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<sst xmlns="http://schemas.openxmlformats.org/spreadsheetml/2006/main" count="2567" uniqueCount="998">
  <si>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</si>
  <si>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</si>
  <si>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</si>
  <si>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</si>
  <si>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</si>
  <si>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</si>
  <si>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</si>
  <si>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</si>
  <si>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</si>
  <si>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</si>
  <si>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</si>
  <si>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</si>
  <si>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</si>
  <si>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</si>
  <si>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</si>
  <si>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</si>
  <si>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</si>
  <si>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</si>
  <si>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</si>
  <si>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</si>
  <si>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</si>
  <si>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</si>
  <si>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</si>
  <si>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</si>
  <si>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</si>
  <si>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</si>
  <si>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</si>
  <si>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</si>
  <si>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</si>
  <si>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</si>
  <si>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</si>
  <si>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</si>
  <si>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</si>
  <si>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</si>
  <si>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</si>
  <si>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</si>
  <si>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</si>
  <si>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</si>
  <si>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</si>
  <si>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</si>
  <si>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</si>
  <si>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</si>
  <si>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</si>
  <si>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</si>
  <si>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</si>
  <si>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</si>
  <si>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</si>
  <si>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</si>
  <si>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</si>
  <si>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</si>
  <si>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</si>
  <si>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</si>
  <si>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</si>
  <si>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</si>
  <si>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</si>
  <si>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</si>
  <si>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</si>
  <si>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</si>
  <si>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</si>
  <si>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</si>
  <si>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</si>
  <si>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</si>
  <si>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</si>
  <si>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</si>
  <si>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</si>
  <si>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</si>
  <si>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</si>
  <si>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</si>
  <si>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</si>
  <si>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</si>
  <si>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</si>
  <si>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</si>
  <si>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</si>
  <si>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</si>
  <si>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</si>
  <si>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</si>
  <si>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</si>
  <si>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</si>
  <si>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</si>
  <si>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</si>
  <si>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</si>
  <si>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</si>
  <si>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</si>
  <si>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</si>
  <si>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</si>
  <si>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</si>
  <si>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</si>
  <si>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</si>
  <si>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</si>
  <si>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</si>
  <si>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</si>
  <si>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</si>
  <si>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</si>
  <si>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</si>
  <si>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</si>
  <si>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</si>
  <si>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</si>
  <si>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</si>
  <si>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</si>
  <si>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</si>
  <si>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</si>
  <si>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</si>
  <si>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</si>
  <si>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</si>
  <si>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</si>
  <si>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</si>
  <si>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</si>
  <si>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</si>
  <si>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</si>
  <si>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</si>
  <si>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</si>
  <si>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</si>
  <si>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</si>
  <si>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</si>
  <si>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</si>
  <si>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</si>
  <si>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</si>
  <si>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</si>
  <si>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</si>
  <si>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</si>
  <si>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</si>
  <si>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</si>
  <si>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</si>
  <si>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</si>
  <si>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</si>
  <si>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</si>
  <si>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</si>
  <si>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</si>
  <si>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</si>
  <si>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</si>
  <si>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</si>
  <si>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</si>
  <si>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</si>
  <si>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</si>
  <si>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</si>
  <si>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</si>
  <si>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</si>
  <si>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</si>
  <si>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</si>
  <si>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</si>
  <si>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</si>
  <si>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</si>
  <si>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</si>
  <si>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</si>
  <si>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</si>
  <si>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</si>
  <si>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</si>
  <si>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</si>
  <si>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</si>
  <si>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</si>
  <si>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</si>
  <si>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</si>
  <si>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</si>
  <si>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</si>
  <si>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</si>
  <si>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</si>
  <si>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</si>
  <si>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</si>
  <si>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</si>
  <si>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</si>
  <si>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</si>
  <si>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</si>
  <si>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</si>
  <si>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</si>
  <si>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</si>
  <si>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</si>
  <si>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</si>
  <si>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</si>
  <si>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</si>
  <si>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</si>
  <si>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</si>
  <si>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</si>
  <si>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</si>
  <si>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</si>
  <si>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</si>
  <si>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</si>
  <si>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</si>
  <si>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</si>
  <si>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</si>
  <si>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</si>
  <si>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</si>
  <si>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</si>
  <si>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</si>
  <si>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</si>
  <si>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</si>
  <si>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</si>
  <si>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</si>
  <si>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</si>
  <si>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</si>
  <si>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</si>
  <si>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</si>
  <si>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</si>
  <si>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</si>
  <si>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</si>
  <si>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</si>
  <si>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</si>
  <si>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</si>
  <si>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</si>
  <si>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</si>
  <si>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</si>
  <si>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</si>
  <si>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</si>
  <si>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</si>
  <si>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</si>
  <si>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</si>
  <si>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</si>
  <si>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</si>
  <si>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</si>
  <si>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</si>
  <si>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</si>
  <si>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</si>
  <si>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</si>
  <si>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</si>
  <si>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</si>
  <si>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</si>
  <si>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</si>
  <si>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</si>
  <si>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</si>
  <si>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</si>
  <si>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</si>
  <si>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</si>
  <si>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</si>
  <si>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</si>
  <si>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</si>
  <si>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</si>
  <si>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</si>
  <si>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</si>
  <si>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</si>
  <si>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</si>
  <si>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</si>
  <si>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</si>
  <si>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</si>
  <si>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</si>
  <si>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</si>
  <si>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</si>
  <si>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</si>
  <si>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</si>
  <si>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</si>
  <si>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</si>
  <si>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</si>
  <si>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</si>
  <si>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</si>
  <si>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</si>
  <si>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</si>
  <si>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</si>
  <si>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</si>
  <si>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</si>
  <si>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</si>
  <si>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</si>
  <si>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</si>
  <si>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</si>
  <si>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</si>
  <si>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</si>
  <si>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</si>
  <si>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</si>
  <si>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</si>
  <si>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</si>
  <si>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</si>
  <si>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</si>
  <si>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</si>
  <si>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</si>
  <si>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</si>
  <si>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</si>
  <si>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</si>
  <si>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</si>
  <si>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</si>
  <si>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</si>
  <si>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</si>
  <si>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</si>
  <si>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</si>
  <si>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</si>
  <si>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</si>
  <si>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</si>
  <si>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</si>
  <si>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</si>
  <si>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</si>
  <si>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</si>
  <si>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</si>
  <si>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</si>
  <si>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</si>
  <si>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</si>
  <si>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</si>
  <si>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</si>
  <si>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</si>
  <si>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</si>
  <si>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</si>
  <si>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</si>
  <si>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</si>
  <si>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</si>
  <si>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</si>
  <si>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</si>
  <si>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</si>
  <si>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</si>
  <si>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</si>
  <si>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</si>
  <si>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</si>
  <si>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</si>
  <si>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</si>
  <si>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</si>
  <si>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</si>
  <si>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</si>
  <si>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</si>
  <si>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</si>
  <si>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</si>
  <si>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</si>
  <si>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</si>
  <si>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</si>
  <si>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</si>
  <si>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</si>
  <si>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</si>
  <si>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</si>
  <si>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</si>
  <si>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</si>
  <si>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</si>
  <si>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</si>
  <si>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</si>
  <si>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</si>
  <si>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</si>
  <si>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</si>
  <si>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</si>
  <si>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</si>
  <si>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</si>
  <si>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</si>
  <si>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</si>
  <si>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</si>
  <si>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</si>
  <si>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</si>
  <si>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</si>
  <si>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</si>
  <si>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</si>
  <si>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</si>
  <si>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</si>
  <si>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</si>
  <si>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</si>
  <si>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</si>
  <si>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</si>
  <si>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</si>
  <si>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</si>
  <si>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</si>
  <si>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</si>
  <si>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</si>
  <si>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</si>
  <si>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</si>
  <si>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</si>
  <si>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</si>
  <si>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</si>
  <si>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</si>
  <si>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</si>
  <si>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</si>
  <si>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</si>
  <si>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</si>
  <si>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</si>
  <si>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</si>
  <si>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</si>
  <si>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</si>
  <si>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</si>
  <si>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</si>
  <si>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</si>
  <si>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</si>
  <si>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</si>
  <si>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</si>
  <si>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</si>
  <si>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</si>
  <si>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</si>
  <si>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</si>
  <si>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</si>
  <si>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</si>
  <si>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</si>
  <si>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</si>
  <si>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</si>
  <si>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</si>
  <si>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</si>
  <si>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</si>
  <si>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</si>
  <si>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</si>
  <si>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</si>
  <si>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</si>
  <si>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</si>
  <si>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</si>
  <si>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</si>
  <si>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</si>
  <si>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</si>
  <si>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</si>
  <si>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</si>
  <si>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</si>
  <si>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</si>
  <si>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</si>
  <si>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</si>
  <si>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</si>
  <si>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</si>
  <si>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</si>
  <si>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</si>
  <si>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</si>
  <si>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</si>
  <si>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</si>
  <si>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</si>
  <si>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</si>
  <si>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</si>
  <si>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</si>
  <si>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</si>
  <si>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</si>
  <si>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</si>
  <si>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</si>
  <si>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</si>
  <si>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</si>
  <si>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</si>
  <si>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</si>
  <si>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</si>
  <si>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</si>
  <si>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</si>
  <si>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</si>
  <si>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</si>
  <si>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</si>
  <si>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</si>
  <si>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</si>
  <si>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</si>
  <si>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</si>
  <si>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</si>
  <si>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</si>
  <si>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</si>
  <si>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</si>
  <si>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</si>
  <si>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</si>
  <si>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</si>
  <si>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</si>
  <si>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</si>
  <si>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</si>
  <si>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</si>
  <si>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</si>
  <si>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</si>
  <si>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</si>
  <si>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</si>
  <si>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</si>
  <si>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</si>
  <si>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</si>
  <si>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</si>
  <si>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</si>
  <si>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</si>
  <si>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</si>
  <si>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</si>
  <si>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</si>
  <si>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</si>
  <si>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</si>
  <si>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</si>
  <si>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</si>
  <si>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</si>
  <si>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</si>
  <si>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</si>
  <si>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</si>
  <si>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</si>
  <si>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</si>
  <si>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</si>
  <si>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</si>
  <si>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</si>
  <si>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</si>
  <si>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</si>
  <si>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</si>
  <si>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</si>
  <si>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</si>
  <si>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</si>
  <si>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</si>
  <si>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</si>
  <si>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</si>
  <si>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</si>
  <si>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</si>
  <si>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</si>
  <si>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</si>
  <si>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</si>
  <si>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</si>
  <si>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</si>
  <si>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</si>
  <si>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</si>
  <si>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</si>
  <si>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</si>
  <si>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</si>
  <si>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</si>
  <si>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</si>
  <si>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</si>
  <si>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</si>
  <si>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</si>
  <si>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</si>
  <si>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</si>
  <si>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</si>
  <si>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</si>
  <si>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</si>
  <si>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</si>
  <si>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</si>
  <si>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</si>
  <si>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</si>
  <si>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</si>
  <si>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</si>
  <si>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</si>
  <si>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</si>
  <si>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</si>
  <si>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</si>
  <si>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</si>
  <si>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</si>
  <si>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</si>
  <si>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</si>
  <si>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</si>
  <si>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</si>
  <si>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</si>
  <si>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</si>
  <si>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</si>
  <si>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</si>
  <si>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</si>
  <si>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</si>
  <si>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</si>
  <si>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</si>
  <si>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</si>
  <si>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</si>
  <si>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</si>
  <si>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</si>
  <si>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</si>
  <si>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</si>
  <si>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</si>
  <si>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</si>
  <si>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</si>
  <si>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</si>
  <si>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</si>
  <si>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</si>
  <si>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</si>
  <si>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</si>
  <si>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</si>
  <si>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</si>
  <si>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</si>
  <si>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</si>
  <si>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</si>
  <si>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</si>
  <si>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</si>
  <si>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</si>
  <si>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</si>
  <si>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</si>
  <si>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</si>
  <si>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</si>
  <si>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</si>
  <si>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</si>
  <si>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</si>
  <si>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</si>
  <si>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</si>
  <si>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</si>
  <si>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</si>
  <si>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</si>
  <si>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</si>
  <si>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</si>
  <si>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</si>
  <si>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</si>
  <si>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</si>
  <si>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</si>
  <si>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</si>
  <si>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</si>
  <si>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</si>
  <si>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</si>
  <si>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</si>
  <si>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</si>
  <si>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</si>
  <si>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</si>
  <si>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</si>
  <si>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</si>
  <si>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</si>
  <si>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</si>
  <si>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</si>
  <si>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</si>
  <si>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</si>
  <si>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</si>
  <si>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</si>
  <si>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</si>
  <si>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</si>
  <si>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</si>
  <si>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</si>
  <si>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</si>
  <si>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</si>
  <si>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</si>
  <si>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</si>
  <si>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</si>
  <si>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</si>
  <si>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</si>
  <si>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</si>
  <si>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</si>
  <si>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</si>
  <si>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</si>
  <si>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</si>
  <si>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</si>
  <si>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</si>
  <si>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</si>
  <si>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</si>
  <si>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</si>
  <si>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</si>
  <si>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</si>
  <si>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</si>
  <si>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</si>
  <si>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</si>
  <si>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</si>
  <si>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</si>
  <si>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</si>
  <si>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</si>
  <si>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</si>
  <si>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</si>
  <si>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</si>
  <si>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</si>
  <si>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</si>
  <si>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</si>
  <si>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</si>
  <si>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</si>
  <si>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</si>
  <si>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</si>
  <si>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</si>
  <si>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</si>
  <si>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</si>
  <si>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</si>
  <si>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</si>
  <si>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</si>
  <si>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</si>
  <si>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</si>
  <si>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</si>
  <si>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</si>
  <si>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</si>
  <si>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</si>
  <si>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</si>
  <si>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</si>
  <si>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</si>
  <si>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</si>
  <si>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</si>
  <si>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</si>
  <si>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</si>
  <si>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</si>
  <si>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</si>
  <si>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</si>
  <si>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</si>
  <si>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</si>
  <si>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</si>
  <si>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</si>
  <si>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</si>
  <si>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</si>
  <si>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</si>
  <si>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</si>
  <si>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</si>
  <si>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</si>
  <si>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</si>
  <si>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</si>
  <si>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</si>
  <si>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</si>
  <si>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</si>
  <si>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</si>
  <si>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</si>
  <si>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</si>
  <si>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</si>
  <si>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</si>
  <si>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</si>
  <si>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</si>
  <si>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</si>
  <si>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</si>
  <si>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</si>
  <si>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</si>
  <si>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</si>
  <si>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</si>
  <si>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</si>
  <si>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</si>
  <si>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</si>
  <si>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</si>
  <si>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</si>
  <si>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</si>
  <si>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</si>
  <si>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</si>
  <si>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</si>
  <si>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</si>
  <si>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</si>
  <si>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</si>
  <si>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</si>
  <si>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</si>
  <si>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</si>
  <si>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</si>
  <si>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</si>
  <si>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</si>
  <si>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</si>
  <si>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</si>
  <si>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</si>
  <si>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</si>
  <si>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</si>
  <si>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</si>
  <si>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</si>
  <si>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</si>
  <si>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</si>
  <si>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</si>
  <si>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</si>
  <si>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</si>
  <si>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</si>
  <si>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</si>
  <si>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</si>
  <si>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</si>
  <si>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</si>
  <si>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</si>
  <si>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</si>
  <si>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</si>
  <si>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</si>
  <si>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</si>
  <si>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</si>
  <si>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</si>
  <si>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</si>
  <si>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</si>
  <si>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</si>
  <si>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</si>
  <si>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</si>
  <si>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</si>
  <si>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</si>
  <si>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</si>
  <si>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</si>
  <si>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</si>
  <si>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</si>
  <si>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</si>
  <si>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</si>
  <si>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</si>
  <si>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</si>
  <si>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</si>
  <si>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</si>
  <si>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</si>
  <si>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</si>
  <si>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</si>
  <si>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</si>
  <si>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</si>
  <si>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</si>
  <si>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</si>
  <si>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</si>
  <si>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</si>
  <si>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</si>
  <si>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</si>
  <si>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</si>
  <si>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</si>
  <si>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</si>
  <si>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</si>
  <si>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</si>
  <si>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</si>
  <si>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</si>
  <si>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</si>
  <si>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</si>
  <si>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</si>
  <si>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</si>
  <si>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</si>
  <si>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</si>
  <si>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</si>
  <si>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</si>
  <si>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</si>
  <si>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</si>
  <si>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</si>
  <si>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</si>
  <si>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</si>
  <si>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</si>
  <si>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</si>
  <si>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</si>
  <si>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</si>
  <si>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</si>
  <si>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</si>
  <si>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</si>
  <si>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</si>
  <si>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</si>
  <si>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</si>
  <si>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</si>
  <si>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</si>
  <si>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</si>
  <si>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</si>
  <si>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</si>
  <si>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</si>
  <si>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</si>
  <si>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</si>
  <si>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</si>
  <si>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</si>
  <si>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</si>
  <si>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</si>
  <si>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</si>
  <si>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</si>
  <si>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</si>
  <si>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</si>
  <si>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</si>
  <si>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</si>
  <si>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</si>
  <si>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</si>
  <si>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</si>
  <si>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</si>
  <si>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</si>
  <si>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</si>
  <si>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</si>
  <si>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</si>
  <si>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</si>
  <si>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</si>
  <si>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</si>
  <si>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</si>
  <si>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</si>
  <si>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</si>
  <si>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</si>
  <si>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</si>
  <si>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</si>
  <si>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</si>
  <si>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</si>
  <si>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</si>
  <si>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</si>
  <si>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</si>
  <si>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</si>
  <si>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</si>
  <si>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</si>
  <si>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</si>
  <si>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</si>
  <si>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</si>
  <si>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</si>
  <si>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</si>
  <si>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</si>
  <si>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</si>
  <si>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</si>
  <si>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</si>
  <si>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</si>
  <si>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</si>
  <si>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</si>
  <si>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</si>
  <si>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</si>
  <si>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</si>
  <si>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</si>
  <si>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</si>
  <si>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</si>
  <si>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</si>
  <si>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</si>
  <si>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</si>
  <si>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</si>
  <si>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</si>
  <si>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</si>
  <si>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</si>
  <si>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</si>
  <si>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</si>
  <si>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</si>
  <si>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</si>
  <si>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</si>
  <si>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</si>
  <si>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</si>
  <si>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</si>
  <si>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</si>
  <si>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</si>
  <si>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</si>
  <si>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</si>
  <si>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</si>
  <si>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</si>
  <si>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</si>
  <si>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</si>
  <si>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</si>
  <si>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</si>
  <si>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</si>
  <si>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</si>
  <si>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</si>
  <si>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</si>
  <si>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</si>
  <si>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</si>
  <si>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</si>
  <si>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</si>
  <si>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</si>
  <si>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</si>
  <si>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</si>
  <si>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</si>
  <si>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</si>
  <si>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</si>
  <si>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</si>
  <si>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</si>
  <si>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</si>
  <si>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</si>
  <si>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</si>
  <si>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</si>
  <si>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</si>
  <si>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</si>
  <si>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</si>
  <si>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</si>
  <si>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</si>
  <si>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</si>
  <si>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</si>
  <si>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</si>
  <si>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</si>
  <si>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</si>
  <si>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</si>
  <si>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</si>
  <si>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</si>
  <si>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</si>
  <si>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</si>
  <si>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</si>
  <si>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</si>
  <si>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</si>
  <si>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</si>
  <si>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</si>
  <si>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</si>
  <si>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</si>
  <si>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</si>
  <si>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</si>
  <si>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</si>
  <si>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</si>
  <si>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</si>
  <si>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</si>
  <si>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</si>
  <si>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</si>
  <si>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</si>
  <si>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</si>
  <si>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</si>
  <si>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</si>
  <si>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</si>
  <si>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</si>
  <si>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</si>
  <si>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</si>
  <si>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</si>
  <si>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</si>
  <si>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</si>
  <si>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</si>
  <si>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</si>
  <si>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</si>
  <si>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</si>
  <si>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</si>
  <si>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</si>
  <si>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</si>
  <si>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</si>
  <si>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</si>
  <si>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</si>
  <si>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</si>
  <si>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</si>
  <si>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</si>
  <si>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</si>
  <si>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</si>
  <si>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</si>
  <si>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</si>
  <si>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</si>
  <si>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</si>
  <si>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</si>
  <si>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</si>
  <si>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</si>
  <si>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</si>
  <si>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</si>
  <si>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</si>
  <si>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</si>
  <si>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</si>
  <si>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</si>
  <si>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</si>
  <si>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</si>
  <si>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</si>
  <si>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</si>
  <si>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</si>
  <si>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</si>
  <si>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</si>
  <si>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</si>
  <si>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</si>
  <si>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</si>
  <si>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</si>
  <si>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</si>
  <si>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</si>
  <si>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</si>
  <si>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</si>
  <si>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</si>
  <si>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</si>
  <si>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</si>
  <si>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</si>
  <si>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</si>
  <si>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</si>
  <si>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</si>
  <si>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</si>
  <si>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</si>
  <si>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</si>
  <si>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</si>
  <si>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</si>
  <si>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Woodland</t>
  </si>
  <si>
    <t>Cowlitz County</t>
  </si>
  <si>
    <t xml:space="preserve">Castle Rock S.D. </t>
  </si>
  <si>
    <t xml:space="preserve">Cowlitz County </t>
  </si>
  <si>
    <t xml:space="preserve">Kalama S.D. </t>
  </si>
  <si>
    <t xml:space="preserve">Toutle Lake S.D. </t>
  </si>
  <si>
    <t xml:space="preserve">Woodland S.D. </t>
  </si>
  <si>
    <t>4.53-8027:2020</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</si>
  <si>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</si>
  <si>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</si>
  <si>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</si>
  <si>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</si>
  <si>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</si>
  <si>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</si>
  <si>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</si>
  <si>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</si>
  <si>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</si>
  <si>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</si>
  <si>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</si>
  <si>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</si>
  <si>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</si>
  <si>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</si>
  <si>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</si>
  <si>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</si>
  <si>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</si>
  <si>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</si>
  <si>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</si>
  <si>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</si>
  <si>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 xml:space="preserve">&gt;95 </t>
  </si>
  <si>
    <t>Updated: 02/05/2020</t>
  </si>
  <si>
    <t>Updated: 09/05/2019</t>
  </si>
  <si>
    <t>Updated: 11/13/2019</t>
  </si>
  <si>
    <t>Updated: 07/09/2020</t>
  </si>
  <si>
    <t>Updated: 06/19/2018</t>
  </si>
  <si>
    <t>Updated: 07/14/2020</t>
  </si>
  <si>
    <t>Updated: 10/06/2020</t>
  </si>
  <si>
    <t xml:space="preserve">Clark CO </t>
  </si>
  <si>
    <t xml:space="preserve">Cowlitz CO </t>
  </si>
  <si>
    <t xml:space="preserve">Skamania CO </t>
  </si>
  <si>
    <t xml:space="preserve">Woodland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</si>
</sst>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9">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Woodland</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1.22</c:v>
                </c:pt>
                <c:pt idx="1">
                  <c:v>1.02</c:v>
                </c:pt>
                <c:pt idx="2">
                  <c:v>1.26</c:v>
                </c:pt>
                <c:pt idx="3">
                  <c:v>1.1599999999999999</c:v>
                </c:pt>
                <c:pt idx="4">
                  <c:v>1.24</c:v>
                </c:pt>
                <c:pt idx="5">
                  <c:v>1.24</c:v>
                </c:pt>
                <c:pt idx="6">
                  <c:v>1.22</c:v>
                </c:pt>
                <c:pt idx="7">
                  <c:v>1.2</c:v>
                </c:pt>
                <c:pt idx="8">
                  <c:v>1.1000000000000001</c:v>
                </c:pt>
                <c:pt idx="9">
                  <c:v>1.32</c:v>
                </c:pt>
                <c:pt idx="10">
                  <c:v>1.1299999999999999</c:v>
                </c:pt>
                <c:pt idx="11">
                  <c:v>1.1100000000000001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1.27</c:v>
                </c:pt>
                <c:pt idx="1">
                  <c:v>1.1499999999999999</c:v>
                </c:pt>
                <c:pt idx="2">
                  <c:v>1.1399999999999999</c:v>
                </c:pt>
                <c:pt idx="3">
                  <c:v>1.23</c:v>
                </c:pt>
                <c:pt idx="4">
                  <c:v>1.22</c:v>
                </c:pt>
                <c:pt idx="5">
                  <c:v>1.28</c:v>
                </c:pt>
                <c:pt idx="6">
                  <c:v>1.2</c:v>
                </c:pt>
                <c:pt idx="7">
                  <c:v>1.19</c:v>
                </c:pt>
                <c:pt idx="8">
                  <c:v>1.08</c:v>
                </c:pt>
                <c:pt idx="9">
                  <c:v>1.1299999999999999</c:v>
                </c:pt>
                <c:pt idx="10">
                  <c:v>0.93</c:v>
                </c:pt>
                <c:pt idx="11">
                  <c:v>0.99</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1.29</c:v>
                </c:pt>
                <c:pt idx="1">
                  <c:v>1.18</c:v>
                </c:pt>
                <c:pt idx="2">
                  <c:v>1.17</c:v>
                </c:pt>
                <c:pt idx="3">
                  <c:v>1.1399999999999999</c:v>
                </c:pt>
                <c:pt idx="4">
                  <c:v>1.1000000000000001</c:v>
                </c:pt>
                <c:pt idx="5">
                  <c:v>1.1399999999999999</c:v>
                </c:pt>
                <c:pt idx="6">
                  <c:v>1.0900000000000001</c:v>
                </c:pt>
                <c:pt idx="7">
                  <c:v>1.08</c:v>
                </c:pt>
                <c:pt idx="8">
                  <c:v>0.98</c:v>
                </c:pt>
                <c:pt idx="9">
                  <c:v>1.04</c:v>
                </c:pt>
                <c:pt idx="10">
                  <c:v>0.94</c:v>
                </c:pt>
                <c:pt idx="11">
                  <c:v>0.96</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Woodland</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8.07</c:v>
                </c:pt>
                <c:pt idx="1">
                  <c:v>8.93</c:v>
                </c:pt>
                <c:pt idx="2">
                  <c:v>8.74</c:v>
                </c:pt>
                <c:pt idx="3">
                  <c:v>8.7799999999999994</c:v>
                </c:pt>
                <c:pt idx="4">
                  <c:v>9.4700000000000006</c:v>
                </c:pt>
                <c:pt idx="5">
                  <c:v>8.52</c:v>
                </c:pt>
                <c:pt idx="6">
                  <c:v>7.56</c:v>
                </c:pt>
                <c:pt idx="7">
                  <c:v>6.51</c:v>
                </c:pt>
                <c:pt idx="8">
                  <c:v>6</c:v>
                </c:pt>
                <c:pt idx="9">
                  <c:v>4.49</c:v>
                </c:pt>
                <c:pt idx="10">
                  <c:v>3.79</c:v>
                </c:pt>
                <c:pt idx="11">
                  <c:v>3.67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7.66</c:v>
                </c:pt>
                <c:pt idx="1">
                  <c:v>8.84</c:v>
                </c:pt>
                <c:pt idx="2">
                  <c:v>9.4600000000000009</c:v>
                </c:pt>
                <c:pt idx="3">
                  <c:v>9.2899999999999991</c:v>
                </c:pt>
                <c:pt idx="4">
                  <c:v>9.7200000000000006</c:v>
                </c:pt>
                <c:pt idx="5">
                  <c:v>8.8800000000000008</c:v>
                </c:pt>
                <c:pt idx="6">
                  <c:v>8.3800000000000008</c:v>
                </c:pt>
                <c:pt idx="7">
                  <c:v>7.37</c:v>
                </c:pt>
                <c:pt idx="8">
                  <c:v>6.6</c:v>
                </c:pt>
                <c:pt idx="9">
                  <c:v>5.64</c:v>
                </c:pt>
                <c:pt idx="10">
                  <c:v>5.08</c:v>
                </c:pt>
                <c:pt idx="11">
                  <c:v>4.68</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14.83</c:v>
                </c:pt>
                <c:pt idx="1">
                  <c:v>15.95</c:v>
                </c:pt>
                <c:pt idx="2">
                  <c:v>16.68</c:v>
                </c:pt>
                <c:pt idx="3">
                  <c:v>18.440000000000001</c:v>
                </c:pt>
                <c:pt idx="4">
                  <c:v>16.649999999999999</c:v>
                </c:pt>
                <c:pt idx="5">
                  <c:v>15.09</c:v>
                </c:pt>
                <c:pt idx="6">
                  <c:v>14.63</c:v>
                </c:pt>
                <c:pt idx="7">
                  <c:v>13.16</c:v>
                </c:pt>
                <c:pt idx="8">
                  <c:v>11.77</c:v>
                </c:pt>
                <c:pt idx="9">
                  <c:v>10.4</c:v>
                </c:pt>
                <c:pt idx="10">
                  <c:v>9.4</c:v>
                </c:pt>
                <c:pt idx="11">
                  <c:v>9.0500000000000007</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Cowlitz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1.97</c:v>
                </c:pt>
                <c:pt idx="1">
                  <c:v>1.91</c:v>
                </c:pt>
                <c:pt idx="2">
                  <c:v>2.0699999999999998</c:v>
                </c:pt>
                <c:pt idx="3">
                  <c:v>1.96</c:v>
                </c:pt>
                <c:pt idx="4">
                  <c:v>2.08</c:v>
                </c:pt>
                <c:pt idx="5">
                  <c:v>2.0699999999999998</c:v>
                </c:pt>
                <c:pt idx="6">
                  <c:v>2.0299999999999998</c:v>
                </c:pt>
                <c:pt idx="7">
                  <c:v>1.9</c:v>
                </c:pt>
                <c:pt idx="8">
                  <c:v>1.89</c:v>
                </c:pt>
                <c:pt idx="9">
                  <c:v>1.96</c:v>
                </c:pt>
                <c:pt idx="10">
                  <c:v>1.93</c:v>
                </c:pt>
                <c:pt idx="11">
                  <c:v>1.98</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114</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1.79</c:v>
                </c:pt>
                <c:pt idx="1">
                  <c:v>1.79</c:v>
                </c:pt>
                <c:pt idx="2">
                  <c:v>1.87</c:v>
                </c:pt>
                <c:pt idx="3">
                  <c:v>1.92</c:v>
                </c:pt>
                <c:pt idx="4">
                  <c:v>1.97</c:v>
                </c:pt>
                <c:pt idx="5">
                  <c:v>1.96</c:v>
                </c:pt>
                <c:pt idx="6">
                  <c:v>2.04</c:v>
                </c:pt>
                <c:pt idx="7">
                  <c:v>1.89</c:v>
                </c:pt>
                <c:pt idx="8">
                  <c:v>1.84</c:v>
                </c:pt>
                <c:pt idx="9">
                  <c:v>1.84</c:v>
                </c:pt>
                <c:pt idx="10">
                  <c:v>1.88</c:v>
                </c:pt>
                <c:pt idx="11">
                  <c:v>1.95</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Woodland</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1.82</c:v>
                </c:pt>
                <c:pt idx="1">
                  <c:v>1.87</c:v>
                </c:pt>
                <c:pt idx="2">
                  <c:v>2.0099999999999998</c:v>
                </c:pt>
                <c:pt idx="3">
                  <c:v>1.91</c:v>
                </c:pt>
                <c:pt idx="4">
                  <c:v>2.06</c:v>
                </c:pt>
                <c:pt idx="5">
                  <c:v>2.06</c:v>
                </c:pt>
                <c:pt idx="6">
                  <c:v>2.44</c:v>
                </c:pt>
                <c:pt idx="7">
                  <c:v>2.2400000000000002</c:v>
                </c:pt>
                <c:pt idx="8">
                  <c:v>2.21</c:v>
                </c:pt>
                <c:pt idx="9">
                  <c:v>2.2400000000000002</c:v>
                </c:pt>
                <c:pt idx="10">
                  <c:v>2.04</c:v>
                </c:pt>
                <c:pt idx="11">
                  <c:v>2.29</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Woodland</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11.91</c:v>
                </c:pt>
                <c:pt idx="1">
                  <c:v>16.25</c:v>
                </c:pt>
                <c:pt idx="2">
                  <c:v>19.22</c:v>
                </c:pt>
                <c:pt idx="3">
                  <c:v>21</c:v>
                </c:pt>
                <c:pt idx="4">
                  <c:v>21.97</c:v>
                </c:pt>
                <c:pt idx="5">
                  <c:v>22.32</c:v>
                </c:pt>
                <c:pt idx="6">
                  <c:v>21.06</c:v>
                </c:pt>
                <c:pt idx="7">
                  <c:v>19.510000000000002</c:v>
                </c:pt>
                <c:pt idx="8">
                  <c:v>18.38</c:v>
                </c:pt>
                <c:pt idx="9">
                  <c:v>16.79</c:v>
                </c:pt>
                <c:pt idx="10">
                  <c:v>15.74</c:v>
                </c:pt>
                <c:pt idx="11">
                  <c:v>14.53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11.68</c:v>
                </c:pt>
                <c:pt idx="1">
                  <c:v>15.79</c:v>
                </c:pt>
                <c:pt idx="2">
                  <c:v>19.13</c:v>
                </c:pt>
                <c:pt idx="3">
                  <c:v>21.15</c:v>
                </c:pt>
                <c:pt idx="4">
                  <c:v>22.35</c:v>
                </c:pt>
                <c:pt idx="5">
                  <c:v>22.21</c:v>
                </c:pt>
                <c:pt idx="6">
                  <c:v>21.88</c:v>
                </c:pt>
                <c:pt idx="7">
                  <c:v>20.3</c:v>
                </c:pt>
                <c:pt idx="8">
                  <c:v>19.440000000000001</c:v>
                </c:pt>
                <c:pt idx="9">
                  <c:v>18.260000000000002</c:v>
                </c:pt>
                <c:pt idx="10">
                  <c:v>17.38</c:v>
                </c:pt>
                <c:pt idx="11">
                  <c:v>16.05</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20.8</c:v>
                </c:pt>
                <c:pt idx="1">
                  <c:v>25.25</c:v>
                </c:pt>
                <c:pt idx="2">
                  <c:v>29.03</c:v>
                </c:pt>
                <c:pt idx="3">
                  <c:v>31.31</c:v>
                </c:pt>
                <c:pt idx="4">
                  <c:v>32.479999999999997</c:v>
                </c:pt>
                <c:pt idx="5">
                  <c:v>32.97</c:v>
                </c:pt>
                <c:pt idx="6">
                  <c:v>32.31</c:v>
                </c:pt>
                <c:pt idx="7">
                  <c:v>31.18</c:v>
                </c:pt>
                <c:pt idx="8">
                  <c:v>30.49</c:v>
                </c:pt>
                <c:pt idx="9">
                  <c:v>29.43</c:v>
                </c:pt>
                <c:pt idx="10">
                  <c:v>27.84</c:v>
                </c:pt>
                <c:pt idx="11">
                  <c:v>25.94</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Cowlitz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8.1999999999999993</c:v>
                </c:pt>
                <c:pt idx="1">
                  <c:v>12.87</c:v>
                </c:pt>
                <c:pt idx="2">
                  <c:v>12.75</c:v>
                </c:pt>
                <c:pt idx="3">
                  <c:v>12.09</c:v>
                </c:pt>
                <c:pt idx="4">
                  <c:v>10.89</c:v>
                </c:pt>
                <c:pt idx="5">
                  <c:v>10.130000000000001</c:v>
                </c:pt>
                <c:pt idx="6">
                  <c:v>8.34</c:v>
                </c:pt>
                <c:pt idx="7">
                  <c:v>7.59</c:v>
                </c:pt>
                <c:pt idx="8">
                  <c:v>7.49</c:v>
                </c:pt>
                <c:pt idx="9">
                  <c:v>6.06</c:v>
                </c:pt>
                <c:pt idx="10">
                  <c:v>5.94</c:v>
                </c:pt>
                <c:pt idx="11">
                  <c:v>5.97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Woodland</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33.14</c:v>
                </c:pt>
                <c:pt idx="1">
                  <c:v>35.979999999999997</c:v>
                </c:pt>
                <c:pt idx="2">
                  <c:v>40.67</c:v>
                </c:pt>
                <c:pt idx="3">
                  <c:v>41.13</c:v>
                </c:pt>
                <c:pt idx="4">
                  <c:v>42.48</c:v>
                </c:pt>
                <c:pt idx="5">
                  <c:v>46.61</c:v>
                </c:pt>
                <c:pt idx="6">
                  <c:v>46.7</c:v>
                </c:pt>
                <c:pt idx="7">
                  <c:v>41.46</c:v>
                </c:pt>
                <c:pt idx="8">
                  <c:v>38.42</c:v>
                </c:pt>
                <c:pt idx="9">
                  <c:v>40.4</c:v>
                </c:pt>
                <c:pt idx="10">
                  <c:v>38.22</c:v>
                </c:pt>
                <c:pt idx="11">
                  <c:v>41.96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33.08</c:v>
                </c:pt>
                <c:pt idx="1">
                  <c:v>34.130000000000003</c:v>
                </c:pt>
                <c:pt idx="2">
                  <c:v>40.64</c:v>
                </c:pt>
                <c:pt idx="3">
                  <c:v>42.84</c:v>
                </c:pt>
                <c:pt idx="4">
                  <c:v>45.13</c:v>
                </c:pt>
                <c:pt idx="5">
                  <c:v>47.41</c:v>
                </c:pt>
                <c:pt idx="6">
                  <c:v>47.71</c:v>
                </c:pt>
                <c:pt idx="7">
                  <c:v>42.51</c:v>
                </c:pt>
                <c:pt idx="8">
                  <c:v>38.950000000000003</c:v>
                </c:pt>
                <c:pt idx="9">
                  <c:v>39.94</c:v>
                </c:pt>
                <c:pt idx="10">
                  <c:v>38.65</c:v>
                </c:pt>
                <c:pt idx="11">
                  <c:v>40.520000000000003</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40.57</c:v>
                </c:pt>
                <c:pt idx="1">
                  <c:v>43.68</c:v>
                </c:pt>
                <c:pt idx="2">
                  <c:v>49.5</c:v>
                </c:pt>
                <c:pt idx="3">
                  <c:v>50.11</c:v>
                </c:pt>
                <c:pt idx="4">
                  <c:v>51.14</c:v>
                </c:pt>
                <c:pt idx="5">
                  <c:v>53.74</c:v>
                </c:pt>
                <c:pt idx="6">
                  <c:v>53.1</c:v>
                </c:pt>
                <c:pt idx="7">
                  <c:v>49.6</c:v>
                </c:pt>
                <c:pt idx="8">
                  <c:v>49.72</c:v>
                </c:pt>
                <c:pt idx="9">
                  <c:v>51.07</c:v>
                </c:pt>
                <c:pt idx="10">
                  <c:v>52.97</c:v>
                </c:pt>
                <c:pt idx="11">
                  <c:v>51.98</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Cowlitz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13.41</c:v>
                </c:pt>
                <c:pt idx="1">
                  <c:v>11.95</c:v>
                </c:pt>
                <c:pt idx="2">
                  <c:v>12.99</c:v>
                </c:pt>
                <c:pt idx="3">
                  <c:v>14.12</c:v>
                </c:pt>
                <c:pt idx="4">
                  <c:v>8.0500000000000007</c:v>
                </c:pt>
                <c:pt idx="5">
                  <c:v>10.75</c:v>
                </c:pt>
                <c:pt idx="6">
                  <c:v>10.220000000000001</c:v>
                </c:pt>
                <c:pt idx="7">
                  <c:v>11.8</c:v>
                </c:pt>
                <c:pt idx="8">
                  <c:v>12.88</c:v>
                </c:pt>
                <c:pt idx="9">
                  <c:v>13.61</c:v>
                </c:pt>
                <c:pt idx="10">
                  <c:v>14.27</c:v>
                </c:pt>
                <c:pt idx="11">
                  <c:v>12.95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Cowlitz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7.9</c:v>
                </c:pt>
                <c:pt idx="1">
                  <c:v>2.99</c:v>
                </c:pt>
                <c:pt idx="2">
                  <c:v>-0.42</c:v>
                </c:pt>
                <c:pt idx="3">
                  <c:v>0.36</c:v>
                </c:pt>
                <c:pt idx="4">
                  <c:v>1.53</c:v>
                </c:pt>
                <c:pt idx="5">
                  <c:v>1.5</c:v>
                </c:pt>
                <c:pt idx="6">
                  <c:v>3.37</c:v>
                </c:pt>
                <c:pt idx="7">
                  <c:v>5.2</c:v>
                </c:pt>
                <c:pt idx="8">
                  <c:v>4.4800000000000004</c:v>
                </c:pt>
                <c:pt idx="9">
                  <c:v>8.94</c:v>
                </c:pt>
                <c:pt idx="10">
                  <c:v>13.06</c:v>
                </c:pt>
                <c:pt idx="11">
                  <c:v>15.09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Cowlitz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2.72</c:v>
                </c:pt>
                <c:pt idx="1">
                  <c:v>1.44</c:v>
                </c:pt>
                <c:pt idx="2">
                  <c:v>1.28</c:v>
                </c:pt>
                <c:pt idx="3">
                  <c:v>1.1000000000000001</c:v>
                </c:pt>
                <c:pt idx="4">
                  <c:v>1.28</c:v>
                </c:pt>
                <c:pt idx="5">
                  <c:v>1.5</c:v>
                </c:pt>
                <c:pt idx="6">
                  <c:v>1.54</c:v>
                </c:pt>
                <c:pt idx="7">
                  <c:v>1.61</c:v>
                </c:pt>
                <c:pt idx="8">
                  <c:v>2.6</c:v>
                </c:pt>
                <c:pt idx="9">
                  <c:v>4.38</c:v>
                </c:pt>
                <c:pt idx="10">
                  <c:v>2.74</c:v>
                </c:pt>
                <c:pt idx="11">
                  <c:v>2.84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Woodland</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pt idx="0">
                  <c:v>11.09</c:v>
                </c:pt>
                <c:pt idx="1">
                  <c:v>13.95</c:v>
                </c:pt>
                <c:pt idx="2">
                  <c:v>7.62</c:v>
                </c:pt>
                <c:pt idx="3">
                  <c:v>6.28</c:v>
                </c:pt>
                <c:pt idx="4">
                  <c:v>5.99</c:v>
                </c:pt>
                <c:pt idx="5">
                  <c:v>5.84</c:v>
                </c:pt>
                <c:pt idx="6">
                  <c:v>5</c:v>
                </c:pt>
                <c:pt idx="7">
                  <c:v>5.21</c:v>
                </c:pt>
                <c:pt idx="8">
                  <c:v>4.92</c:v>
                </c:pt>
                <c:pt idx="9">
                  <c:v>5.03</c:v>
                </c:pt>
                <c:pt idx="10">
                  <c:v>4.9000000000000004</c:v>
                </c:pt>
                <c:pt idx="11">
                  <c:v>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8.4600000000000009</c:v>
                </c:pt>
                <c:pt idx="1">
                  <c:v>8.2899999999999991</c:v>
                </c:pt>
                <c:pt idx="2">
                  <c:v>6.34</c:v>
                </c:pt>
                <c:pt idx="3">
                  <c:v>4.8899999999999997</c:v>
                </c:pt>
                <c:pt idx="4">
                  <c:v>4.8899999999999997</c:v>
                </c:pt>
                <c:pt idx="5">
                  <c:v>5.08</c:v>
                </c:pt>
                <c:pt idx="6">
                  <c:v>4.8600000000000003</c:v>
                </c:pt>
                <c:pt idx="7">
                  <c:v>4.0999999999999996</c:v>
                </c:pt>
                <c:pt idx="8">
                  <c:v>4.55</c:v>
                </c:pt>
                <c:pt idx="9">
                  <c:v>4.09</c:v>
                </c:pt>
                <c:pt idx="10">
                  <c:v>4.47</c:v>
                </c:pt>
                <c:pt idx="11">
                  <c:v>3.74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7.74</c:v>
                </c:pt>
                <c:pt idx="1">
                  <c:v>7.56</c:v>
                </c:pt>
                <c:pt idx="2">
                  <c:v>6.1</c:v>
                </c:pt>
                <c:pt idx="3">
                  <c:v>5.44</c:v>
                </c:pt>
                <c:pt idx="4">
                  <c:v>4.38</c:v>
                </c:pt>
                <c:pt idx="5">
                  <c:v>5.0599999999999996</c:v>
                </c:pt>
                <c:pt idx="6">
                  <c:v>4.96</c:v>
                </c:pt>
                <c:pt idx="7">
                  <c:v>4.7300000000000004</c:v>
                </c:pt>
                <c:pt idx="8">
                  <c:v>4.8</c:v>
                </c:pt>
                <c:pt idx="9">
                  <c:v>3.84</c:v>
                </c:pt>
                <c:pt idx="10">
                  <c:v>4.25</c:v>
                </c:pt>
                <c:pt idx="11">
                  <c:v>3.48</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Woodland</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pt idx="0">
                  <c:v>4.5999999999999996</c:v>
                </c:pt>
                <c:pt idx="1">
                  <c:v>2.88</c:v>
                </c:pt>
                <c:pt idx="2">
                  <c:v>3.3</c:v>
                </c:pt>
                <c:pt idx="3">
                  <c:v>3.25</c:v>
                </c:pt>
                <c:pt idx="4">
                  <c:v>3.99</c:v>
                </c:pt>
                <c:pt idx="5">
                  <c:v>4.08</c:v>
                </c:pt>
                <c:pt idx="6">
                  <c:v>3.37</c:v>
                </c:pt>
                <c:pt idx="7">
                  <c:v>3.4</c:v>
                </c:pt>
                <c:pt idx="8">
                  <c:v>5.34</c:v>
                </c:pt>
                <c:pt idx="9">
                  <c:v>5.03</c:v>
                </c:pt>
                <c:pt idx="10">
                  <c:v>4.3</c:v>
                </c:pt>
                <c:pt idx="11">
                  <c:v>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3.27</c:v>
                </c:pt>
                <c:pt idx="1">
                  <c:v>2.57</c:v>
                </c:pt>
                <c:pt idx="2">
                  <c:v>3.13</c:v>
                </c:pt>
                <c:pt idx="3">
                  <c:v>2.59</c:v>
                </c:pt>
                <c:pt idx="4">
                  <c:v>2.79</c:v>
                </c:pt>
                <c:pt idx="5">
                  <c:v>2.37</c:v>
                </c:pt>
                <c:pt idx="6">
                  <c:v>2.06</c:v>
                </c:pt>
                <c:pt idx="7">
                  <c:v>2.46</c:v>
                </c:pt>
                <c:pt idx="8">
                  <c:v>3.28</c:v>
                </c:pt>
                <c:pt idx="9">
                  <c:v>3.6</c:v>
                </c:pt>
                <c:pt idx="10">
                  <c:v>3.51</c:v>
                </c:pt>
                <c:pt idx="11">
                  <c:v>2.37</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5</c:v>
                </c:pt>
                <c:pt idx="1">
                  <c:v>5.0999999999999996</c:v>
                </c:pt>
                <c:pt idx="2">
                  <c:v>5.55</c:v>
                </c:pt>
                <c:pt idx="3">
                  <c:v>5.98</c:v>
                </c:pt>
                <c:pt idx="4">
                  <c:v>4.2</c:v>
                </c:pt>
                <c:pt idx="5">
                  <c:v>5.76</c:v>
                </c:pt>
                <c:pt idx="6">
                  <c:v>6.47</c:v>
                </c:pt>
                <c:pt idx="7">
                  <c:v>6.71</c:v>
                </c:pt>
                <c:pt idx="8">
                  <c:v>7.66</c:v>
                </c:pt>
                <c:pt idx="9">
                  <c:v>7.68</c:v>
                </c:pt>
                <c:pt idx="10">
                  <c:v>7.4</c:v>
                </c:pt>
                <c:pt idx="11">
                  <c:v>3.64</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Woodland</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7.17</c:v>
                </c:pt>
                <c:pt idx="1">
                  <c:v>10.029999999999999</c:v>
                </c:pt>
                <c:pt idx="2">
                  <c:v>6.45</c:v>
                </c:pt>
                <c:pt idx="3">
                  <c:v>7.05</c:v>
                </c:pt>
                <c:pt idx="4">
                  <c:v>6.61</c:v>
                </c:pt>
                <c:pt idx="5">
                  <c:v>7.43</c:v>
                </c:pt>
                <c:pt idx="6">
                  <c:v>7.17</c:v>
                </c:pt>
                <c:pt idx="7">
                  <c:v>6.63</c:v>
                </c:pt>
                <c:pt idx="8">
                  <c:v>9.14</c:v>
                </c:pt>
                <c:pt idx="9">
                  <c:v>6.91</c:v>
                </c:pt>
                <c:pt idx="10">
                  <c:v>4.62</c:v>
                </c:pt>
                <c:pt idx="11">
                  <c:v>7.7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8.7200000000000006</c:v>
                </c:pt>
                <c:pt idx="1">
                  <c:v>10</c:v>
                </c:pt>
                <c:pt idx="2">
                  <c:v>8.8800000000000008</c:v>
                </c:pt>
                <c:pt idx="3">
                  <c:v>8.61</c:v>
                </c:pt>
                <c:pt idx="4">
                  <c:v>7.4</c:v>
                </c:pt>
                <c:pt idx="5">
                  <c:v>8.86</c:v>
                </c:pt>
                <c:pt idx="6">
                  <c:v>9.19</c:v>
                </c:pt>
                <c:pt idx="7">
                  <c:v>9.49</c:v>
                </c:pt>
                <c:pt idx="8">
                  <c:v>9.81</c:v>
                </c:pt>
                <c:pt idx="9">
                  <c:v>9.14</c:v>
                </c:pt>
                <c:pt idx="10">
                  <c:v>7.92</c:v>
                </c:pt>
                <c:pt idx="11">
                  <c:v>10.26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18.100000000000001</c:v>
                </c:pt>
                <c:pt idx="1">
                  <c:v>19.87</c:v>
                </c:pt>
                <c:pt idx="2">
                  <c:v>19.07</c:v>
                </c:pt>
                <c:pt idx="3">
                  <c:v>17.29</c:v>
                </c:pt>
                <c:pt idx="4">
                  <c:v>15.1</c:v>
                </c:pt>
                <c:pt idx="5">
                  <c:v>16.399999999999999</c:v>
                </c:pt>
                <c:pt idx="6">
                  <c:v>18.53</c:v>
                </c:pt>
                <c:pt idx="7">
                  <c:v>17.809999999999999</c:v>
                </c:pt>
                <c:pt idx="8">
                  <c:v>18</c:v>
                </c:pt>
                <c:pt idx="9">
                  <c:v>19.350000000000001</c:v>
                </c:pt>
                <c:pt idx="10">
                  <c:v>19.14</c:v>
                </c:pt>
                <c:pt idx="11">
                  <c:v>22.16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Woodland</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pt idx="6">
                  <c:v>14.02</c:v>
                </c:pt>
                <c:pt idx="7">
                  <c:v>12.87</c:v>
                </c:pt>
                <c:pt idx="8">
                  <c:v>17.14</c:v>
                </c:pt>
                <c:pt idx="11">
                  <c:v>16.670000000000002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10.96</c:v>
                </c:pt>
                <c:pt idx="1">
                  <c:v>14.59</c:v>
                </c:pt>
                <c:pt idx="2">
                  <c:v>12.65</c:v>
                </c:pt>
                <c:pt idx="3">
                  <c:v>13.33</c:v>
                </c:pt>
                <c:pt idx="4">
                  <c:v>12.5</c:v>
                </c:pt>
                <c:pt idx="5">
                  <c:v>12.14</c:v>
                </c:pt>
                <c:pt idx="6">
                  <c:v>11.03</c:v>
                </c:pt>
                <c:pt idx="7">
                  <c:v>14.63</c:v>
                </c:pt>
                <c:pt idx="8">
                  <c:v>14.04</c:v>
                </c:pt>
                <c:pt idx="9">
                  <c:v>16.98</c:v>
                </c:pt>
                <c:pt idx="10">
                  <c:v>14.24</c:v>
                </c:pt>
                <c:pt idx="11">
                  <c:v>15.13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11.06</c:v>
                </c:pt>
                <c:pt idx="1">
                  <c:v>14.44</c:v>
                </c:pt>
                <c:pt idx="2">
                  <c:v>12.55</c:v>
                </c:pt>
                <c:pt idx="3">
                  <c:v>14.21</c:v>
                </c:pt>
                <c:pt idx="4">
                  <c:v>12.61</c:v>
                </c:pt>
                <c:pt idx="5">
                  <c:v>10.07</c:v>
                </c:pt>
                <c:pt idx="6">
                  <c:v>13.29</c:v>
                </c:pt>
                <c:pt idx="7">
                  <c:v>14.63</c:v>
                </c:pt>
                <c:pt idx="8">
                  <c:v>13.6</c:v>
                </c:pt>
                <c:pt idx="9">
                  <c:v>16.25</c:v>
                </c:pt>
                <c:pt idx="10">
                  <c:v>15.93</c:v>
                </c:pt>
                <c:pt idx="11">
                  <c:v>15.76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Woodland</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pt idx="0">
                  <c:v>1.53</c:v>
                </c:pt>
                <c:pt idx="1">
                  <c:v>1.38</c:v>
                </c:pt>
                <c:pt idx="2">
                  <c:v>2.0499999999999998</c:v>
                </c:pt>
                <c:pt idx="3">
                  <c:v>2.58</c:v>
                </c:pt>
                <c:pt idx="4">
                  <c:v>1.89</c:v>
                </c:pt>
                <c:pt idx="5">
                  <c:v>2.2000000000000002</c:v>
                </c:pt>
                <c:pt idx="6">
                  <c:v>1.52</c:v>
                </c:pt>
                <c:pt idx="7">
                  <c:v>1.59</c:v>
                </c:pt>
                <c:pt idx="8">
                  <c:v>1.57</c:v>
                </c:pt>
                <c:pt idx="9">
                  <c:v>1.03</c:v>
                </c:pt>
                <c:pt idx="10">
                  <c:v>0.8</c:v>
                </c:pt>
                <c:pt idx="11">
                  <c:v>0.49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1.53</c:v>
                </c:pt>
                <c:pt idx="1">
                  <c:v>1.41</c:v>
                </c:pt>
                <c:pt idx="2">
                  <c:v>1.69</c:v>
                </c:pt>
                <c:pt idx="3">
                  <c:v>1.66</c:v>
                </c:pt>
                <c:pt idx="4">
                  <c:v>1.1299999999999999</c:v>
                </c:pt>
                <c:pt idx="5">
                  <c:v>1.6</c:v>
                </c:pt>
                <c:pt idx="6">
                  <c:v>1.17</c:v>
                </c:pt>
                <c:pt idx="7">
                  <c:v>1.45</c:v>
                </c:pt>
                <c:pt idx="8">
                  <c:v>1.31</c:v>
                </c:pt>
                <c:pt idx="9">
                  <c:v>1.02</c:v>
                </c:pt>
                <c:pt idx="10">
                  <c:v>0.96</c:v>
                </c:pt>
                <c:pt idx="11">
                  <c:v>0.36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2.64</c:v>
                </c:pt>
                <c:pt idx="1">
                  <c:v>2.14</c:v>
                </c:pt>
                <c:pt idx="2">
                  <c:v>2.2799999999999998</c:v>
                </c:pt>
                <c:pt idx="3">
                  <c:v>2.4500000000000002</c:v>
                </c:pt>
                <c:pt idx="4">
                  <c:v>2.09</c:v>
                </c:pt>
                <c:pt idx="5">
                  <c:v>2.81</c:v>
                </c:pt>
                <c:pt idx="6">
                  <c:v>1.96</c:v>
                </c:pt>
                <c:pt idx="7">
                  <c:v>2.1800000000000002</c:v>
                </c:pt>
                <c:pt idx="8">
                  <c:v>2.15</c:v>
                </c:pt>
                <c:pt idx="9">
                  <c:v>1.8</c:v>
                </c:pt>
                <c:pt idx="10">
                  <c:v>1.4</c:v>
                </c:pt>
                <c:pt idx="11">
                  <c:v>0.52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Cowlitz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27.57</c:v>
                </c:pt>
                <c:pt idx="1">
                  <c:v>27.85</c:v>
                </c:pt>
                <c:pt idx="2">
                  <c:v>28.87</c:v>
                </c:pt>
                <c:pt idx="3">
                  <c:v>27.51</c:v>
                </c:pt>
                <c:pt idx="4">
                  <c:v>25.85</c:v>
                </c:pt>
                <c:pt idx="5">
                  <c:v>26.19</c:v>
                </c:pt>
                <c:pt idx="6">
                  <c:v>27.31</c:v>
                </c:pt>
                <c:pt idx="7">
                  <c:v>26.22</c:v>
                </c:pt>
                <c:pt idx="8">
                  <c:v>21.78</c:v>
                </c:pt>
                <c:pt idx="9">
                  <c:v>23.23</c:v>
                </c:pt>
                <c:pt idx="10">
                  <c:v>22.22</c:v>
                </c:pt>
                <c:pt idx="11">
                  <c:v>21.29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Cowlitz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17.239999999999998</c:v>
                </c:pt>
                <c:pt idx="1">
                  <c:v>51.82</c:v>
                </c:pt>
                <c:pt idx="2">
                  <c:v>31.63</c:v>
                </c:pt>
                <c:pt idx="3">
                  <c:v>47.8</c:v>
                </c:pt>
                <c:pt idx="4">
                  <c:v>22.29</c:v>
                </c:pt>
                <c:pt idx="5">
                  <c:v>61.37</c:v>
                </c:pt>
                <c:pt idx="6">
                  <c:v>44.84</c:v>
                </c:pt>
                <c:pt idx="7">
                  <c:v>66.569999999999993</c:v>
                </c:pt>
                <c:pt idx="8">
                  <c:v>24.53</c:v>
                </c:pt>
                <c:pt idx="9">
                  <c:v>63.65</c:v>
                </c:pt>
                <c:pt idx="10">
                  <c:v>30.12</c:v>
                </c:pt>
                <c:pt idx="11">
                  <c:v>55.38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Cowlitz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982.44</c:v>
                </c:pt>
                <c:pt idx="1">
                  <c:v>1023.57</c:v>
                </c:pt>
                <c:pt idx="2">
                  <c:v>1193.24</c:v>
                </c:pt>
                <c:pt idx="3">
                  <c:v>1359.33</c:v>
                </c:pt>
                <c:pt idx="4">
                  <c:v>1499.3</c:v>
                </c:pt>
                <c:pt idx="5">
                  <c:v>1809.45</c:v>
                </c:pt>
                <c:pt idx="6">
                  <c:v>2090.83</c:v>
                </c:pt>
                <c:pt idx="7">
                  <c:v>2172.4299999999998</c:v>
                </c:pt>
                <c:pt idx="8">
                  <c:v>2563.9299999999998</c:v>
                </c:pt>
                <c:pt idx="9">
                  <c:v>2486.16</c:v>
                </c:pt>
                <c:pt idx="10">
                  <c:v>2354.88</c:v>
                </c:pt>
                <c:pt idx="11">
                  <c:v>2321.65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Woodland</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22.4</c:v>
                </c:pt>
                <c:pt idx="1">
                  <c:v>21.68</c:v>
                </c:pt>
                <c:pt idx="2">
                  <c:v>25.1</c:v>
                </c:pt>
                <c:pt idx="3">
                  <c:v>23.06</c:v>
                </c:pt>
                <c:pt idx="4">
                  <c:v>26.82</c:v>
                </c:pt>
                <c:pt idx="5">
                  <c:v>19.91</c:v>
                </c:pt>
                <c:pt idx="6">
                  <c:v>32.28</c:v>
                </c:pt>
                <c:pt idx="7">
                  <c:v>30.63</c:v>
                </c:pt>
                <c:pt idx="8">
                  <c:v>26.17</c:v>
                </c:pt>
                <c:pt idx="9">
                  <c:v>30.45</c:v>
                </c:pt>
                <c:pt idx="10">
                  <c:v>44.96</c:v>
                </c:pt>
                <c:pt idx="11">
                  <c:v>44.85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18.95</c:v>
                </c:pt>
                <c:pt idx="1">
                  <c:v>22.58</c:v>
                </c:pt>
                <c:pt idx="2">
                  <c:v>25.95</c:v>
                </c:pt>
                <c:pt idx="3">
                  <c:v>32.83</c:v>
                </c:pt>
                <c:pt idx="4">
                  <c:v>31.68</c:v>
                </c:pt>
                <c:pt idx="5">
                  <c:v>34.61</c:v>
                </c:pt>
                <c:pt idx="6">
                  <c:v>40.98</c:v>
                </c:pt>
                <c:pt idx="7">
                  <c:v>34.54</c:v>
                </c:pt>
                <c:pt idx="8">
                  <c:v>35.659999999999997</c:v>
                </c:pt>
                <c:pt idx="9">
                  <c:v>40.76</c:v>
                </c:pt>
                <c:pt idx="10">
                  <c:v>48.17</c:v>
                </c:pt>
                <c:pt idx="11">
                  <c:v>47.93</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36.299999999999997</c:v>
                </c:pt>
                <c:pt idx="1">
                  <c:v>39.44</c:v>
                </c:pt>
                <c:pt idx="2">
                  <c:v>48.72</c:v>
                </c:pt>
                <c:pt idx="3">
                  <c:v>49.88</c:v>
                </c:pt>
                <c:pt idx="4">
                  <c:v>54.28</c:v>
                </c:pt>
                <c:pt idx="5">
                  <c:v>58.76</c:v>
                </c:pt>
                <c:pt idx="6">
                  <c:v>56.32</c:v>
                </c:pt>
                <c:pt idx="7">
                  <c:v>53.59</c:v>
                </c:pt>
                <c:pt idx="8">
                  <c:v>58.88</c:v>
                </c:pt>
                <c:pt idx="9">
                  <c:v>60.96</c:v>
                </c:pt>
                <c:pt idx="10">
                  <c:v>75.98</c:v>
                </c:pt>
                <c:pt idx="11">
                  <c:v>66.599999999999994</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Cowlitz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4.97</c:v>
                </c:pt>
                <c:pt idx="1">
                  <c:v>4.8499999999999996</c:v>
                </c:pt>
                <c:pt idx="2">
                  <c:v>5.7</c:v>
                </c:pt>
                <c:pt idx="3">
                  <c:v>5.0199999999999996</c:v>
                </c:pt>
                <c:pt idx="4">
                  <c:v>5.45</c:v>
                </c:pt>
                <c:pt idx="5">
                  <c:v>5.35</c:v>
                </c:pt>
                <c:pt idx="6">
                  <c:v>5.18</c:v>
                </c:pt>
                <c:pt idx="7">
                  <c:v>4.68</c:v>
                </c:pt>
                <c:pt idx="8">
                  <c:v>5.04</c:v>
                </c:pt>
                <c:pt idx="9">
                  <c:v>5</c:v>
                </c:pt>
                <c:pt idx="10">
                  <c:v>4.84</c:v>
                </c:pt>
                <c:pt idx="11">
                  <c:v>4.43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Woodland</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63.49</c:v>
                </c:pt>
                <c:pt idx="1">
                  <c:v>67.42</c:v>
                </c:pt>
                <c:pt idx="2">
                  <c:v>75.55</c:v>
                </c:pt>
                <c:pt idx="3">
                  <c:v>44.14</c:v>
                </c:pt>
                <c:pt idx="4">
                  <c:v>39.46</c:v>
                </c:pt>
                <c:pt idx="5">
                  <c:v>28.85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71.680000000000007</c:v>
                </c:pt>
                <c:pt idx="1">
                  <c:v>76</c:v>
                </c:pt>
                <c:pt idx="2">
                  <c:v>81.040000000000006</c:v>
                </c:pt>
                <c:pt idx="3">
                  <c:v>46.81</c:v>
                </c:pt>
                <c:pt idx="4">
                  <c:v>42.94</c:v>
                </c:pt>
                <c:pt idx="5">
                  <c:v>32.04</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72.02</c:v>
                </c:pt>
                <c:pt idx="1">
                  <c:v>75.97</c:v>
                </c:pt>
                <c:pt idx="2">
                  <c:v>80.02</c:v>
                </c:pt>
                <c:pt idx="3">
                  <c:v>54.55</c:v>
                </c:pt>
                <c:pt idx="4">
                  <c:v>43.13</c:v>
                </c:pt>
                <c:pt idx="5">
                  <c:v>33.85</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Woodland</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52.75</c:v>
                </c:pt>
                <c:pt idx="1">
                  <c:v>54.55</c:v>
                </c:pt>
                <c:pt idx="2">
                  <c:v>42.13</c:v>
                </c:pt>
                <c:pt idx="3">
                  <c:v>61.01</c:v>
                </c:pt>
                <c:pt idx="4">
                  <c:v>43.23</c:v>
                </c:pt>
                <c:pt idx="5">
                  <c:v>41.83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63.45</c:v>
                </c:pt>
                <c:pt idx="1">
                  <c:v>63.93</c:v>
                </c:pt>
                <c:pt idx="2">
                  <c:v>51.65</c:v>
                </c:pt>
                <c:pt idx="3">
                  <c:v>60.74</c:v>
                </c:pt>
                <c:pt idx="4">
                  <c:v>55.34</c:v>
                </c:pt>
                <c:pt idx="5">
                  <c:v>52.75</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67.069999999999993</c:v>
                </c:pt>
                <c:pt idx="1">
                  <c:v>67.069999999999993</c:v>
                </c:pt>
                <c:pt idx="2">
                  <c:v>60.95</c:v>
                </c:pt>
                <c:pt idx="3">
                  <c:v>62.22</c:v>
                </c:pt>
                <c:pt idx="4">
                  <c:v>53.61</c:v>
                </c:pt>
                <c:pt idx="5">
                  <c:v>53.58</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Woodland</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55.41</c:v>
                </c:pt>
                <c:pt idx="1">
                  <c:v>71.790000000000006</c:v>
                </c:pt>
                <c:pt idx="2">
                  <c:v>54.86</c:v>
                </c:pt>
                <c:pt idx="3">
                  <c:v>62.09</c:v>
                </c:pt>
                <c:pt idx="4">
                  <c:v>58.05</c:v>
                </c:pt>
                <c:pt idx="5">
                  <c:v>47.17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59.78</c:v>
                </c:pt>
                <c:pt idx="1">
                  <c:v>65.510000000000005</c:v>
                </c:pt>
                <c:pt idx="2">
                  <c:v>65.97</c:v>
                </c:pt>
                <c:pt idx="3">
                  <c:v>64.12</c:v>
                </c:pt>
                <c:pt idx="4">
                  <c:v>64.599999999999994</c:v>
                </c:pt>
                <c:pt idx="5">
                  <c:v>61.82</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63.13</c:v>
                </c:pt>
                <c:pt idx="1">
                  <c:v>64.739999999999995</c:v>
                </c:pt>
                <c:pt idx="2">
                  <c:v>69.91</c:v>
                </c:pt>
                <c:pt idx="3">
                  <c:v>61.48</c:v>
                </c:pt>
                <c:pt idx="4">
                  <c:v>65.34</c:v>
                </c:pt>
                <c:pt idx="5">
                  <c:v>62.32</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Woodland</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13.13</c:v>
                </c:pt>
                <c:pt idx="1">
                  <c:v>13.25</c:v>
                </c:pt>
                <c:pt idx="2">
                  <c:v>7.33</c:v>
                </c:pt>
                <c:pt idx="3">
                  <c:v>9.3000000000000007</c:v>
                </c:pt>
                <c:pt idx="4">
                  <c:v>14.94</c:v>
                </c:pt>
                <c:pt idx="5">
                  <c:v>20.11</c:v>
                </c:pt>
                <c:pt idx="6">
                  <c:v>13.11</c:v>
                </c:pt>
                <c:pt idx="7">
                  <c:v>12.56</c:v>
                </c:pt>
                <c:pt idx="8">
                  <c:v>16.670000000000002</c:v>
                </c:pt>
                <c:pt idx="9">
                  <c:v>14.6</c:v>
                </c:pt>
                <c:pt idx="10">
                  <c:v>11.73</c:v>
                </c:pt>
                <c:pt idx="11">
                  <c:v>13.95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13.13</c:v>
                </c:pt>
                <c:pt idx="1">
                  <c:v>10.49</c:v>
                </c:pt>
                <c:pt idx="2">
                  <c:v>9.16</c:v>
                </c:pt>
                <c:pt idx="3">
                  <c:v>8.27</c:v>
                </c:pt>
                <c:pt idx="4">
                  <c:v>12.33</c:v>
                </c:pt>
                <c:pt idx="5">
                  <c:v>14.32</c:v>
                </c:pt>
                <c:pt idx="6">
                  <c:v>13.62</c:v>
                </c:pt>
                <c:pt idx="7">
                  <c:v>10.33</c:v>
                </c:pt>
                <c:pt idx="8">
                  <c:v>12.14</c:v>
                </c:pt>
                <c:pt idx="9">
                  <c:v>11.66</c:v>
                </c:pt>
                <c:pt idx="11">
                  <c:v>10.77</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19.97</c:v>
                </c:pt>
                <c:pt idx="1">
                  <c:v>19.16</c:v>
                </c:pt>
                <c:pt idx="2">
                  <c:v>12.79</c:v>
                </c:pt>
                <c:pt idx="3">
                  <c:v>11.78</c:v>
                </c:pt>
                <c:pt idx="4">
                  <c:v>13.75</c:v>
                </c:pt>
                <c:pt idx="5">
                  <c:v>11.25</c:v>
                </c:pt>
                <c:pt idx="6">
                  <c:v>12.15</c:v>
                </c:pt>
                <c:pt idx="7">
                  <c:v>11.97</c:v>
                </c:pt>
                <c:pt idx="8">
                  <c:v>13.92</c:v>
                </c:pt>
                <c:pt idx="9">
                  <c:v>12.1</c:v>
                </c:pt>
                <c:pt idx="10">
                  <c:v>11.69</c:v>
                </c:pt>
                <c:pt idx="11">
                  <c:v>9.0399999999999991</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Woodland</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5</c:v>
                </c:pt>
                <c:pt idx="1">
                  <c:v>5</c:v>
                </c:pt>
                <c:pt idx="2">
                  <c:v>5</c:v>
                </c:pt>
                <c:pt idx="3">
                  <c:v>5</c:v>
                </c:pt>
                <c:pt idx="4">
                  <c:v>5</c:v>
                </c:pt>
                <c:pt idx="5">
                  <c:v>5</c:v>
                </c:pt>
                <c:pt idx="8">
                  <c:v>6.52</c:v>
                </c:pt>
                <c:pt idx="9">
                  <c:v>7.65</c:v>
                </c:pt>
                <c:pt idx="10">
                  <c:v>5.5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c:v>
                </c:pt>
                <c:pt idx="1">
                  <c:v>5</c:v>
                </c:pt>
                <c:pt idx="2">
                  <c:v>5</c:v>
                </c:pt>
                <c:pt idx="3">
                  <c:v>5</c:v>
                </c:pt>
                <c:pt idx="4">
                  <c:v>5</c:v>
                </c:pt>
                <c:pt idx="5">
                  <c:v>5</c:v>
                </c:pt>
                <c:pt idx="8">
                  <c:v>5</c:v>
                </c:pt>
                <c:pt idx="9">
                  <c:v>5.43</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6.51</c:v>
                </c:pt>
                <c:pt idx="1">
                  <c:v>5.34</c:v>
                </c:pt>
                <c:pt idx="2">
                  <c:v>5.28</c:v>
                </c:pt>
                <c:pt idx="3">
                  <c:v>5</c:v>
                </c:pt>
                <c:pt idx="4">
                  <c:v>5</c:v>
                </c:pt>
                <c:pt idx="5">
                  <c:v>5</c:v>
                </c:pt>
                <c:pt idx="8">
                  <c:v>5</c:v>
                </c:pt>
                <c:pt idx="9">
                  <c:v>5.29</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Woodland</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80.33</c:v>
                </c:pt>
                <c:pt idx="1">
                  <c:v>81.91</c:v>
                </c:pt>
                <c:pt idx="2">
                  <c:v>89.08</c:v>
                </c:pt>
                <c:pt idx="3">
                  <c:v>77.33</c:v>
                </c:pt>
                <c:pt idx="4">
                  <c:v>82.76</c:v>
                </c:pt>
                <c:pt idx="5">
                  <c:v>68.78</c:v>
                </c:pt>
                <c:pt idx="6">
                  <c:v>78.14</c:v>
                </c:pt>
                <c:pt idx="7">
                  <c:v>75.88</c:v>
                </c:pt>
                <c:pt idx="8">
                  <c:v>75.86</c:v>
                </c:pt>
                <c:pt idx="9">
                  <c:v>67.8</c:v>
                </c:pt>
                <c:pt idx="10">
                  <c:v>85.2</c:v>
                </c:pt>
                <c:pt idx="11">
                  <c:v>79.069999999999993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82.84</c:v>
                </c:pt>
                <c:pt idx="1">
                  <c:v>83.47</c:v>
                </c:pt>
                <c:pt idx="2">
                  <c:v>88.33</c:v>
                </c:pt>
                <c:pt idx="3">
                  <c:v>82.43</c:v>
                </c:pt>
                <c:pt idx="4">
                  <c:v>84.7</c:v>
                </c:pt>
                <c:pt idx="5">
                  <c:v>76.959999999999994</c:v>
                </c:pt>
                <c:pt idx="6">
                  <c:v>81.22</c:v>
                </c:pt>
                <c:pt idx="7">
                  <c:v>81.22</c:v>
                </c:pt>
                <c:pt idx="8">
                  <c:v>79.59</c:v>
                </c:pt>
                <c:pt idx="9">
                  <c:v>77.39</c:v>
                </c:pt>
                <c:pt idx="10">
                  <c:v>84.16</c:v>
                </c:pt>
                <c:pt idx="11">
                  <c:v>81.28</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74.989999999999995</c:v>
                </c:pt>
                <c:pt idx="1">
                  <c:v>74.7</c:v>
                </c:pt>
                <c:pt idx="2">
                  <c:v>86.03</c:v>
                </c:pt>
                <c:pt idx="3">
                  <c:v>80.36</c:v>
                </c:pt>
                <c:pt idx="4">
                  <c:v>78.03</c:v>
                </c:pt>
                <c:pt idx="5">
                  <c:v>79.92</c:v>
                </c:pt>
                <c:pt idx="6">
                  <c:v>79.36</c:v>
                </c:pt>
                <c:pt idx="7">
                  <c:v>78.400000000000006</c:v>
                </c:pt>
                <c:pt idx="8">
                  <c:v>79.12</c:v>
                </c:pt>
                <c:pt idx="9">
                  <c:v>79.569999999999993</c:v>
                </c:pt>
                <c:pt idx="10">
                  <c:v>85.02</c:v>
                </c:pt>
                <c:pt idx="11">
                  <c:v>87.33</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Woodland</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85.68</c:v>
                </c:pt>
                <c:pt idx="1">
                  <c:v>89.18</c:v>
                </c:pt>
                <c:pt idx="2">
                  <c:v>95</c:v>
                </c:pt>
                <c:pt idx="3">
                  <c:v>85.08</c:v>
                </c:pt>
                <c:pt idx="4">
                  <c:v>82.87</c:v>
                </c:pt>
                <c:pt idx="5">
                  <c:v>75.63</c:v>
                </c:pt>
                <c:pt idx="6">
                  <c:v>71.73</c:v>
                </c:pt>
                <c:pt idx="7">
                  <c:v>79.680000000000007</c:v>
                </c:pt>
                <c:pt idx="8">
                  <c:v>79</c:v>
                </c:pt>
                <c:pt idx="9">
                  <c:v>78.7</c:v>
                </c:pt>
                <c:pt idx="10">
                  <c:v>75.849999999999994</c:v>
                </c:pt>
                <c:pt idx="11">
                  <c:v>85.5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86.87</c:v>
                </c:pt>
                <c:pt idx="1">
                  <c:v>88.21</c:v>
                </c:pt>
                <c:pt idx="2">
                  <c:v>94.26</c:v>
                </c:pt>
                <c:pt idx="3">
                  <c:v>86.68</c:v>
                </c:pt>
                <c:pt idx="4">
                  <c:v>86.63</c:v>
                </c:pt>
                <c:pt idx="5">
                  <c:v>82.31</c:v>
                </c:pt>
                <c:pt idx="6">
                  <c:v>80.09</c:v>
                </c:pt>
                <c:pt idx="7">
                  <c:v>82.03</c:v>
                </c:pt>
                <c:pt idx="8">
                  <c:v>83.83</c:v>
                </c:pt>
                <c:pt idx="9">
                  <c:v>81.89</c:v>
                </c:pt>
                <c:pt idx="10">
                  <c:v>82.82</c:v>
                </c:pt>
                <c:pt idx="11">
                  <c:v>90.08</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78.63</c:v>
                </c:pt>
                <c:pt idx="1">
                  <c:v>78.680000000000007</c:v>
                </c:pt>
                <c:pt idx="2">
                  <c:v>92.3</c:v>
                </c:pt>
                <c:pt idx="3">
                  <c:v>81.319999999999993</c:v>
                </c:pt>
                <c:pt idx="4">
                  <c:v>82.21</c:v>
                </c:pt>
                <c:pt idx="5">
                  <c:v>78.760000000000005</c:v>
                </c:pt>
                <c:pt idx="6">
                  <c:v>80.86</c:v>
                </c:pt>
                <c:pt idx="7">
                  <c:v>81.2</c:v>
                </c:pt>
                <c:pt idx="8">
                  <c:v>80.64</c:v>
                </c:pt>
                <c:pt idx="9">
                  <c:v>82.45</c:v>
                </c:pt>
                <c:pt idx="10">
                  <c:v>83.21</c:v>
                </c:pt>
                <c:pt idx="11">
                  <c:v>87.33</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Woodland</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46.72</c:v>
                </c:pt>
                <c:pt idx="9">
                  <c:v>14.47</c:v>
                </c:pt>
                <c:pt idx="10">
                  <c:v>5</c:v>
                </c:pt>
                <c:pt idx="11">
                  <c:v>45.04</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47.88</c:v>
                </c:pt>
                <c:pt idx="9">
                  <c:v>32.340000000000003</c:v>
                </c:pt>
                <c:pt idx="10">
                  <c:v>25.47</c:v>
                </c:pt>
                <c:pt idx="11">
                  <c:v>43.89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42.75</c:v>
                </c:pt>
                <c:pt idx="9">
                  <c:v>35.89</c:v>
                </c:pt>
                <c:pt idx="10">
                  <c:v>33.01</c:v>
                </c:pt>
                <c:pt idx="11">
                  <c:v>39.61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Woodland</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49.13</c:v>
                </c:pt>
                <c:pt idx="9">
                  <c:v>26.06</c:v>
                </c:pt>
                <c:pt idx="10">
                  <c:v>16.64</c:v>
                </c:pt>
                <c:pt idx="11">
                  <c:v>50.43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43.9</c:v>
                </c:pt>
                <c:pt idx="9">
                  <c:v>30.72</c:v>
                </c:pt>
                <c:pt idx="10">
                  <c:v>30.29</c:v>
                </c:pt>
                <c:pt idx="11">
                  <c:v>42.71</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38.65</c:v>
                </c:pt>
                <c:pt idx="9">
                  <c:v>32.39</c:v>
                </c:pt>
                <c:pt idx="10">
                  <c:v>35.61</c:v>
                </c:pt>
                <c:pt idx="11">
                  <c:v>39.03</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Woodland</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44.89</c:v>
                </c:pt>
                <c:pt idx="9">
                  <c:v>14.02</c:v>
                </c:pt>
                <c:pt idx="10">
                  <c:v>5</c:v>
                </c:pt>
                <c:pt idx="11">
                  <c:v>55.92</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48.74</c:v>
                </c:pt>
                <c:pt idx="9">
                  <c:v>35.81</c:v>
                </c:pt>
                <c:pt idx="10">
                  <c:v>29.65</c:v>
                </c:pt>
                <c:pt idx="11">
                  <c:v>56.47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47.43</c:v>
                </c:pt>
                <c:pt idx="9">
                  <c:v>41.59</c:v>
                </c:pt>
                <c:pt idx="10">
                  <c:v>39.61</c:v>
                </c:pt>
                <c:pt idx="11">
                  <c:v>52.18</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Woodland</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52.92</c:v>
                </c:pt>
                <c:pt idx="9">
                  <c:v>34.86</c:v>
                </c:pt>
                <c:pt idx="10">
                  <c:v>20.73</c:v>
                </c:pt>
                <c:pt idx="11">
                  <c:v>67.069999999999993</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51.62</c:v>
                </c:pt>
                <c:pt idx="9">
                  <c:v>41.67</c:v>
                </c:pt>
                <c:pt idx="10">
                  <c:v>40.619999999999997</c:v>
                </c:pt>
                <c:pt idx="11">
                  <c:v>60.68</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50.98</c:v>
                </c:pt>
                <c:pt idx="9">
                  <c:v>42.33</c:v>
                </c:pt>
                <c:pt idx="10">
                  <c:v>44.97</c:v>
                </c:pt>
                <c:pt idx="11">
                  <c:v>55.6</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Woodland</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0">
                  <c:v>-0.51926965999999997</c:v>
                </c:pt>
                <c:pt idx="1">
                  <c:v>0.82468405219999996</c:v>
                </c:pt>
                <c:pt idx="2">
                  <c:v>-0.11278616299999999</c:v>
                </c:pt>
                <c:pt idx="3">
                  <c:v>-0.38270623199999998</c:v>
                </c:pt>
                <c:pt idx="4">
                  <c:v>0.62813729870000001</c:v>
                </c:pt>
                <c:pt idx="8">
                  <c:v>-0.13097366699999999</c:v>
                </c:pt>
                <c:pt idx="10">
                  <c:v>-7.9237134000000001E-2</c:v>
                </c:pt>
                <c:pt idx="11">
                  <c:v>-5.1997913999999999E-2</c:v>
                </c:pt>
                <c:pt idx="12">
                  <c:v>0.44636358879999999</c:v>
                </c:pt>
                <c:pt idx="13">
                  <c:v>5.0928879599999997E-2</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114</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-0.63583246400000004</c:v>
                </c:pt>
                <c:pt idx="1">
                  <c:v>0.25984989339999998</c:v>
                </c:pt>
                <c:pt idx="2">
                  <c:v>-0.38040405599999999</c:v>
                </c:pt>
                <c:pt idx="3">
                  <c:v>-0.207348856</c:v>
                </c:pt>
                <c:pt idx="4">
                  <c:v>0.38799931050000003</c:v>
                </c:pt>
                <c:pt idx="8">
                  <c:v>-0.19029791900000001</c:v>
                </c:pt>
                <c:pt idx="10">
                  <c:v>0.2588366513</c:v>
                </c:pt>
                <c:pt idx="11">
                  <c:v>0.106053406</c:v>
                </c:pt>
                <c:pt idx="12">
                  <c:v>0.50280972989999995</c:v>
                </c:pt>
                <c:pt idx="13">
                  <c:v>-0.215416837</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Cowlitz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0.1180734104</c:v>
                </c:pt>
                <c:pt idx="1">
                  <c:v>2.7205193510000001</c:v>
                </c:pt>
                <c:pt idx="2">
                  <c:v>-0.29438944</c:v>
                </c:pt>
                <c:pt idx="3">
                  <c:v>1.9130644996999999</c:v>
                </c:pt>
                <c:pt idx="4">
                  <c:v>0.8269610838</c:v>
                </c:pt>
                <c:pt idx="5">
                  <c:v>-0.147770655</c:v>
                </c:pt>
                <c:pt idx="6">
                  <c:v>-0.32824862300000002</c:v>
                </c:pt>
                <c:pt idx="7">
                  <c:v>-0.43675787399999999</c:v>
                </c:pt>
                <c:pt idx="8">
                  <c:v>0.48323058299999999</c:v>
                </c:pt>
                <c:pt idx="9">
                  <c:v>0.92668602420000001</c:v>
                </c:pt>
                <c:pt idx="10">
                  <c:v>2.1995940006999999</c:v>
                </c:pt>
                <c:pt idx="11">
                  <c:v>1.8156666843</c:v>
                </c:pt>
                <c:pt idx="12">
                  <c:v>0.39146392219999998</c:v>
                </c:pt>
                <c:pt idx="13">
                  <c:v>-0.123769307</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Woodland</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2.65</c:v>
                </c:pt>
                <c:pt idx="1">
                  <c:v>3.12</c:v>
                </c:pt>
                <c:pt idx="2">
                  <c:v>2.29</c:v>
                </c:pt>
                <c:pt idx="3">
                  <c:v>0.93</c:v>
                </c:pt>
                <c:pt idx="4">
                  <c:v>3.66</c:v>
                </c:pt>
                <c:pt idx="5">
                  <c:v>2.2200000000000002</c:v>
                </c:pt>
                <c:pt idx="6">
                  <c:v>1.33</c:v>
                </c:pt>
                <c:pt idx="7">
                  <c:v>1.76</c:v>
                </c:pt>
                <c:pt idx="8">
                  <c:v>0.85</c:v>
                </c:pt>
                <c:pt idx="9">
                  <c:v>2.89</c:v>
                </c:pt>
                <c:pt idx="10">
                  <c:v>0</c:v>
                </c:pt>
                <c:pt idx="11">
                  <c:v>0.4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2.2599999999999998</c:v>
                </c:pt>
                <c:pt idx="1">
                  <c:v>2.09</c:v>
                </c:pt>
                <c:pt idx="2">
                  <c:v>2.4700000000000002</c:v>
                </c:pt>
                <c:pt idx="3">
                  <c:v>1.72</c:v>
                </c:pt>
                <c:pt idx="4">
                  <c:v>2.5</c:v>
                </c:pt>
                <c:pt idx="5">
                  <c:v>1.1599999999999999</c:v>
                </c:pt>
                <c:pt idx="6">
                  <c:v>1.96</c:v>
                </c:pt>
                <c:pt idx="7">
                  <c:v>2.17</c:v>
                </c:pt>
                <c:pt idx="8">
                  <c:v>1.17</c:v>
                </c:pt>
                <c:pt idx="9">
                  <c:v>2.44</c:v>
                </c:pt>
                <c:pt idx="10">
                  <c:v>0.18</c:v>
                </c:pt>
                <c:pt idx="11">
                  <c:v>0.7</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4.2300000000000004</c:v>
                </c:pt>
                <c:pt idx="1">
                  <c:v>2.83</c:v>
                </c:pt>
                <c:pt idx="2">
                  <c:v>3.48</c:v>
                </c:pt>
                <c:pt idx="3">
                  <c:v>3.01</c:v>
                </c:pt>
                <c:pt idx="4">
                  <c:v>2.34</c:v>
                </c:pt>
                <c:pt idx="5">
                  <c:v>2.48</c:v>
                </c:pt>
                <c:pt idx="6">
                  <c:v>2.3199999999999998</c:v>
                </c:pt>
                <c:pt idx="7">
                  <c:v>2.88</c:v>
                </c:pt>
                <c:pt idx="8">
                  <c:v>2.16</c:v>
                </c:pt>
                <c:pt idx="9">
                  <c:v>2.5099999999999998</c:v>
                </c:pt>
                <c:pt idx="10">
                  <c:v>1.29</c:v>
                </c:pt>
                <c:pt idx="11">
                  <c:v>1.91</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Woodland</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0.82</c:v>
                </c:pt>
                <c:pt idx="1">
                  <c:v>0.96</c:v>
                </c:pt>
                <c:pt idx="2">
                  <c:v>1.73</c:v>
                </c:pt>
                <c:pt idx="3">
                  <c:v>2</c:v>
                </c:pt>
                <c:pt idx="4">
                  <c:v>1.68</c:v>
                </c:pt>
                <c:pt idx="5">
                  <c:v>3.68</c:v>
                </c:pt>
                <c:pt idx="6">
                  <c:v>5.46</c:v>
                </c:pt>
                <c:pt idx="7">
                  <c:v>0.13</c:v>
                </c:pt>
                <c:pt idx="8">
                  <c:v>17.579999999999998</c:v>
                </c:pt>
                <c:pt idx="9">
                  <c:v>16.41</c:v>
                </c:pt>
                <c:pt idx="10">
                  <c:v>8</c:v>
                </c:pt>
                <c:pt idx="11">
                  <c:v>7.61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2.8</c:v>
                </c:pt>
                <c:pt idx="1">
                  <c:v>2.78</c:v>
                </c:pt>
                <c:pt idx="2">
                  <c:v>3.19</c:v>
                </c:pt>
                <c:pt idx="3">
                  <c:v>3.24</c:v>
                </c:pt>
                <c:pt idx="4">
                  <c:v>4.1100000000000003</c:v>
                </c:pt>
                <c:pt idx="5">
                  <c:v>4.51</c:v>
                </c:pt>
                <c:pt idx="6">
                  <c:v>6.37</c:v>
                </c:pt>
                <c:pt idx="7">
                  <c:v>5.62</c:v>
                </c:pt>
                <c:pt idx="8">
                  <c:v>8.51</c:v>
                </c:pt>
                <c:pt idx="9">
                  <c:v>7.04</c:v>
                </c:pt>
                <c:pt idx="10">
                  <c:v>7.67</c:v>
                </c:pt>
                <c:pt idx="11">
                  <c:v>8.66</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5.36</c:v>
                </c:pt>
                <c:pt idx="1">
                  <c:v>4.1900000000000004</c:v>
                </c:pt>
                <c:pt idx="2">
                  <c:v>4.2</c:v>
                </c:pt>
                <c:pt idx="3">
                  <c:v>3.55</c:v>
                </c:pt>
                <c:pt idx="4">
                  <c:v>4.58</c:v>
                </c:pt>
                <c:pt idx="5">
                  <c:v>5.23</c:v>
                </c:pt>
                <c:pt idx="6">
                  <c:v>5.77</c:v>
                </c:pt>
                <c:pt idx="7">
                  <c:v>6.69</c:v>
                </c:pt>
                <c:pt idx="8">
                  <c:v>7.02</c:v>
                </c:pt>
                <c:pt idx="9">
                  <c:v>5.94</c:v>
                </c:pt>
                <c:pt idx="10">
                  <c:v>7.42</c:v>
                </c:pt>
                <c:pt idx="11">
                  <c:v>7.81</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Woodland</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89.07</c:v>
                </c:pt>
                <c:pt idx="8">
                  <c:v>82.01</c:v>
                </c:pt>
                <c:pt idx="9">
                  <c:v>85.75</c:v>
                </c:pt>
                <c:pt idx="10">
                  <c:v>88.78</c:v>
                </c:pt>
                <c:pt idx="11">
                  <c:v>89.69</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87.88</c:v>
                </c:pt>
                <c:pt idx="8">
                  <c:v>84.5</c:v>
                </c:pt>
                <c:pt idx="9">
                  <c:v>86.25</c:v>
                </c:pt>
                <c:pt idx="10">
                  <c:v>85.7</c:v>
                </c:pt>
                <c:pt idx="11">
                  <c:v>88.43</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86.41</c:v>
                </c:pt>
                <c:pt idx="8">
                  <c:v>84.69</c:v>
                </c:pt>
                <c:pt idx="9">
                  <c:v>85.26</c:v>
                </c:pt>
                <c:pt idx="10">
                  <c:v>84.56</c:v>
                </c:pt>
                <c:pt idx="11">
                  <c:v>84.7</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Woodland</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pt idx="0">
                  <c:v>4.6100000000000003</c:v>
                </c:pt>
                <c:pt idx="1">
                  <c:v>4.5</c:v>
                </c:pt>
                <c:pt idx="2">
                  <c:v>2.17</c:v>
                </c:pt>
                <c:pt idx="3">
                  <c:v>0</c:v>
                </c:pt>
                <c:pt idx="4">
                  <c:v>1.0900000000000001</c:v>
                </c:pt>
                <c:pt idx="5">
                  <c:v>2.2000000000000002</c:v>
                </c:pt>
                <c:pt idx="6">
                  <c:v>3.29</c:v>
                </c:pt>
                <c:pt idx="7">
                  <c:v>1.08</c:v>
                </c:pt>
                <c:pt idx="8">
                  <c:v>3.23</c:v>
                </c:pt>
                <c:pt idx="9">
                  <c:v>0</c:v>
                </c:pt>
                <c:pt idx="10">
                  <c:v>3.07</c:v>
                </c:pt>
                <c:pt idx="11">
                  <c:v>3.97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2.8</c:v>
                </c:pt>
                <c:pt idx="1">
                  <c:v>2.3199999999999998</c:v>
                </c:pt>
                <c:pt idx="2">
                  <c:v>1.83</c:v>
                </c:pt>
                <c:pt idx="3">
                  <c:v>1.42</c:v>
                </c:pt>
                <c:pt idx="4">
                  <c:v>2.2400000000000002</c:v>
                </c:pt>
                <c:pt idx="5">
                  <c:v>2.2999999999999998</c:v>
                </c:pt>
                <c:pt idx="6">
                  <c:v>4.4800000000000004</c:v>
                </c:pt>
                <c:pt idx="7">
                  <c:v>2.91</c:v>
                </c:pt>
                <c:pt idx="8">
                  <c:v>3.13</c:v>
                </c:pt>
                <c:pt idx="9">
                  <c:v>2.19</c:v>
                </c:pt>
                <c:pt idx="10">
                  <c:v>1.85</c:v>
                </c:pt>
                <c:pt idx="11">
                  <c:v>2.25</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3.98</c:v>
                </c:pt>
                <c:pt idx="1">
                  <c:v>4.29</c:v>
                </c:pt>
                <c:pt idx="2">
                  <c:v>4.29</c:v>
                </c:pt>
                <c:pt idx="3">
                  <c:v>2.3199999999999998</c:v>
                </c:pt>
                <c:pt idx="4">
                  <c:v>4.18</c:v>
                </c:pt>
                <c:pt idx="5">
                  <c:v>4.0599999999999996</c:v>
                </c:pt>
                <c:pt idx="6">
                  <c:v>3.43</c:v>
                </c:pt>
                <c:pt idx="7">
                  <c:v>4.18</c:v>
                </c:pt>
                <c:pt idx="8">
                  <c:v>3.21</c:v>
                </c:pt>
                <c:pt idx="9">
                  <c:v>2.33</c:v>
                </c:pt>
                <c:pt idx="10">
                  <c:v>3.33</c:v>
                </c:pt>
                <c:pt idx="11">
                  <c:v>2.2799999999999998</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Woodland</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pt idx="0">
                  <c:v>6.92</c:v>
                </c:pt>
                <c:pt idx="1">
                  <c:v>1.1299999999999999</c:v>
                </c:pt>
                <c:pt idx="2">
                  <c:v>2.17</c:v>
                </c:pt>
                <c:pt idx="3">
                  <c:v>1.0900000000000001</c:v>
                </c:pt>
                <c:pt idx="4">
                  <c:v>0</c:v>
                </c:pt>
                <c:pt idx="5">
                  <c:v>2.2000000000000002</c:v>
                </c:pt>
                <c:pt idx="6">
                  <c:v>0</c:v>
                </c:pt>
                <c:pt idx="7">
                  <c:v>0</c:v>
                </c:pt>
                <c:pt idx="8">
                  <c:v>0</c:v>
                </c:pt>
                <c:pt idx="9">
                  <c:v>2.11</c:v>
                </c:pt>
                <c:pt idx="10">
                  <c:v>1.02</c:v>
                </c:pt>
                <c:pt idx="11">
                  <c:v>3.97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4.66</c:v>
                </c:pt>
                <c:pt idx="1">
                  <c:v>0.93</c:v>
                </c:pt>
                <c:pt idx="2">
                  <c:v>0.91</c:v>
                </c:pt>
                <c:pt idx="3">
                  <c:v>0.94</c:v>
                </c:pt>
                <c:pt idx="4">
                  <c:v>0.45</c:v>
                </c:pt>
                <c:pt idx="5">
                  <c:v>2.2999999999999998</c:v>
                </c:pt>
                <c:pt idx="6">
                  <c:v>0</c:v>
                </c:pt>
                <c:pt idx="7">
                  <c:v>0</c:v>
                </c:pt>
                <c:pt idx="8">
                  <c:v>0.45</c:v>
                </c:pt>
                <c:pt idx="9">
                  <c:v>1.32</c:v>
                </c:pt>
                <c:pt idx="10">
                  <c:v>0.92</c:v>
                </c:pt>
                <c:pt idx="11">
                  <c:v>2.25</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6.67</c:v>
                </c:pt>
                <c:pt idx="1">
                  <c:v>2.71</c:v>
                </c:pt>
                <c:pt idx="2">
                  <c:v>2.72</c:v>
                </c:pt>
                <c:pt idx="3">
                  <c:v>7.26</c:v>
                </c:pt>
                <c:pt idx="4">
                  <c:v>1.01</c:v>
                </c:pt>
                <c:pt idx="5">
                  <c:v>2.9</c:v>
                </c:pt>
                <c:pt idx="6">
                  <c:v>0.75</c:v>
                </c:pt>
                <c:pt idx="7">
                  <c:v>0.3</c:v>
                </c:pt>
                <c:pt idx="8">
                  <c:v>0.44</c:v>
                </c:pt>
                <c:pt idx="9">
                  <c:v>2.76</c:v>
                </c:pt>
                <c:pt idx="10">
                  <c:v>1.88</c:v>
                </c:pt>
                <c:pt idx="11">
                  <c:v>2.14</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Woodland</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pt idx="0">
                  <c:v>36.909999999999997</c:v>
                </c:pt>
                <c:pt idx="1">
                  <c:v>20.27</c:v>
                </c:pt>
                <c:pt idx="2">
                  <c:v>17.39</c:v>
                </c:pt>
                <c:pt idx="3">
                  <c:v>16.29</c:v>
                </c:pt>
                <c:pt idx="4">
                  <c:v>9.81</c:v>
                </c:pt>
                <c:pt idx="5">
                  <c:v>8.7899999999999991</c:v>
                </c:pt>
                <c:pt idx="6">
                  <c:v>10.96</c:v>
                </c:pt>
                <c:pt idx="7">
                  <c:v>6.5</c:v>
                </c:pt>
                <c:pt idx="8">
                  <c:v>12.9</c:v>
                </c:pt>
                <c:pt idx="9">
                  <c:v>13.7</c:v>
                </c:pt>
                <c:pt idx="10">
                  <c:v>16.36</c:v>
                </c:pt>
                <c:pt idx="11">
                  <c:v>21.83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22.39</c:v>
                </c:pt>
                <c:pt idx="1">
                  <c:v>16.23</c:v>
                </c:pt>
                <c:pt idx="2">
                  <c:v>15.97</c:v>
                </c:pt>
                <c:pt idx="3">
                  <c:v>15.11</c:v>
                </c:pt>
                <c:pt idx="4">
                  <c:v>11.65</c:v>
                </c:pt>
                <c:pt idx="5">
                  <c:v>10.130000000000001</c:v>
                </c:pt>
                <c:pt idx="6">
                  <c:v>12.95</c:v>
                </c:pt>
                <c:pt idx="7">
                  <c:v>8.24</c:v>
                </c:pt>
                <c:pt idx="8">
                  <c:v>11.62</c:v>
                </c:pt>
                <c:pt idx="9">
                  <c:v>14.48</c:v>
                </c:pt>
                <c:pt idx="10">
                  <c:v>15.23</c:v>
                </c:pt>
                <c:pt idx="11">
                  <c:v>13.02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37.340000000000003</c:v>
                </c:pt>
                <c:pt idx="1">
                  <c:v>33.29</c:v>
                </c:pt>
                <c:pt idx="2">
                  <c:v>33.89</c:v>
                </c:pt>
                <c:pt idx="3">
                  <c:v>34.43</c:v>
                </c:pt>
                <c:pt idx="4">
                  <c:v>22.22</c:v>
                </c:pt>
                <c:pt idx="5">
                  <c:v>25.25</c:v>
                </c:pt>
                <c:pt idx="6">
                  <c:v>21.63</c:v>
                </c:pt>
                <c:pt idx="7">
                  <c:v>18.23</c:v>
                </c:pt>
                <c:pt idx="8">
                  <c:v>19.850000000000001</c:v>
                </c:pt>
                <c:pt idx="9">
                  <c:v>23.13</c:v>
                </c:pt>
                <c:pt idx="10">
                  <c:v>23.6</c:v>
                </c:pt>
                <c:pt idx="11">
                  <c:v>16.52</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Woodland</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pt idx="0">
                  <c:v>3.65</c:v>
                </c:pt>
                <c:pt idx="1">
                  <c:v>3.57</c:v>
                </c:pt>
                <c:pt idx="2">
                  <c:v>0.49</c:v>
                </c:pt>
                <c:pt idx="3">
                  <c:v>2.62</c:v>
                </c:pt>
                <c:pt idx="4">
                  <c:v>3.95</c:v>
                </c:pt>
                <c:pt idx="5">
                  <c:v>1.29</c:v>
                </c:pt>
                <c:pt idx="6">
                  <c:v>4</c:v>
                </c:pt>
                <c:pt idx="7">
                  <c:v>1.81</c:v>
                </c:pt>
                <c:pt idx="8">
                  <c:v>2.48</c:v>
                </c:pt>
                <c:pt idx="9">
                  <c:v>0.53</c:v>
                </c:pt>
                <c:pt idx="10">
                  <c:v>1.1000000000000001</c:v>
                </c:pt>
                <c:pt idx="11">
                  <c:v>0.61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3.54</c:v>
                </c:pt>
                <c:pt idx="1">
                  <c:v>3.54</c:v>
                </c:pt>
                <c:pt idx="2">
                  <c:v>2.19</c:v>
                </c:pt>
                <c:pt idx="3">
                  <c:v>3.1</c:v>
                </c:pt>
                <c:pt idx="4">
                  <c:v>4.41</c:v>
                </c:pt>
                <c:pt idx="5">
                  <c:v>2.2000000000000002</c:v>
                </c:pt>
                <c:pt idx="6">
                  <c:v>3.65</c:v>
                </c:pt>
                <c:pt idx="7">
                  <c:v>1.0900000000000001</c:v>
                </c:pt>
                <c:pt idx="8">
                  <c:v>2.72</c:v>
                </c:pt>
                <c:pt idx="9">
                  <c:v>1.26</c:v>
                </c:pt>
                <c:pt idx="10">
                  <c:v>0.51</c:v>
                </c:pt>
                <c:pt idx="11">
                  <c:v>1.06</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2.34</c:v>
                </c:pt>
                <c:pt idx="1">
                  <c:v>2.76</c:v>
                </c:pt>
                <c:pt idx="2">
                  <c:v>1.75</c:v>
                </c:pt>
                <c:pt idx="3">
                  <c:v>3.19</c:v>
                </c:pt>
                <c:pt idx="4">
                  <c:v>2.87</c:v>
                </c:pt>
                <c:pt idx="5">
                  <c:v>2.11</c:v>
                </c:pt>
                <c:pt idx="6">
                  <c:v>2.15</c:v>
                </c:pt>
                <c:pt idx="7">
                  <c:v>1.5</c:v>
                </c:pt>
                <c:pt idx="8">
                  <c:v>1.53</c:v>
                </c:pt>
                <c:pt idx="9">
                  <c:v>0.79</c:v>
                </c:pt>
                <c:pt idx="10">
                  <c:v>0.87</c:v>
                </c:pt>
                <c:pt idx="11">
                  <c:v>0.85</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Woodland</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6.23</c:v>
                </c:pt>
                <c:pt idx="1">
                  <c:v>4.5599999999999996</c:v>
                </c:pt>
                <c:pt idx="2">
                  <c:v>8.98</c:v>
                </c:pt>
                <c:pt idx="3">
                  <c:v>2.91</c:v>
                </c:pt>
                <c:pt idx="4">
                  <c:v>4.45</c:v>
                </c:pt>
                <c:pt idx="5">
                  <c:v>4.4800000000000004</c:v>
                </c:pt>
                <c:pt idx="6">
                  <c:v>5.99</c:v>
                </c:pt>
                <c:pt idx="7">
                  <c:v>1.49</c:v>
                </c:pt>
                <c:pt idx="8">
                  <c:v>5.87</c:v>
                </c:pt>
                <c:pt idx="9">
                  <c:v>1.45</c:v>
                </c:pt>
                <c:pt idx="10">
                  <c:v>1.43</c:v>
                </c:pt>
                <c:pt idx="11">
                  <c:v>1.41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4.66</c:v>
                </c:pt>
                <c:pt idx="1">
                  <c:v>3.48</c:v>
                </c:pt>
                <c:pt idx="2">
                  <c:v>4.66</c:v>
                </c:pt>
                <c:pt idx="3">
                  <c:v>4.03</c:v>
                </c:pt>
                <c:pt idx="4">
                  <c:v>3.53</c:v>
                </c:pt>
                <c:pt idx="5">
                  <c:v>4.7300000000000004</c:v>
                </c:pt>
                <c:pt idx="6">
                  <c:v>2.95</c:v>
                </c:pt>
                <c:pt idx="7">
                  <c:v>2.36</c:v>
                </c:pt>
                <c:pt idx="8">
                  <c:v>2.34</c:v>
                </c:pt>
                <c:pt idx="9">
                  <c:v>2.9</c:v>
                </c:pt>
                <c:pt idx="10">
                  <c:v>1.1499999999999999</c:v>
                </c:pt>
                <c:pt idx="11">
                  <c:v>3.38</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10.72</c:v>
                </c:pt>
                <c:pt idx="1">
                  <c:v>7.78</c:v>
                </c:pt>
                <c:pt idx="2">
                  <c:v>5.9</c:v>
                </c:pt>
                <c:pt idx="3">
                  <c:v>5.75</c:v>
                </c:pt>
                <c:pt idx="4">
                  <c:v>7.01</c:v>
                </c:pt>
                <c:pt idx="5">
                  <c:v>5.4</c:v>
                </c:pt>
                <c:pt idx="6">
                  <c:v>3.53</c:v>
                </c:pt>
                <c:pt idx="7">
                  <c:v>5.41</c:v>
                </c:pt>
                <c:pt idx="8">
                  <c:v>5.76</c:v>
                </c:pt>
                <c:pt idx="9">
                  <c:v>2.96</c:v>
                </c:pt>
                <c:pt idx="10">
                  <c:v>3.13</c:v>
                </c:pt>
                <c:pt idx="11">
                  <c:v>3.29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Woodland</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0</c:v>
                </c:pt>
                <c:pt idx="1">
                  <c:v>0</c:v>
                </c:pt>
                <c:pt idx="2">
                  <c:v>0</c:v>
                </c:pt>
                <c:pt idx="3">
                  <c:v>0</c:v>
                </c:pt>
                <c:pt idx="4">
                  <c:v>28.02</c:v>
                </c:pt>
                <c:pt idx="5">
                  <c:v>0</c:v>
                </c:pt>
                <c:pt idx="6">
                  <c:v>28.44</c:v>
                </c:pt>
                <c:pt idx="7">
                  <c:v>0</c:v>
                </c:pt>
                <c:pt idx="8">
                  <c:v>0</c:v>
                </c:pt>
                <c:pt idx="9">
                  <c:v>28.15</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8.56</c:v>
                </c:pt>
                <c:pt idx="1">
                  <c:v>0</c:v>
                </c:pt>
                <c:pt idx="2">
                  <c:v>17.47</c:v>
                </c:pt>
                <c:pt idx="3">
                  <c:v>26.34</c:v>
                </c:pt>
                <c:pt idx="4">
                  <c:v>8.94</c:v>
                </c:pt>
                <c:pt idx="5">
                  <c:v>9.0500000000000007</c:v>
                </c:pt>
                <c:pt idx="6">
                  <c:v>9.11</c:v>
                </c:pt>
                <c:pt idx="7">
                  <c:v>27.48</c:v>
                </c:pt>
                <c:pt idx="8">
                  <c:v>45.79</c:v>
                </c:pt>
                <c:pt idx="9">
                  <c:v>9.15</c:v>
                </c:pt>
                <c:pt idx="10">
                  <c:v>36.409999999999997</c:v>
                </c:pt>
                <c:pt idx="11">
                  <c:v>45.15</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Woodland</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pt idx="0">
                  <c:v>69.89</c:v>
                </c:pt>
                <c:pt idx="1">
                  <c:v>63.95</c:v>
                </c:pt>
                <c:pt idx="2">
                  <c:v>73.45</c:v>
                </c:pt>
                <c:pt idx="3">
                  <c:v>33.33</c:v>
                </c:pt>
                <c:pt idx="4">
                  <c:v>69.62</c:v>
                </c:pt>
                <c:pt idx="5">
                  <c:v>22.39</c:v>
                </c:pt>
                <c:pt idx="6">
                  <c:v>44.44</c:v>
                </c:pt>
                <c:pt idx="7">
                  <c:v>66.67</c:v>
                </c:pt>
                <c:pt idx="8">
                  <c:v>91.46</c:v>
                </c:pt>
                <c:pt idx="9">
                  <c:v>49.18</c:v>
                </c:pt>
                <c:pt idx="10">
                  <c:v>50</c:v>
                </c:pt>
                <c:pt idx="11">
                  <c:v>45.2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87.63</c:v>
                </c:pt>
                <c:pt idx="1">
                  <c:v>70.819999999999993</c:v>
                </c:pt>
                <c:pt idx="2">
                  <c:v>85.16</c:v>
                </c:pt>
                <c:pt idx="3">
                  <c:v>37.9</c:v>
                </c:pt>
                <c:pt idx="4">
                  <c:v>65.87</c:v>
                </c:pt>
                <c:pt idx="5">
                  <c:v>47.46</c:v>
                </c:pt>
                <c:pt idx="6">
                  <c:v>69.16</c:v>
                </c:pt>
                <c:pt idx="7">
                  <c:v>68.86</c:v>
                </c:pt>
                <c:pt idx="8">
                  <c:v>57.47</c:v>
                </c:pt>
                <c:pt idx="9">
                  <c:v>61.33</c:v>
                </c:pt>
                <c:pt idx="10">
                  <c:v>56.99</c:v>
                </c:pt>
                <c:pt idx="11">
                  <c:v>38.36</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71.430000000000007</c:v>
                </c:pt>
                <c:pt idx="1">
                  <c:v>68.05</c:v>
                </c:pt>
                <c:pt idx="2">
                  <c:v>74.62</c:v>
                </c:pt>
                <c:pt idx="3">
                  <c:v>71.55</c:v>
                </c:pt>
                <c:pt idx="4">
                  <c:v>59.01</c:v>
                </c:pt>
                <c:pt idx="5">
                  <c:v>63.39</c:v>
                </c:pt>
                <c:pt idx="6">
                  <c:v>68.91</c:v>
                </c:pt>
                <c:pt idx="7">
                  <c:v>74.680000000000007</c:v>
                </c:pt>
                <c:pt idx="8">
                  <c:v>57.88</c:v>
                </c:pt>
                <c:pt idx="9">
                  <c:v>59.24</c:v>
                </c:pt>
                <c:pt idx="10">
                  <c:v>65.180000000000007</c:v>
                </c:pt>
                <c:pt idx="11">
                  <c:v>48.27</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Woodland</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-0.15204114199999999</c:v>
                </c:pt>
                <c:pt idx="1">
                  <c:v>-0.173247547</c:v>
                </c:pt>
                <c:pt idx="2">
                  <c:v>0.62913629360000001</c:v>
                </c:pt>
                <c:pt idx="3">
                  <c:v>0.40843175380000002</c:v>
                </c:pt>
                <c:pt idx="4">
                  <c:v>1.9947984299999999E-2</c:v>
                </c:pt>
                <c:pt idx="5">
                  <c:v>-0.36590233700000002</c:v>
                </c:pt>
                <c:pt idx="6">
                  <c:v>-0.178154602</c:v>
                </c:pt>
                <c:pt idx="7">
                  <c:v>-2.8938274999999999E-2</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114</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0.2473358749</c:v>
                </c:pt>
                <c:pt idx="1">
                  <c:v>0.1485216506</c:v>
                </c:pt>
                <c:pt idx="2">
                  <c:v>0.1918829708</c:v>
                </c:pt>
                <c:pt idx="3">
                  <c:v>-0.50011807799999997</c:v>
                </c:pt>
                <c:pt idx="4">
                  <c:v>0.72749772619999997</c:v>
                </c:pt>
                <c:pt idx="5">
                  <c:v>0.19132530710000001</c:v>
                </c:pt>
                <c:pt idx="6">
                  <c:v>0.17971427840000001</c:v>
                </c:pt>
                <c:pt idx="7">
                  <c:v>0.34795801050000003</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Cowlitz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8.7343989499999997E-2</c:v>
                </c:pt>
                <c:pt idx="1">
                  <c:v>0.34496724779999999</c:v>
                </c:pt>
                <c:pt idx="2">
                  <c:v>0.48989142679999997</c:v>
                </c:pt>
                <c:pt idx="3">
                  <c:v>5.6855596500000001E-2</c:v>
                </c:pt>
                <c:pt idx="4">
                  <c:v>0.98652089279999999</c:v>
                </c:pt>
                <c:pt idx="5">
                  <c:v>0.54631953499999997</c:v>
                </c:pt>
                <c:pt idx="6">
                  <c:v>0.47431062530000001</c:v>
                </c:pt>
                <c:pt idx="7">
                  <c:v>1.6482460993000001</c:v>
                </c:pt>
                <c:pt idx="8">
                  <c:v>0.90703198770000004</c:v>
                </c:pt>
                <c:pt idx="9">
                  <c:v>0.1507260302</c:v>
                </c:pt>
                <c:pt idx="10">
                  <c:v>-0.170968129</c:v>
                </c:pt>
                <c:pt idx="11">
                  <c:v>2.7886273602</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Woodland</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10.56</c:v>
                </c:pt>
                <c:pt idx="1">
                  <c:v>11.52</c:v>
                </c:pt>
                <c:pt idx="2">
                  <c:v>8.94</c:v>
                </c:pt>
                <c:pt idx="3">
                  <c:v>15.24</c:v>
                </c:pt>
                <c:pt idx="4">
                  <c:v>10.74</c:v>
                </c:pt>
                <c:pt idx="5">
                  <c:v>17.260000000000002</c:v>
                </c:pt>
                <c:pt idx="6">
                  <c:v>14.01</c:v>
                </c:pt>
                <c:pt idx="7">
                  <c:v>13.4</c:v>
                </c:pt>
                <c:pt idx="8">
                  <c:v>13.3</c:v>
                </c:pt>
                <c:pt idx="9">
                  <c:v>14.11</c:v>
                </c:pt>
                <c:pt idx="10">
                  <c:v>11.67</c:v>
                </c:pt>
                <c:pt idx="11">
                  <c:v>8.9499999999999993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12</c:v>
                </c:pt>
                <c:pt idx="1">
                  <c:v>12.4</c:v>
                </c:pt>
                <c:pt idx="2">
                  <c:v>13.23</c:v>
                </c:pt>
                <c:pt idx="3">
                  <c:v>14.87</c:v>
                </c:pt>
                <c:pt idx="4">
                  <c:v>12.51</c:v>
                </c:pt>
                <c:pt idx="5">
                  <c:v>17.75</c:v>
                </c:pt>
                <c:pt idx="6">
                  <c:v>16.28</c:v>
                </c:pt>
                <c:pt idx="7">
                  <c:v>15.02</c:v>
                </c:pt>
                <c:pt idx="8">
                  <c:v>15.34</c:v>
                </c:pt>
                <c:pt idx="9">
                  <c:v>15.23</c:v>
                </c:pt>
                <c:pt idx="10">
                  <c:v>12.12</c:v>
                </c:pt>
                <c:pt idx="11">
                  <c:v>10.99</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12.51</c:v>
                </c:pt>
                <c:pt idx="1">
                  <c:v>12.61</c:v>
                </c:pt>
                <c:pt idx="2">
                  <c:v>14</c:v>
                </c:pt>
                <c:pt idx="3">
                  <c:v>13</c:v>
                </c:pt>
                <c:pt idx="4">
                  <c:v>12.99</c:v>
                </c:pt>
                <c:pt idx="5">
                  <c:v>15.42</c:v>
                </c:pt>
                <c:pt idx="6">
                  <c:v>16.61</c:v>
                </c:pt>
                <c:pt idx="7">
                  <c:v>16.98</c:v>
                </c:pt>
                <c:pt idx="8">
                  <c:v>16.38</c:v>
                </c:pt>
                <c:pt idx="9">
                  <c:v>15.07</c:v>
                </c:pt>
                <c:pt idx="10">
                  <c:v>13.29</c:v>
                </c:pt>
                <c:pt idx="11">
                  <c:v>12.16</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Cowlitz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4.6100000000000003</c:v>
                </c:pt>
                <c:pt idx="1">
                  <c:v>4.99</c:v>
                </c:pt>
                <c:pt idx="2">
                  <c:v>4.59</c:v>
                </c:pt>
                <c:pt idx="3">
                  <c:v>4.99</c:v>
                </c:pt>
                <c:pt idx="4">
                  <c:v>6.01</c:v>
                </c:pt>
                <c:pt idx="5">
                  <c:v>4.3099999999999996</c:v>
                </c:pt>
                <c:pt idx="6">
                  <c:v>5.38</c:v>
                </c:pt>
                <c:pt idx="7">
                  <c:v>6.55</c:v>
                </c:pt>
                <c:pt idx="8">
                  <c:v>6.5</c:v>
                </c:pt>
                <c:pt idx="9">
                  <c:v>6.06</c:v>
                </c:pt>
                <c:pt idx="10">
                  <c:v>6.61</c:v>
                </c:pt>
                <c:pt idx="11">
                  <c:v>5.49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Woodland</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0</c:v>
                </c:pt>
                <c:pt idx="1">
                  <c:v>68.069999999999993</c:v>
                </c:pt>
                <c:pt idx="2">
                  <c:v>0</c:v>
                </c:pt>
                <c:pt idx="3">
                  <c:v>33.69</c:v>
                </c:pt>
                <c:pt idx="4">
                  <c:v>33.979999999999997</c:v>
                </c:pt>
                <c:pt idx="5">
                  <c:v>0</c:v>
                </c:pt>
                <c:pt idx="6">
                  <c:v>34.26</c:v>
                </c:pt>
                <c:pt idx="7">
                  <c:v>67.73</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0</c:v>
                </c:pt>
                <c:pt idx="1">
                  <c:v>28.47</c:v>
                </c:pt>
                <c:pt idx="2">
                  <c:v>0</c:v>
                </c:pt>
                <c:pt idx="3">
                  <c:v>14.31</c:v>
                </c:pt>
                <c:pt idx="4">
                  <c:v>14.41</c:v>
                </c:pt>
                <c:pt idx="5">
                  <c:v>43.58</c:v>
                </c:pt>
                <c:pt idx="6">
                  <c:v>14.56</c:v>
                </c:pt>
                <c:pt idx="7">
                  <c:v>43.48</c:v>
                </c:pt>
                <c:pt idx="8">
                  <c:v>28.79</c:v>
                </c:pt>
                <c:pt idx="9">
                  <c:v>0</c:v>
                </c:pt>
                <c:pt idx="10">
                  <c:v>13.96</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4.21</c:v>
                </c:pt>
                <c:pt idx="1">
                  <c:v>25.42</c:v>
                </c:pt>
                <c:pt idx="2">
                  <c:v>21.3</c:v>
                </c:pt>
                <c:pt idx="3">
                  <c:v>8.64</c:v>
                </c:pt>
                <c:pt idx="4">
                  <c:v>8.73</c:v>
                </c:pt>
                <c:pt idx="5">
                  <c:v>13.22</c:v>
                </c:pt>
                <c:pt idx="6">
                  <c:v>13.3</c:v>
                </c:pt>
                <c:pt idx="7">
                  <c:v>17.77</c:v>
                </c:pt>
                <c:pt idx="8">
                  <c:v>26.59</c:v>
                </c:pt>
                <c:pt idx="9">
                  <c:v>17.59</c:v>
                </c:pt>
                <c:pt idx="10">
                  <c:v>8.7100000000000009</c:v>
                </c:pt>
                <c:pt idx="11">
                  <c:v>4.3099999999999996</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Woodland</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pt idx="0">
                  <c:v>0</c:v>
                </c:pt>
                <c:pt idx="1">
                  <c:v>0</c:v>
                </c:pt>
                <c:pt idx="2">
                  <c:v>0</c:v>
                </c:pt>
                <c:pt idx="3">
                  <c:v>649.35</c:v>
                </c:pt>
                <c:pt idx="4">
                  <c:v>0</c:v>
                </c:pt>
                <c:pt idx="5">
                  <c:v>0</c:v>
                </c:pt>
                <c:pt idx="6">
                  <c:v>1360.54</c:v>
                </c:pt>
                <c:pt idx="7">
                  <c:v>671.14</c:v>
                </c:pt>
                <c:pt idx="8">
                  <c:v>0</c:v>
                </c:pt>
                <c:pt idx="9">
                  <c:v>636.94000000000005</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0</c:v>
                </c:pt>
                <c:pt idx="1">
                  <c:v>0</c:v>
                </c:pt>
                <c:pt idx="2">
                  <c:v>0</c:v>
                </c:pt>
                <c:pt idx="3">
                  <c:v>617.28</c:v>
                </c:pt>
                <c:pt idx="4">
                  <c:v>313.48</c:v>
                </c:pt>
                <c:pt idx="5">
                  <c:v>0</c:v>
                </c:pt>
                <c:pt idx="6">
                  <c:v>647.25</c:v>
                </c:pt>
                <c:pt idx="7">
                  <c:v>323.62</c:v>
                </c:pt>
                <c:pt idx="8">
                  <c:v>0</c:v>
                </c:pt>
                <c:pt idx="9">
                  <c:v>617.28</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485.44</c:v>
                </c:pt>
                <c:pt idx="1">
                  <c:v>402.25</c:v>
                </c:pt>
                <c:pt idx="2">
                  <c:v>161.81</c:v>
                </c:pt>
                <c:pt idx="3">
                  <c:v>249.58</c:v>
                </c:pt>
                <c:pt idx="4">
                  <c:v>423.01</c:v>
                </c:pt>
                <c:pt idx="5">
                  <c:v>434.03</c:v>
                </c:pt>
                <c:pt idx="6">
                  <c:v>439.75</c:v>
                </c:pt>
                <c:pt idx="7">
                  <c:v>353.67</c:v>
                </c:pt>
                <c:pt idx="8">
                  <c:v>261.55</c:v>
                </c:pt>
                <c:pt idx="9">
                  <c:v>767.26</c:v>
                </c:pt>
                <c:pt idx="10">
                  <c:v>84.25</c:v>
                </c:pt>
                <c:pt idx="11">
                  <c:v>167.64</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Woodland</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pt idx="0">
                  <c:v>5.21</c:v>
                </c:pt>
                <c:pt idx="1">
                  <c:v>5.52</c:v>
                </c:pt>
                <c:pt idx="2">
                  <c:v>5.27</c:v>
                </c:pt>
                <c:pt idx="3">
                  <c:v>6.72</c:v>
                </c:pt>
                <c:pt idx="4">
                  <c:v>8.92</c:v>
                </c:pt>
                <c:pt idx="5">
                  <c:v>5.77</c:v>
                </c:pt>
                <c:pt idx="6">
                  <c:v>6.93</c:v>
                </c:pt>
                <c:pt idx="7">
                  <c:v>7.43</c:v>
                </c:pt>
                <c:pt idx="8">
                  <c:v>8.36</c:v>
                </c:pt>
                <c:pt idx="9">
                  <c:v>6.42</c:v>
                </c:pt>
                <c:pt idx="10">
                  <c:v>5.13</c:v>
                </c:pt>
                <c:pt idx="11">
                  <c:v>8.18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4.4000000000000004</c:v>
                </c:pt>
                <c:pt idx="1">
                  <c:v>4.74</c:v>
                </c:pt>
                <c:pt idx="2">
                  <c:v>4.9800000000000004</c:v>
                </c:pt>
                <c:pt idx="3">
                  <c:v>5.88</c:v>
                </c:pt>
                <c:pt idx="4">
                  <c:v>6.97</c:v>
                </c:pt>
                <c:pt idx="5">
                  <c:v>5.43</c:v>
                </c:pt>
                <c:pt idx="6">
                  <c:v>5.83</c:v>
                </c:pt>
                <c:pt idx="7">
                  <c:v>6.34</c:v>
                </c:pt>
                <c:pt idx="8">
                  <c:v>7.05</c:v>
                </c:pt>
                <c:pt idx="9">
                  <c:v>6.19</c:v>
                </c:pt>
                <c:pt idx="10">
                  <c:v>5.29</c:v>
                </c:pt>
                <c:pt idx="11">
                  <c:v>7.45</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7.21</c:v>
                </c:pt>
                <c:pt idx="1">
                  <c:v>7.39</c:v>
                </c:pt>
                <c:pt idx="2">
                  <c:v>7.75</c:v>
                </c:pt>
                <c:pt idx="3">
                  <c:v>7.75</c:v>
                </c:pt>
                <c:pt idx="4">
                  <c:v>9.52</c:v>
                </c:pt>
                <c:pt idx="5">
                  <c:v>8.67</c:v>
                </c:pt>
                <c:pt idx="6">
                  <c:v>7.79</c:v>
                </c:pt>
                <c:pt idx="7">
                  <c:v>10.050000000000001</c:v>
                </c:pt>
                <c:pt idx="8">
                  <c:v>9.07</c:v>
                </c:pt>
                <c:pt idx="9">
                  <c:v>8.7200000000000006</c:v>
                </c:pt>
                <c:pt idx="10">
                  <c:v>9.0299999999999994</c:v>
                </c:pt>
                <c:pt idx="11">
                  <c:v>10.34</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Woodland</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pt idx="0">
                  <c:v>64.930000000000007</c:v>
                </c:pt>
                <c:pt idx="1">
                  <c:v>46.72</c:v>
                </c:pt>
                <c:pt idx="2">
                  <c:v>39.97</c:v>
                </c:pt>
                <c:pt idx="3">
                  <c:v>34.93</c:v>
                </c:pt>
                <c:pt idx="4">
                  <c:v>21.44</c:v>
                </c:pt>
                <c:pt idx="5">
                  <c:v>32.75</c:v>
                </c:pt>
                <c:pt idx="6">
                  <c:v>31.32</c:v>
                </c:pt>
                <c:pt idx="7">
                  <c:v>34.29</c:v>
                </c:pt>
                <c:pt idx="8">
                  <c:v>29.25</c:v>
                </c:pt>
                <c:pt idx="9">
                  <c:v>30.85</c:v>
                </c:pt>
                <c:pt idx="10">
                  <c:v>26.37</c:v>
                </c:pt>
                <c:pt idx="11">
                  <c:v>25.08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46.59</c:v>
                </c:pt>
                <c:pt idx="1">
                  <c:v>35.67</c:v>
                </c:pt>
                <c:pt idx="2">
                  <c:v>38.92</c:v>
                </c:pt>
                <c:pt idx="3">
                  <c:v>29.19</c:v>
                </c:pt>
                <c:pt idx="4">
                  <c:v>25.15</c:v>
                </c:pt>
                <c:pt idx="5">
                  <c:v>26.42</c:v>
                </c:pt>
                <c:pt idx="6">
                  <c:v>28.89</c:v>
                </c:pt>
                <c:pt idx="7">
                  <c:v>25.93</c:v>
                </c:pt>
                <c:pt idx="8">
                  <c:v>23.92</c:v>
                </c:pt>
                <c:pt idx="9">
                  <c:v>24.23</c:v>
                </c:pt>
                <c:pt idx="10">
                  <c:v>24.24</c:v>
                </c:pt>
                <c:pt idx="11">
                  <c:v>15.91</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73.86</c:v>
                </c:pt>
                <c:pt idx="1">
                  <c:v>60.53</c:v>
                </c:pt>
                <c:pt idx="2">
                  <c:v>57.41</c:v>
                </c:pt>
                <c:pt idx="3">
                  <c:v>58.28</c:v>
                </c:pt>
                <c:pt idx="4">
                  <c:v>42.81</c:v>
                </c:pt>
                <c:pt idx="5">
                  <c:v>48.94</c:v>
                </c:pt>
                <c:pt idx="6">
                  <c:v>49.51</c:v>
                </c:pt>
                <c:pt idx="7">
                  <c:v>42.94</c:v>
                </c:pt>
                <c:pt idx="8">
                  <c:v>39.89</c:v>
                </c:pt>
                <c:pt idx="9">
                  <c:v>41.65</c:v>
                </c:pt>
                <c:pt idx="10">
                  <c:v>40.549999999999997</c:v>
                </c:pt>
                <c:pt idx="11">
                  <c:v>26.65</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Woodland</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pt idx="0">
                  <c:v>14.99</c:v>
                </c:pt>
                <c:pt idx="1">
                  <c:v>7.88</c:v>
                </c:pt>
                <c:pt idx="2">
                  <c:v>7.61</c:v>
                </c:pt>
                <c:pt idx="3">
                  <c:v>6.51</c:v>
                </c:pt>
                <c:pt idx="4">
                  <c:v>2.1800000000000002</c:v>
                </c:pt>
                <c:pt idx="5">
                  <c:v>1.1000000000000001</c:v>
                </c:pt>
                <c:pt idx="6">
                  <c:v>2.19</c:v>
                </c:pt>
                <c:pt idx="7">
                  <c:v>3.25</c:v>
                </c:pt>
                <c:pt idx="8">
                  <c:v>4.3</c:v>
                </c:pt>
                <c:pt idx="9">
                  <c:v>3.16</c:v>
                </c:pt>
                <c:pt idx="10">
                  <c:v>7.16</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8.4</c:v>
                </c:pt>
                <c:pt idx="1">
                  <c:v>8.34</c:v>
                </c:pt>
                <c:pt idx="2">
                  <c:v>5.48</c:v>
                </c:pt>
                <c:pt idx="3">
                  <c:v>3.78</c:v>
                </c:pt>
                <c:pt idx="4">
                  <c:v>3.14</c:v>
                </c:pt>
                <c:pt idx="5">
                  <c:v>1.84</c:v>
                </c:pt>
                <c:pt idx="6">
                  <c:v>2.4900000000000002</c:v>
                </c:pt>
                <c:pt idx="7">
                  <c:v>1.94</c:v>
                </c:pt>
                <c:pt idx="8">
                  <c:v>3.13</c:v>
                </c:pt>
                <c:pt idx="9">
                  <c:v>2.63</c:v>
                </c:pt>
                <c:pt idx="10">
                  <c:v>5.08</c:v>
                </c:pt>
                <c:pt idx="11">
                  <c:v>0.45</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11.07</c:v>
                </c:pt>
                <c:pt idx="1">
                  <c:v>11</c:v>
                </c:pt>
                <c:pt idx="2">
                  <c:v>11.44</c:v>
                </c:pt>
                <c:pt idx="3">
                  <c:v>8.7200000000000006</c:v>
                </c:pt>
                <c:pt idx="4">
                  <c:v>6.49</c:v>
                </c:pt>
                <c:pt idx="5">
                  <c:v>4.93</c:v>
                </c:pt>
                <c:pt idx="6">
                  <c:v>6.12</c:v>
                </c:pt>
                <c:pt idx="7">
                  <c:v>4.63</c:v>
                </c:pt>
                <c:pt idx="8">
                  <c:v>7.3</c:v>
                </c:pt>
                <c:pt idx="9">
                  <c:v>6.11</c:v>
                </c:pt>
                <c:pt idx="10">
                  <c:v>5.21</c:v>
                </c:pt>
                <c:pt idx="11">
                  <c:v>1.99</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Woodland</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pt idx="0">
                  <c:v>22.58</c:v>
                </c:pt>
                <c:pt idx="1">
                  <c:v>21.62</c:v>
                </c:pt>
                <c:pt idx="2">
                  <c:v>12.87</c:v>
                </c:pt>
                <c:pt idx="3">
                  <c:v>14.38</c:v>
                </c:pt>
                <c:pt idx="4">
                  <c:v>6.92</c:v>
                </c:pt>
                <c:pt idx="5">
                  <c:v>9.06</c:v>
                </c:pt>
                <c:pt idx="6">
                  <c:v>7.65</c:v>
                </c:pt>
                <c:pt idx="7">
                  <c:v>14.4</c:v>
                </c:pt>
                <c:pt idx="8">
                  <c:v>10.88</c:v>
                </c:pt>
                <c:pt idx="9">
                  <c:v>8.7200000000000006</c:v>
                </c:pt>
                <c:pt idx="10">
                  <c:v>11.87</c:v>
                </c:pt>
                <c:pt idx="11">
                  <c:v>0.64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13.07</c:v>
                </c:pt>
                <c:pt idx="1">
                  <c:v>15.41</c:v>
                </c:pt>
                <c:pt idx="2">
                  <c:v>10.43</c:v>
                </c:pt>
                <c:pt idx="3">
                  <c:v>8.85</c:v>
                </c:pt>
                <c:pt idx="4">
                  <c:v>6.22</c:v>
                </c:pt>
                <c:pt idx="5">
                  <c:v>5.81</c:v>
                </c:pt>
                <c:pt idx="6">
                  <c:v>7.22</c:v>
                </c:pt>
                <c:pt idx="7">
                  <c:v>7.63</c:v>
                </c:pt>
                <c:pt idx="8">
                  <c:v>7.32</c:v>
                </c:pt>
                <c:pt idx="9">
                  <c:v>5.85</c:v>
                </c:pt>
                <c:pt idx="10">
                  <c:v>7.09</c:v>
                </c:pt>
                <c:pt idx="11">
                  <c:v>0.57999999999999996</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21.63</c:v>
                </c:pt>
                <c:pt idx="1">
                  <c:v>20.18</c:v>
                </c:pt>
                <c:pt idx="2">
                  <c:v>19.84</c:v>
                </c:pt>
                <c:pt idx="3">
                  <c:v>16.78</c:v>
                </c:pt>
                <c:pt idx="4">
                  <c:v>12.22</c:v>
                </c:pt>
                <c:pt idx="5">
                  <c:v>12.76</c:v>
                </c:pt>
                <c:pt idx="6">
                  <c:v>17.350000000000001</c:v>
                </c:pt>
                <c:pt idx="7">
                  <c:v>12.94</c:v>
                </c:pt>
                <c:pt idx="8">
                  <c:v>12.08</c:v>
                </c:pt>
                <c:pt idx="9">
                  <c:v>11.13</c:v>
                </c:pt>
                <c:pt idx="10">
                  <c:v>9.26</c:v>
                </c:pt>
                <c:pt idx="11">
                  <c:v>3.85</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Woodland</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pt idx="0">
                  <c:v>6.26</c:v>
                </c:pt>
                <c:pt idx="1">
                  <c:v>6.8</c:v>
                </c:pt>
                <c:pt idx="2">
                  <c:v>5.34</c:v>
                </c:pt>
                <c:pt idx="3">
                  <c:v>8.2899999999999991</c:v>
                </c:pt>
                <c:pt idx="4">
                  <c:v>9.76</c:v>
                </c:pt>
                <c:pt idx="5">
                  <c:v>13.56</c:v>
                </c:pt>
                <c:pt idx="6">
                  <c:v>11.19</c:v>
                </c:pt>
                <c:pt idx="7">
                  <c:v>14.55</c:v>
                </c:pt>
                <c:pt idx="8">
                  <c:v>15.92</c:v>
                </c:pt>
                <c:pt idx="9">
                  <c:v>18.79</c:v>
                </c:pt>
                <c:pt idx="10">
                  <c:v>15.81</c:v>
                </c:pt>
                <c:pt idx="11">
                  <c:v>10.94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3.79</c:v>
                </c:pt>
                <c:pt idx="1">
                  <c:v>4.62</c:v>
                </c:pt>
                <c:pt idx="2">
                  <c:v>3.93</c:v>
                </c:pt>
                <c:pt idx="3">
                  <c:v>4.9800000000000004</c:v>
                </c:pt>
                <c:pt idx="4">
                  <c:v>5.3</c:v>
                </c:pt>
                <c:pt idx="5">
                  <c:v>7.57</c:v>
                </c:pt>
                <c:pt idx="6">
                  <c:v>5.87</c:v>
                </c:pt>
                <c:pt idx="7">
                  <c:v>7.19</c:v>
                </c:pt>
                <c:pt idx="8">
                  <c:v>7.75</c:v>
                </c:pt>
                <c:pt idx="9">
                  <c:v>8.6</c:v>
                </c:pt>
                <c:pt idx="10">
                  <c:v>8.56</c:v>
                </c:pt>
                <c:pt idx="11">
                  <c:v>4.8600000000000003</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8.08</c:v>
                </c:pt>
                <c:pt idx="1">
                  <c:v>10.18</c:v>
                </c:pt>
                <c:pt idx="2">
                  <c:v>8.73</c:v>
                </c:pt>
                <c:pt idx="3">
                  <c:v>11</c:v>
                </c:pt>
                <c:pt idx="4">
                  <c:v>9.5500000000000007</c:v>
                </c:pt>
                <c:pt idx="5">
                  <c:v>14.92</c:v>
                </c:pt>
                <c:pt idx="6">
                  <c:v>15.87</c:v>
                </c:pt>
                <c:pt idx="7">
                  <c:v>13.42</c:v>
                </c:pt>
                <c:pt idx="8">
                  <c:v>13.16</c:v>
                </c:pt>
                <c:pt idx="9">
                  <c:v>11.68</c:v>
                </c:pt>
                <c:pt idx="10">
                  <c:v>10.3</c:v>
                </c:pt>
                <c:pt idx="11">
                  <c:v>4.99</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Woodland</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pt idx="0">
                  <c:v>0.71</c:v>
                </c:pt>
                <c:pt idx="1">
                  <c:v>2.09</c:v>
                </c:pt>
                <c:pt idx="2">
                  <c:v>3.39</c:v>
                </c:pt>
                <c:pt idx="3">
                  <c:v>2.74</c:v>
                </c:pt>
                <c:pt idx="4">
                  <c:v>1.38</c:v>
                </c:pt>
                <c:pt idx="5">
                  <c:v>2.09</c:v>
                </c:pt>
                <c:pt idx="6">
                  <c:v>1.39</c:v>
                </c:pt>
                <c:pt idx="7">
                  <c:v>1.37</c:v>
                </c:pt>
                <c:pt idx="8">
                  <c:v>0.68</c:v>
                </c:pt>
                <c:pt idx="9">
                  <c:v>1.34</c:v>
                </c:pt>
                <c:pt idx="10">
                  <c:v>0.66</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1.1399999999999999</c:v>
                </c:pt>
                <c:pt idx="1">
                  <c:v>1.1399999999999999</c:v>
                </c:pt>
                <c:pt idx="2">
                  <c:v>2.82</c:v>
                </c:pt>
                <c:pt idx="3">
                  <c:v>2.36</c:v>
                </c:pt>
                <c:pt idx="4">
                  <c:v>1.1299999999999999</c:v>
                </c:pt>
                <c:pt idx="5">
                  <c:v>1.1599999999999999</c:v>
                </c:pt>
                <c:pt idx="6">
                  <c:v>1.26</c:v>
                </c:pt>
                <c:pt idx="7">
                  <c:v>1.83</c:v>
                </c:pt>
                <c:pt idx="8">
                  <c:v>0.56000000000000005</c:v>
                </c:pt>
                <c:pt idx="9">
                  <c:v>1.67</c:v>
                </c:pt>
                <c:pt idx="10">
                  <c:v>1.77</c:v>
                </c:pt>
                <c:pt idx="11">
                  <c:v>0</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2.84</c:v>
                </c:pt>
                <c:pt idx="1">
                  <c:v>2.1</c:v>
                </c:pt>
                <c:pt idx="2">
                  <c:v>2.5499999999999998</c:v>
                </c:pt>
                <c:pt idx="3">
                  <c:v>3.34</c:v>
                </c:pt>
                <c:pt idx="4">
                  <c:v>1.45</c:v>
                </c:pt>
                <c:pt idx="5">
                  <c:v>2.37</c:v>
                </c:pt>
                <c:pt idx="6">
                  <c:v>2.44</c:v>
                </c:pt>
                <c:pt idx="7">
                  <c:v>2.81</c:v>
                </c:pt>
                <c:pt idx="8">
                  <c:v>1.19</c:v>
                </c:pt>
                <c:pt idx="9">
                  <c:v>3.03</c:v>
                </c:pt>
                <c:pt idx="10">
                  <c:v>2.41</c:v>
                </c:pt>
                <c:pt idx="11">
                  <c:v>0.46</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Woodland</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-0.95968922700000003</c:v>
                </c:pt>
                <c:pt idx="1">
                  <c:v>-0.37700710900000001</c:v>
                </c:pt>
                <c:pt idx="2">
                  <c:v>-1.1234836450000001</c:v>
                </c:pt>
                <c:pt idx="4">
                  <c:v>-6.2726872000000003E-2</c:v>
                </c:pt>
                <c:pt idx="5">
                  <c:v>-9.9415890000000007E-2</c:v>
                </c:pt>
                <c:pt idx="6">
                  <c:v>-0.42271973699999998</c:v>
                </c:pt>
                <c:pt idx="7">
                  <c:v>-1.682586484</c:v>
                </c:pt>
                <c:pt idx="8">
                  <c:v>0.52008656340000003</c:v>
                </c:pt>
                <c:pt idx="9">
                  <c:v>0.4254221601</c:v>
                </c:pt>
                <c:pt idx="10">
                  <c:v>0.43502116699999999</c:v>
                </c:pt>
                <c:pt idx="11">
                  <c:v>0</c:v>
                </c:pt>
                <c:pt idx="12">
                  <c:v>-0.14910674199999999</c:v>
                </c:pt>
                <c:pt idx="13">
                  <c:v>-0.380678564</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114</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-0.48490403700000001</c:v>
                </c:pt>
                <c:pt idx="1">
                  <c:v>-0.94662663899999999</c:v>
                </c:pt>
                <c:pt idx="2">
                  <c:v>-1.707847216</c:v>
                </c:pt>
                <c:pt idx="4">
                  <c:v>-3.3919119999999997E-2</c:v>
                </c:pt>
                <c:pt idx="5">
                  <c:v>0.1503580977</c:v>
                </c:pt>
                <c:pt idx="6">
                  <c:v>-1.137339031</c:v>
                </c:pt>
                <c:pt idx="7">
                  <c:v>-2.2652636560000001</c:v>
                </c:pt>
                <c:pt idx="8">
                  <c:v>0.51456132050000003</c:v>
                </c:pt>
                <c:pt idx="9">
                  <c:v>0.272405907</c:v>
                </c:pt>
                <c:pt idx="10">
                  <c:v>0.70350672000000003</c:v>
                </c:pt>
                <c:pt idx="11">
                  <c:v>-0.15125175599999999</c:v>
                </c:pt>
                <c:pt idx="12">
                  <c:v>0.35941177219999998</c:v>
                </c:pt>
                <c:pt idx="13">
                  <c:v>-0.54113571000000005</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Cowlitz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2.3715092E-2</c:v>
                </c:pt>
                <c:pt idx="1">
                  <c:v>-0.35156832999999998</c:v>
                </c:pt>
                <c:pt idx="2">
                  <c:v>-1.1850004279999999</c:v>
                </c:pt>
                <c:pt idx="3">
                  <c:v>1.0455512356000001</c:v>
                </c:pt>
                <c:pt idx="4">
                  <c:v>0.84621832699999999</c:v>
                </c:pt>
                <c:pt idx="5">
                  <c:v>-0.108942215</c:v>
                </c:pt>
                <c:pt idx="6">
                  <c:v>-0.34111930099999999</c:v>
                </c:pt>
                <c:pt idx="7">
                  <c:v>-1.9962316339999999</c:v>
                </c:pt>
                <c:pt idx="8">
                  <c:v>1.6712659602</c:v>
                </c:pt>
                <c:pt idx="9">
                  <c:v>0.78536205609999998</c:v>
                </c:pt>
                <c:pt idx="10">
                  <c:v>0.9682012257</c:v>
                </c:pt>
                <c:pt idx="11">
                  <c:v>-0.70733817799999998</c:v>
                </c:pt>
                <c:pt idx="12">
                  <c:v>0.26313044590000001</c:v>
                </c:pt>
                <c:pt idx="13">
                  <c:v>0.77112389179999996</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Woodland</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6.48</c:v>
                </c:pt>
                <c:pt idx="1">
                  <c:v>9.17</c:v>
                </c:pt>
                <c:pt idx="2">
                  <c:v>11.16</c:v>
                </c:pt>
                <c:pt idx="3">
                  <c:v>6.78</c:v>
                </c:pt>
                <c:pt idx="4">
                  <c:v>4.1100000000000003</c:v>
                </c:pt>
                <c:pt idx="5">
                  <c:v>2.0699999999999998</c:v>
                </c:pt>
                <c:pt idx="6">
                  <c:v>3.48</c:v>
                </c:pt>
                <c:pt idx="7">
                  <c:v>3.48</c:v>
                </c:pt>
                <c:pt idx="8">
                  <c:v>3.43</c:v>
                </c:pt>
                <c:pt idx="9">
                  <c:v>4.08</c:v>
                </c:pt>
                <c:pt idx="10">
                  <c:v>4.6900000000000004</c:v>
                </c:pt>
                <c:pt idx="11">
                  <c:v>2.64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6.95</c:v>
                </c:pt>
                <c:pt idx="1">
                  <c:v>9.99</c:v>
                </c:pt>
                <c:pt idx="2">
                  <c:v>10.050000000000001</c:v>
                </c:pt>
                <c:pt idx="3">
                  <c:v>6.07</c:v>
                </c:pt>
                <c:pt idx="4">
                  <c:v>6.72</c:v>
                </c:pt>
                <c:pt idx="5">
                  <c:v>6.22</c:v>
                </c:pt>
                <c:pt idx="6">
                  <c:v>7.39</c:v>
                </c:pt>
                <c:pt idx="7">
                  <c:v>9.1199999999999992</c:v>
                </c:pt>
                <c:pt idx="8">
                  <c:v>6.51</c:v>
                </c:pt>
                <c:pt idx="9">
                  <c:v>8.16</c:v>
                </c:pt>
                <c:pt idx="10">
                  <c:v>4.46</c:v>
                </c:pt>
                <c:pt idx="11">
                  <c:v>4.38</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9.76</c:v>
                </c:pt>
                <c:pt idx="1">
                  <c:v>14.31</c:v>
                </c:pt>
                <c:pt idx="2">
                  <c:v>13.8</c:v>
                </c:pt>
                <c:pt idx="3">
                  <c:v>12.38</c:v>
                </c:pt>
                <c:pt idx="4">
                  <c:v>12.51</c:v>
                </c:pt>
                <c:pt idx="5">
                  <c:v>14.12</c:v>
                </c:pt>
                <c:pt idx="6">
                  <c:v>15.04</c:v>
                </c:pt>
                <c:pt idx="7">
                  <c:v>13.47</c:v>
                </c:pt>
                <c:pt idx="8">
                  <c:v>9.98</c:v>
                </c:pt>
                <c:pt idx="9">
                  <c:v>12.99</c:v>
                </c:pt>
                <c:pt idx="10">
                  <c:v>9.65</c:v>
                </c:pt>
                <c:pt idx="11">
                  <c:v>12.64</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Woodland</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pt idx="0">
                  <c:v>9.8800000000000008</c:v>
                </c:pt>
                <c:pt idx="1">
                  <c:v>10.46</c:v>
                </c:pt>
                <c:pt idx="2">
                  <c:v>5.42</c:v>
                </c:pt>
                <c:pt idx="3">
                  <c:v>2.74</c:v>
                </c:pt>
                <c:pt idx="4">
                  <c:v>4.84</c:v>
                </c:pt>
                <c:pt idx="5">
                  <c:v>2.79</c:v>
                </c:pt>
                <c:pt idx="6">
                  <c:v>0.7</c:v>
                </c:pt>
                <c:pt idx="7">
                  <c:v>6.17</c:v>
                </c:pt>
                <c:pt idx="8">
                  <c:v>3.4</c:v>
                </c:pt>
                <c:pt idx="9">
                  <c:v>2.0099999999999998</c:v>
                </c:pt>
                <c:pt idx="10">
                  <c:v>1.32</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11.08</c:v>
                </c:pt>
                <c:pt idx="1">
                  <c:v>6.85</c:v>
                </c:pt>
                <c:pt idx="2">
                  <c:v>6.2</c:v>
                </c:pt>
                <c:pt idx="3">
                  <c:v>2.06</c:v>
                </c:pt>
                <c:pt idx="4">
                  <c:v>4.5199999999999996</c:v>
                </c:pt>
                <c:pt idx="5">
                  <c:v>2.9</c:v>
                </c:pt>
                <c:pt idx="6">
                  <c:v>1.88</c:v>
                </c:pt>
                <c:pt idx="7">
                  <c:v>5.19</c:v>
                </c:pt>
                <c:pt idx="8">
                  <c:v>3.38</c:v>
                </c:pt>
                <c:pt idx="9">
                  <c:v>1.39</c:v>
                </c:pt>
                <c:pt idx="10">
                  <c:v>2.96</c:v>
                </c:pt>
                <c:pt idx="11">
                  <c:v>0.28999999999999998</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16.55</c:v>
                </c:pt>
                <c:pt idx="1">
                  <c:v>9.6999999999999993</c:v>
                </c:pt>
                <c:pt idx="2">
                  <c:v>5.27</c:v>
                </c:pt>
                <c:pt idx="3">
                  <c:v>3.07</c:v>
                </c:pt>
                <c:pt idx="4">
                  <c:v>4.8899999999999997</c:v>
                </c:pt>
                <c:pt idx="5">
                  <c:v>3.19</c:v>
                </c:pt>
                <c:pt idx="6">
                  <c:v>3.09</c:v>
                </c:pt>
                <c:pt idx="7">
                  <c:v>3.84</c:v>
                </c:pt>
                <c:pt idx="8">
                  <c:v>2.65</c:v>
                </c:pt>
                <c:pt idx="9">
                  <c:v>1.2</c:v>
                </c:pt>
                <c:pt idx="10">
                  <c:v>2.13</c:v>
                </c:pt>
                <c:pt idx="11">
                  <c:v>1.83</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Woodland</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pt idx="0">
                  <c:v>2.82</c:v>
                </c:pt>
                <c:pt idx="1">
                  <c:v>2.09</c:v>
                </c:pt>
                <c:pt idx="2">
                  <c:v>2.71</c:v>
                </c:pt>
                <c:pt idx="3">
                  <c:v>0.68</c:v>
                </c:pt>
                <c:pt idx="4">
                  <c:v>0.69</c:v>
                </c:pt>
                <c:pt idx="5">
                  <c:v>4.18</c:v>
                </c:pt>
                <c:pt idx="6">
                  <c:v>9.0500000000000007</c:v>
                </c:pt>
                <c:pt idx="7">
                  <c:v>3.43</c:v>
                </c:pt>
                <c:pt idx="8">
                  <c:v>4.08</c:v>
                </c:pt>
                <c:pt idx="9">
                  <c:v>2.68</c:v>
                </c:pt>
                <c:pt idx="10">
                  <c:v>1.98</c:v>
                </c:pt>
                <c:pt idx="11">
                  <c:v>3.22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2.56</c:v>
                </c:pt>
                <c:pt idx="1">
                  <c:v>1.71</c:v>
                </c:pt>
                <c:pt idx="2">
                  <c:v>3.95</c:v>
                </c:pt>
                <c:pt idx="3">
                  <c:v>2.36</c:v>
                </c:pt>
                <c:pt idx="4">
                  <c:v>3.67</c:v>
                </c:pt>
                <c:pt idx="5">
                  <c:v>3.77</c:v>
                </c:pt>
                <c:pt idx="6">
                  <c:v>6.91</c:v>
                </c:pt>
                <c:pt idx="7">
                  <c:v>3.66</c:v>
                </c:pt>
                <c:pt idx="8">
                  <c:v>3.38</c:v>
                </c:pt>
                <c:pt idx="9">
                  <c:v>3.34</c:v>
                </c:pt>
                <c:pt idx="10">
                  <c:v>2.0699999999999998</c:v>
                </c:pt>
                <c:pt idx="11">
                  <c:v>2.31</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3.88</c:v>
                </c:pt>
                <c:pt idx="1">
                  <c:v>4.8</c:v>
                </c:pt>
                <c:pt idx="2">
                  <c:v>5.71</c:v>
                </c:pt>
                <c:pt idx="3">
                  <c:v>5.32</c:v>
                </c:pt>
                <c:pt idx="4">
                  <c:v>4.8</c:v>
                </c:pt>
                <c:pt idx="5">
                  <c:v>5.38</c:v>
                </c:pt>
                <c:pt idx="6">
                  <c:v>6</c:v>
                </c:pt>
                <c:pt idx="7">
                  <c:v>4.59</c:v>
                </c:pt>
                <c:pt idx="8">
                  <c:v>4.67</c:v>
                </c:pt>
                <c:pt idx="9">
                  <c:v>3.59</c:v>
                </c:pt>
                <c:pt idx="10">
                  <c:v>3.8</c:v>
                </c:pt>
                <c:pt idx="11">
                  <c:v>3.57</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Woodland</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Cowlitz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58.33</c:v>
                </c:pt>
                <c:pt idx="1">
                  <c:v>42.86</c:v>
                </c:pt>
                <c:pt idx="2">
                  <c:v>37.5</c:v>
                </c:pt>
                <c:pt idx="3">
                  <c:v>33.33</c:v>
                </c:pt>
                <c:pt idx="4">
                  <c:v>16.670000000000002</c:v>
                </c:pt>
                <c:pt idx="5">
                  <c:v>38.46</c:v>
                </c:pt>
                <c:pt idx="6">
                  <c:v>11.11</c:v>
                </c:pt>
                <c:pt idx="7">
                  <c:v>28.57</c:v>
                </c:pt>
                <c:pt idx="8">
                  <c:v>20</c:v>
                </c:pt>
                <c:pt idx="9">
                  <c:v>16.670000000000002</c:v>
                </c:pt>
                <c:pt idx="10">
                  <c:v>18.18</c:v>
                </c:pt>
                <c:pt idx="11">
                  <c:v>8.82</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114</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Woodland</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-0.58196514300000002</c:v>
                </c:pt>
                <c:pt idx="1">
                  <c:v>0.48916099930000001</c:v>
                </c:pt>
                <c:pt idx="2">
                  <c:v>0.4632898661</c:v>
                </c:pt>
                <c:pt idx="4">
                  <c:v>-0.79614758900000004</c:v>
                </c:pt>
                <c:pt idx="5">
                  <c:v>1.0456149648999999</c:v>
                </c:pt>
                <c:pt idx="6">
                  <c:v>0.3403166487</c:v>
                </c:pt>
                <c:pt idx="7">
                  <c:v>0.2661294636</c:v>
                </c:pt>
                <c:pt idx="8">
                  <c:v>0.5100337398</c:v>
                </c:pt>
                <c:pt idx="9">
                  <c:v>-0.115509137</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114</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-0.26800817300000002</c:v>
                </c:pt>
                <c:pt idx="1">
                  <c:v>0.4994300612</c:v>
                </c:pt>
                <c:pt idx="2">
                  <c:v>0.70140015150000001</c:v>
                </c:pt>
                <c:pt idx="4">
                  <c:v>-0.45554673099999998</c:v>
                </c:pt>
                <c:pt idx="5">
                  <c:v>0.43113066820000001</c:v>
                </c:pt>
                <c:pt idx="6">
                  <c:v>0.21331632649999999</c:v>
                </c:pt>
                <c:pt idx="7">
                  <c:v>0.2052027967</c:v>
                </c:pt>
                <c:pt idx="8">
                  <c:v>0.32253499450000001</c:v>
                </c:pt>
                <c:pt idx="9">
                  <c:v>-0.33085858899999998</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Cowlitz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0.57875000119999997</c:v>
                </c:pt>
                <c:pt idx="1">
                  <c:v>1.1058368451</c:v>
                </c:pt>
                <c:pt idx="2">
                  <c:v>0.35088400489999999</c:v>
                </c:pt>
                <c:pt idx="3">
                  <c:v>-0.365243021</c:v>
                </c:pt>
                <c:pt idx="4">
                  <c:v>0.58876541520000003</c:v>
                </c:pt>
                <c:pt idx="5">
                  <c:v>1.8368903537000001</c:v>
                </c:pt>
                <c:pt idx="6">
                  <c:v>1.7189401122000001</c:v>
                </c:pt>
                <c:pt idx="7">
                  <c:v>1.3292047754</c:v>
                </c:pt>
                <c:pt idx="8">
                  <c:v>1.9759502949000001</c:v>
                </c:pt>
                <c:pt idx="9">
                  <c:v>0.7351653024</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Woodland</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1.82</c:v>
                </c:pt>
                <c:pt idx="1">
                  <c:v>1.87</c:v>
                </c:pt>
                <c:pt idx="2">
                  <c:v>2.0099999999999998</c:v>
                </c:pt>
                <c:pt idx="3">
                  <c:v>1.91</c:v>
                </c:pt>
                <c:pt idx="4">
                  <c:v>2.06</c:v>
                </c:pt>
                <c:pt idx="5">
                  <c:v>2.06</c:v>
                </c:pt>
                <c:pt idx="6">
                  <c:v>2.44</c:v>
                </c:pt>
                <c:pt idx="7">
                  <c:v>2.2400000000000002</c:v>
                </c:pt>
                <c:pt idx="8">
                  <c:v>2.21</c:v>
                </c:pt>
                <c:pt idx="9">
                  <c:v>2.2400000000000002</c:v>
                </c:pt>
                <c:pt idx="10">
                  <c:v>2.04</c:v>
                </c:pt>
                <c:pt idx="11">
                  <c:v>2.29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114</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1.79</c:v>
                </c:pt>
                <c:pt idx="1">
                  <c:v>1.79</c:v>
                </c:pt>
                <c:pt idx="2">
                  <c:v>1.87</c:v>
                </c:pt>
                <c:pt idx="3">
                  <c:v>1.92</c:v>
                </c:pt>
                <c:pt idx="4">
                  <c:v>1.97</c:v>
                </c:pt>
                <c:pt idx="5">
                  <c:v>1.96</c:v>
                </c:pt>
                <c:pt idx="6">
                  <c:v>2.04</c:v>
                </c:pt>
                <c:pt idx="7">
                  <c:v>1.89</c:v>
                </c:pt>
                <c:pt idx="8">
                  <c:v>1.84</c:v>
                </c:pt>
                <c:pt idx="9">
                  <c:v>1.84</c:v>
                </c:pt>
                <c:pt idx="10">
                  <c:v>1.88</c:v>
                </c:pt>
                <c:pt idx="11">
                  <c:v>1.95</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Cowlitz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1.97</c:v>
                </c:pt>
                <c:pt idx="1">
                  <c:v>1.91</c:v>
                </c:pt>
                <c:pt idx="2">
                  <c:v>2.0699999999999998</c:v>
                </c:pt>
                <c:pt idx="3">
                  <c:v>1.96</c:v>
                </c:pt>
                <c:pt idx="4">
                  <c:v>2.08</c:v>
                </c:pt>
                <c:pt idx="5">
                  <c:v>2.0699999999999998</c:v>
                </c:pt>
                <c:pt idx="6">
                  <c:v>2.0299999999999998</c:v>
                </c:pt>
                <c:pt idx="7">
                  <c:v>1.9</c:v>
                </c:pt>
                <c:pt idx="8">
                  <c:v>1.89</c:v>
                </c:pt>
                <c:pt idx="9">
                  <c:v>1.96</c:v>
                </c:pt>
                <c:pt idx="10">
                  <c:v>1.93</c:v>
                </c:pt>
                <c:pt idx="11">
                  <c:v>1.98</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Cowlitz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1.97</c:v>
                </c:pt>
                <c:pt idx="1">
                  <c:v>1.91</c:v>
                </c:pt>
                <c:pt idx="2">
                  <c:v>2.0699999999999998</c:v>
                </c:pt>
                <c:pt idx="3">
                  <c:v>1.96</c:v>
                </c:pt>
                <c:pt idx="4">
                  <c:v>2.08</c:v>
                </c:pt>
                <c:pt idx="5">
                  <c:v>2.0699999999999998</c:v>
                </c:pt>
                <c:pt idx="6">
                  <c:v>2.0299999999999998</c:v>
                </c:pt>
                <c:pt idx="7">
                  <c:v>1.9</c:v>
                </c:pt>
                <c:pt idx="8">
                  <c:v>1.89</c:v>
                </c:pt>
                <c:pt idx="9">
                  <c:v>1.96</c:v>
                </c:pt>
                <c:pt idx="10">
                  <c:v>1.93</c:v>
                </c:pt>
                <c:pt idx="11">
                  <c:v>1.98</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114</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1.79</c:v>
                </c:pt>
                <c:pt idx="1">
                  <c:v>1.79</c:v>
                </c:pt>
                <c:pt idx="2">
                  <c:v>1.87</c:v>
                </c:pt>
                <c:pt idx="3">
                  <c:v>1.92</c:v>
                </c:pt>
                <c:pt idx="4">
                  <c:v>1.97</c:v>
                </c:pt>
                <c:pt idx="5">
                  <c:v>1.96</c:v>
                </c:pt>
                <c:pt idx="6">
                  <c:v>2.04</c:v>
                </c:pt>
                <c:pt idx="7">
                  <c:v>1.89</c:v>
                </c:pt>
                <c:pt idx="8">
                  <c:v>1.84</c:v>
                </c:pt>
                <c:pt idx="9">
                  <c:v>1.84</c:v>
                </c:pt>
                <c:pt idx="10">
                  <c:v>1.88</c:v>
                </c:pt>
                <c:pt idx="11">
                  <c:v>1.95</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Woodland</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1.82</c:v>
                </c:pt>
                <c:pt idx="1">
                  <c:v>1.87</c:v>
                </c:pt>
                <c:pt idx="2">
                  <c:v>2.0099999999999998</c:v>
                </c:pt>
                <c:pt idx="3">
                  <c:v>1.91</c:v>
                </c:pt>
                <c:pt idx="4">
                  <c:v>2.06</c:v>
                </c:pt>
                <c:pt idx="5">
                  <c:v>2.06</c:v>
                </c:pt>
                <c:pt idx="6">
                  <c:v>2.44</c:v>
                </c:pt>
                <c:pt idx="7">
                  <c:v>2.2400000000000002</c:v>
                </c:pt>
                <c:pt idx="8">
                  <c:v>2.21</c:v>
                </c:pt>
                <c:pt idx="9">
                  <c:v>2.2400000000000002</c:v>
                </c:pt>
                <c:pt idx="10">
                  <c:v>2.04</c:v>
                </c:pt>
                <c:pt idx="11">
                  <c:v>2.29</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9</xdr:col>
      <xdr:colOff>68926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4.53-8027:2020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cols>
    <col min="1" max="9" width="10.85546875" style="300" customWidth="1"/>
    <col min="10" max="10" width="1.85546875" style="300" customWidth="1"/>
    <col min="11" max="16384" width="9.140625" style="300"/>
  </cols>
  <sheetData>
    <row r="1" spans="1:17" ht="30.75" customHeight="1">
      <c r="A1" s="298"/>
      <c r="B1" s="298"/>
      <c r="C1" s="298"/>
      <c r="D1" s="298"/>
      <c r="E1" s="299"/>
      <c r="F1" s="299"/>
      <c r="G1" s="299"/>
      <c r="H1" s="299"/>
    </row>
    <row r="2" spans="1:17" ht="61.5" customHeight="1">
      <c r="A2" s="529" t="s">
        <v>881</v>
      </c>
      <c r="B2" s="529"/>
      <c r="C2" s="529"/>
      <c r="D2" s="529"/>
      <c r="E2" s="529"/>
      <c r="F2" s="529"/>
      <c r="G2" s="529"/>
      <c r="H2" s="529"/>
      <c r="I2" s="529"/>
      <c r="J2" s="301"/>
    </row>
    <row r="3" spans="1:17" ht="36">
      <c r="A3" s="315"/>
      <c r="B3" s="315"/>
      <c r="C3" s="315"/>
      <c r="D3" s="315"/>
      <c r="E3" s="315"/>
      <c r="F3" s="315"/>
      <c r="G3" s="315"/>
      <c r="H3" s="315"/>
      <c r="I3" s="302" t="str">
        <f>TRIM(SUBSTITUTE('Community Definition'!D4,"S.D.","School District"))</f>
        <v>Woodland</v>
      </c>
      <c r="J3" s="301"/>
    </row>
    <row r="4" spans="1:17" s="320" customFormat="1" ht="18.75">
      <c r="A4" s="317"/>
      <c r="B4" s="317"/>
      <c r="C4" s="317"/>
      <c r="D4" s="317"/>
      <c r="E4" s="317"/>
      <c r="F4" s="317"/>
      <c r="G4" s="317"/>
      <c r="H4" s="317"/>
      <c r="I4" s="316" t="str">
        <f>TRIM('Community Definition'!D5)</f>
        <v>Cowlitz County</v>
      </c>
      <c r="J4" s="318"/>
      <c r="K4" s="319"/>
      <c r="L4" s="319"/>
      <c r="M4" s="319"/>
      <c r="N4" s="319"/>
      <c r="O4" s="319"/>
      <c r="P4" s="319"/>
      <c r="Q4" s="319"/>
    </row>
    <row r="5" spans="1:17" ht="23.25" customHeight="1">
      <c r="A5" s="530" t="s">
        <v>882</v>
      </c>
      <c r="B5" s="298"/>
      <c r="C5" s="298"/>
      <c r="D5" s="298"/>
      <c r="E5" s="298"/>
      <c r="F5" s="298"/>
      <c r="G5" s="298"/>
      <c r="H5" s="298"/>
      <c r="I5" s="303">
        <v>44197</v>
      </c>
    </row>
    <row r="6" spans="1:17" ht="15">
      <c r="A6" s="530"/>
      <c r="B6" s="298"/>
      <c r="C6" s="262"/>
      <c r="D6" s="298"/>
      <c r="E6" s="298"/>
      <c r="F6" s="298"/>
      <c r="G6" s="298"/>
      <c r="H6" s="298"/>
      <c r="J6" s="304"/>
      <c r="K6" s="304"/>
      <c r="L6" s="304"/>
      <c r="M6" s="304"/>
    </row>
    <row r="7" spans="1:17">
      <c r="A7" s="530"/>
      <c r="B7" s="298"/>
      <c r="C7" s="298"/>
      <c r="D7" s="298"/>
      <c r="E7" s="298"/>
      <c r="F7" s="298"/>
      <c r="G7" s="298"/>
      <c r="H7" s="298"/>
      <c r="I7" s="298"/>
    </row>
    <row r="22" spans="5:12">
      <c r="I22" s="305"/>
      <c r="J22" s="305"/>
      <c r="K22" s="305"/>
      <c r="L22" s="305"/>
    </row>
    <row r="25" spans="5:12">
      <c r="I25" s="306"/>
    </row>
    <row r="26" spans="5:12">
      <c r="E26" s="298"/>
      <c r="F26" s="298"/>
      <c r="G26" s="298"/>
      <c r="H26" s="298"/>
    </row>
    <row r="27" spans="5:12">
      <c r="I27" s="307"/>
    </row>
    <row r="28" spans="5:12">
      <c r="I28" s="308"/>
    </row>
    <row r="29" spans="5:12">
      <c r="H29" s="306"/>
      <c r="I29" s="307"/>
    </row>
    <row r="31" spans="5:12" ht="52.5" customHeight="1">
      <c r="I31" s="309" t="s">
        <v>965</v>
      </c>
    </row>
    <row r="33" spans="1:10" s="310" customFormat="1" ht="27.75" customHeight="1">
      <c r="F33" s="531" t="s">
        <v>883</v>
      </c>
      <c r="G33" s="531"/>
      <c r="H33" s="531"/>
      <c r="I33" s="531"/>
    </row>
    <row r="34" spans="1:10" ht="54.75" customHeight="1">
      <c r="A34" s="298"/>
      <c r="B34" s="298"/>
      <c r="C34" s="298"/>
      <c r="D34" s="298"/>
      <c r="E34" s="298"/>
      <c r="F34" s="531" t="s">
        <v>937</v>
      </c>
      <c r="G34" s="531"/>
      <c r="H34" s="531"/>
      <c r="I34" s="531"/>
    </row>
    <row r="35" spans="1:10" ht="6" customHeight="1">
      <c r="A35" s="298"/>
      <c r="B35" s="298"/>
      <c r="C35" s="298"/>
      <c r="D35" s="298"/>
      <c r="E35" s="298"/>
      <c r="F35" s="298"/>
      <c r="G35" s="298"/>
      <c r="H35" s="298"/>
      <c r="I35" s="298"/>
    </row>
    <row r="36" spans="1:10" ht="6" customHeight="1">
      <c r="I36" s="311"/>
    </row>
    <row r="37" spans="1:10">
      <c r="I37" s="307"/>
    </row>
    <row r="38" spans="1:10">
      <c r="H38" s="306"/>
      <c r="I38" s="307"/>
    </row>
    <row r="39" spans="1:10">
      <c r="H39" s="306"/>
      <c r="I39" s="307"/>
    </row>
    <row r="40" spans="1:10">
      <c r="H40" s="306"/>
    </row>
    <row r="41" spans="1:10">
      <c r="I41" s="312"/>
    </row>
    <row r="42" spans="1:10">
      <c r="I42" s="308"/>
    </row>
    <row r="44" spans="1:10" ht="10.5" customHeight="1">
      <c r="F44" s="532" t="s">
        <v>884</v>
      </c>
      <c r="G44" s="532"/>
      <c r="H44" s="532"/>
      <c r="I44" s="532"/>
    </row>
    <row r="45" spans="1:10" ht="5.25" customHeight="1"/>
    <row r="46" spans="1:10" ht="5.25" customHeight="1">
      <c r="I46" s="313"/>
    </row>
    <row r="47" spans="1:10" ht="5.25" customHeight="1">
      <c r="I47" s="314"/>
    </row>
    <row r="48" spans="1:10" s="4" customFormat="1" ht="57.75" customHeight="1">
      <c r="A48" s="524" t="s">
        <v>956</v>
      </c>
      <c r="B48" s="524"/>
      <c r="C48" s="524"/>
      <c r="D48" s="524"/>
      <c r="E48" s="524"/>
      <c r="F48" s="524"/>
      <c r="G48" s="524"/>
      <c r="H48" s="524"/>
      <c r="I48" s="524"/>
      <c r="J48" s="524"/>
    </row>
    <row r="49" spans="1:10" s="4" customFormat="1" ht="42.75" customHeight="1">
      <c r="A49" s="525" t="s">
        <v>933</v>
      </c>
      <c r="B49" s="525"/>
      <c r="C49" s="525"/>
      <c r="D49" s="525"/>
      <c r="E49" s="525"/>
      <c r="F49" s="525"/>
      <c r="G49" s="525"/>
      <c r="H49" s="525"/>
      <c r="I49" s="525"/>
      <c r="J49" s="525"/>
    </row>
    <row r="50" spans="1:10" s="4" customFormat="1" ht="10.5" customHeight="1">
      <c r="A50" s="321"/>
      <c r="B50" s="321"/>
      <c r="C50" s="321"/>
      <c r="D50" s="321"/>
      <c r="E50" s="321"/>
      <c r="F50" s="321"/>
      <c r="G50" s="321"/>
      <c r="H50" s="321"/>
      <c r="I50" s="321"/>
    </row>
    <row r="51" spans="1:10" s="4" customFormat="1" ht="29.25" customHeight="1">
      <c r="A51" s="322"/>
      <c r="B51" s="323" t="str">
        <f>I3</f>
        <v>Woodland</v>
      </c>
      <c r="C51" s="324"/>
      <c r="D51" s="324"/>
      <c r="E51" s="324"/>
      <c r="F51" s="324"/>
      <c r="G51" s="324"/>
      <c r="H51" s="324"/>
      <c r="I51" s="324"/>
      <c r="J51" s="325"/>
    </row>
    <row r="52" spans="1:10" s="4" customFormat="1">
      <c r="A52" s="527"/>
      <c r="B52" s="524"/>
      <c r="C52" s="524"/>
      <c r="D52" s="524"/>
      <c r="E52" s="524"/>
      <c r="F52" s="524"/>
      <c r="G52" s="524"/>
      <c r="H52" s="524"/>
      <c r="I52" s="524"/>
    </row>
    <row r="53" spans="1:10" s="4" customFormat="1" ht="18.75">
      <c r="A53" s="264" t="s">
        <v>176</v>
      </c>
      <c r="J53" s="338" t="s">
        <v>398</v>
      </c>
    </row>
    <row r="54" spans="1:10" s="263" customFormat="1" ht="6" customHeight="1">
      <c r="A54" s="326"/>
    </row>
    <row r="55" spans="1:10" s="4" customFormat="1">
      <c r="A55" s="86"/>
      <c r="B55" s="528" t="s">
        <v>392</v>
      </c>
      <c r="C55" s="526"/>
    </row>
    <row r="56" spans="1:10" s="4" customFormat="1" ht="4.5" customHeight="1">
      <c r="A56" s="327"/>
    </row>
    <row r="57" spans="1:10" s="4" customFormat="1">
      <c r="B57" s="265" t="s">
        <v>813</v>
      </c>
    </row>
    <row r="58" spans="1:10" s="4" customFormat="1" ht="4.5" customHeight="1">
      <c r="B58" s="265"/>
    </row>
    <row r="59" spans="1:10" s="4" customFormat="1">
      <c r="B59" s="523" t="s">
        <v>152</v>
      </c>
      <c r="C59" s="526"/>
      <c r="D59" s="526"/>
    </row>
    <row r="60" spans="1:10" s="4" customFormat="1">
      <c r="B60" s="523" t="s">
        <v>153</v>
      </c>
      <c r="C60" s="526"/>
      <c r="D60" s="526"/>
    </row>
    <row r="61" spans="1:10" s="4" customFormat="1" ht="6.75" customHeight="1">
      <c r="B61" s="526"/>
      <c r="C61" s="526"/>
      <c r="D61" s="526"/>
    </row>
    <row r="62" spans="1:10" s="4" customFormat="1" ht="6.75" customHeight="1">
      <c r="B62" s="265"/>
    </row>
    <row r="63" spans="1:10" s="4" customFormat="1">
      <c r="B63" s="265" t="s">
        <v>814</v>
      </c>
    </row>
    <row r="64" spans="1:10" s="4" customFormat="1">
      <c r="B64" s="265"/>
      <c r="E64" s="4" t="s">
        <v>385</v>
      </c>
    </row>
    <row r="65" spans="2:9" s="4" customFormat="1">
      <c r="C65" s="523" t="s">
        <v>154</v>
      </c>
      <c r="D65" s="526"/>
    </row>
    <row r="66" spans="2:9" s="4" customFormat="1">
      <c r="C66" s="523" t="s">
        <v>155</v>
      </c>
      <c r="D66" s="526"/>
    </row>
    <row r="67" spans="2:9" s="4" customFormat="1">
      <c r="C67" s="523" t="s">
        <v>156</v>
      </c>
      <c r="D67" s="526"/>
    </row>
    <row r="68" spans="2:9" s="4" customFormat="1">
      <c r="C68" s="523" t="s">
        <v>157</v>
      </c>
      <c r="D68" s="526"/>
    </row>
    <row r="69" spans="2:9" s="4" customFormat="1" ht="8.25" customHeight="1">
      <c r="B69" s="266"/>
    </row>
    <row r="70" spans="2:9" s="4" customFormat="1">
      <c r="B70" s="265" t="s">
        <v>158</v>
      </c>
    </row>
    <row r="71" spans="2:9" s="4" customFormat="1">
      <c r="C71" s="523" t="s">
        <v>159</v>
      </c>
      <c r="D71" s="526"/>
    </row>
    <row r="72" spans="2:9" s="4" customFormat="1">
      <c r="C72" s="523" t="s">
        <v>921</v>
      </c>
      <c r="D72" s="526"/>
      <c r="E72" s="526"/>
      <c r="F72" s="526"/>
    </row>
    <row r="73" spans="2:9" s="4" customFormat="1">
      <c r="C73" s="523" t="s">
        <v>922</v>
      </c>
      <c r="D73" s="526"/>
      <c r="E73" s="526"/>
    </row>
    <row r="74" spans="2:9" s="4" customFormat="1">
      <c r="C74" s="523" t="s">
        <v>923</v>
      </c>
      <c r="D74" s="523"/>
      <c r="E74" s="523"/>
      <c r="F74" s="523"/>
    </row>
    <row r="75" spans="2:9" s="4" customFormat="1">
      <c r="C75" s="523" t="s">
        <v>924</v>
      </c>
      <c r="D75" s="526"/>
      <c r="E75" s="526"/>
      <c r="F75" s="526"/>
      <c r="G75" s="526"/>
      <c r="H75" s="526"/>
      <c r="I75" s="526"/>
    </row>
    <row r="76" spans="2:9" s="4" customFormat="1" ht="8.25" customHeight="1">
      <c r="B76" s="266"/>
    </row>
    <row r="77" spans="2:9" s="4" customFormat="1">
      <c r="B77" s="265" t="s">
        <v>160</v>
      </c>
    </row>
    <row r="78" spans="2:9" s="4" customFormat="1">
      <c r="C78" s="523" t="s">
        <v>925</v>
      </c>
      <c r="D78" s="526"/>
    </row>
    <row r="79" spans="2:9" s="4" customFormat="1" ht="8.25" customHeight="1">
      <c r="B79" s="266"/>
    </row>
    <row r="80" spans="2:9" s="4" customFormat="1">
      <c r="B80" s="265" t="s">
        <v>815</v>
      </c>
    </row>
    <row r="81" spans="2:9" s="4" customFormat="1">
      <c r="C81" s="523" t="s">
        <v>926</v>
      </c>
      <c r="D81" s="523"/>
      <c r="E81" s="523"/>
    </row>
    <row r="82" spans="2:9" s="4" customFormat="1">
      <c r="C82" s="523" t="s">
        <v>927</v>
      </c>
      <c r="D82" s="523"/>
      <c r="E82" s="523"/>
    </row>
    <row r="83" spans="2:9" s="4" customFormat="1" ht="8.25" customHeight="1">
      <c r="B83" s="266"/>
    </row>
    <row r="84" spans="2:9" s="4" customFormat="1">
      <c r="B84" s="265" t="s">
        <v>161</v>
      </c>
    </row>
    <row r="85" spans="2:9" s="4" customFormat="1">
      <c r="B85" s="266"/>
      <c r="C85" s="523" t="s">
        <v>945</v>
      </c>
      <c r="D85" s="526"/>
      <c r="E85" s="526"/>
      <c r="F85" s="526"/>
    </row>
    <row r="86" spans="2:9" s="4" customFormat="1" ht="8.25" customHeight="1">
      <c r="B86" s="266"/>
      <c r="C86" s="294"/>
      <c r="D86" s="295"/>
      <c r="E86" s="295"/>
      <c r="F86" s="295"/>
      <c r="I86" s="297"/>
    </row>
    <row r="87" spans="2:9" s="4" customFormat="1">
      <c r="B87" s="265" t="s">
        <v>816</v>
      </c>
    </row>
    <row r="88" spans="2:9" s="4" customFormat="1">
      <c r="C88" s="523" t="s">
        <v>946</v>
      </c>
      <c r="D88" s="523"/>
      <c r="E88" s="523"/>
    </row>
    <row r="89" spans="2:9" s="4" customFormat="1">
      <c r="C89" s="523" t="s">
        <v>947</v>
      </c>
      <c r="D89" s="523"/>
    </row>
    <row r="90" spans="2:9" s="4" customFormat="1">
      <c r="C90" s="523" t="s">
        <v>948</v>
      </c>
      <c r="D90" s="523"/>
    </row>
    <row r="91" spans="2:9" s="4" customFormat="1" ht="8.25" customHeight="1">
      <c r="B91" s="266"/>
    </row>
    <row r="92" spans="2:9" s="4" customFormat="1">
      <c r="B92" s="265" t="s">
        <v>817</v>
      </c>
    </row>
    <row r="93" spans="2:9" s="4" customFormat="1">
      <c r="C93" s="523" t="s">
        <v>949</v>
      </c>
      <c r="D93" s="523"/>
    </row>
    <row r="94" spans="2:9" s="4" customFormat="1">
      <c r="C94" s="402" t="s">
        <v>950</v>
      </c>
      <c r="D94" s="294"/>
    </row>
    <row r="95" spans="2:9" s="4" customFormat="1">
      <c r="C95" s="523" t="s">
        <v>951</v>
      </c>
      <c r="D95" s="523"/>
      <c r="E95" s="523"/>
      <c r="F95" s="523"/>
      <c r="G95" s="523"/>
      <c r="H95" s="523"/>
      <c r="I95" s="523"/>
    </row>
    <row r="96" spans="2:9" s="4" customFormat="1">
      <c r="C96" s="523" t="s">
        <v>952</v>
      </c>
      <c r="D96" s="523"/>
      <c r="E96" s="523"/>
      <c r="F96" s="523"/>
      <c r="G96" s="523"/>
      <c r="H96" s="523"/>
      <c r="I96" s="297"/>
    </row>
    <row r="97" spans="1:9" s="4" customFormat="1">
      <c r="C97" s="294"/>
      <c r="D97" s="295"/>
      <c r="E97" s="295"/>
      <c r="F97" s="295"/>
      <c r="G97" s="295"/>
      <c r="H97" s="295"/>
    </row>
    <row r="98" spans="1:9" s="4" customFormat="1">
      <c r="A98" s="86" t="s">
        <v>957</v>
      </c>
      <c r="C98" s="294"/>
      <c r="D98" s="295"/>
      <c r="E98" s="295"/>
      <c r="F98" s="295"/>
      <c r="G98" s="295"/>
      <c r="H98" s="295"/>
    </row>
    <row r="99" spans="1:9" s="4" customFormat="1">
      <c r="A99" s="4" t="s">
        <v>953</v>
      </c>
      <c r="C99" s="294"/>
      <c r="D99" s="295"/>
      <c r="E99" s="295"/>
      <c r="F99" s="295"/>
      <c r="G99" s="295"/>
      <c r="H99" s="295"/>
      <c r="I99" s="297"/>
    </row>
    <row r="100" spans="1:9">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c r="A1" s="1" t="s">
        <v>134</v>
      </c>
      <c r="C1" s="3"/>
      <c r="D1" s="3"/>
      <c r="E1" s="3"/>
      <c r="G1" s="3"/>
      <c r="N1" s="336" t="s">
        <v>467</v>
      </c>
    </row>
    <row r="2" spans="1:30" s="21" customFormat="1" ht="15.6" customHeight="1">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c r="B3" s="5"/>
      <c r="C3" s="6"/>
      <c r="D3" s="6"/>
      <c r="E3" s="6"/>
      <c r="F3" s="6"/>
      <c r="G3" s="6"/>
      <c r="H3" s="7"/>
      <c r="I3" s="7"/>
      <c r="J3" s="7"/>
      <c r="K3" s="7"/>
      <c r="L3" s="7"/>
      <c r="M3" s="7"/>
      <c r="N3" s="7"/>
    </row>
    <row r="4" spans="1:30" ht="15.6" customHeight="1">
      <c r="A4" s="8"/>
      <c r="B4" s="11"/>
      <c r="C4" s="9"/>
      <c r="D4" s="9"/>
      <c r="E4" s="9"/>
      <c r="F4" s="9"/>
      <c r="G4" s="9"/>
      <c r="H4" s="10"/>
      <c r="I4" s="10"/>
      <c r="J4" s="10"/>
      <c r="K4" s="10"/>
      <c r="L4" s="10"/>
      <c r="M4" s="10"/>
      <c r="N4" s="10"/>
    </row>
    <row r="5" spans="1:30" ht="15.6" customHeight="1">
      <c r="A5" s="8"/>
      <c r="B5" s="12" t="s">
        <v>249</v>
      </c>
      <c r="C5" s="9"/>
      <c r="D5" s="9"/>
      <c r="E5" s="9"/>
      <c r="F5" s="9"/>
      <c r="G5" s="9"/>
      <c r="H5" s="10"/>
      <c r="I5" s="10"/>
      <c r="J5" s="10"/>
      <c r="K5" s="10"/>
      <c r="L5" s="10"/>
      <c r="M5" s="10"/>
      <c r="N5" s="10"/>
    </row>
    <row r="6" spans="1:30" ht="15.6" customHeight="1">
      <c r="A6" s="8"/>
      <c r="B6" s="12"/>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3"/>
      <c r="I11" s="13"/>
      <c r="J11" s="13"/>
      <c r="K11" s="13"/>
      <c r="L11" s="13"/>
      <c r="M11" s="13"/>
      <c r="N11" s="13"/>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c r="A14" s="19" t="str">
        <f>'Community Definition'!$D$5</f>
        <v>Cowlitz County</v>
      </c>
      <c r="B14" s="20"/>
      <c r="C14" s="18">
        <v>20.8</v>
      </c>
      <c r="D14" s="18">
        <v>25.25</v>
      </c>
      <c r="E14" s="18">
        <v>29.03</v>
      </c>
      <c r="F14" s="18">
        <v>31.31</v>
      </c>
      <c r="G14" s="18">
        <v>32.479999999999997</v>
      </c>
      <c r="H14" s="18">
        <v>32.97</v>
      </c>
      <c r="I14" s="18">
        <v>32.31</v>
      </c>
      <c r="J14" s="18">
        <v>31.18</v>
      </c>
      <c r="K14" s="18">
        <v>30.49</v>
      </c>
      <c r="L14" s="18">
        <v>29.43</v>
      </c>
      <c r="M14" s="18">
        <v>27.84</v>
      </c>
      <c r="N14" s="18">
        <v>25.94</v>
      </c>
      <c r="O14" s="25"/>
      <c r="P14" s="24">
        <v>20.8</v>
      </c>
      <c r="Q14" s="24">
        <v>25.25</v>
      </c>
      <c r="R14" s="24">
        <v>29.03</v>
      </c>
      <c r="S14" s="24">
        <v>31.31</v>
      </c>
      <c r="T14" s="24">
        <v>32.479999999999997</v>
      </c>
      <c r="U14" s="24">
        <v>32.97</v>
      </c>
      <c r="V14" s="24">
        <v>32.31</v>
      </c>
      <c r="W14" s="24">
        <v>31.18</v>
      </c>
      <c r="X14" s="24">
        <v>30.49</v>
      </c>
      <c r="Y14" s="24">
        <v>29.43</v>
      </c>
      <c r="Z14" s="24">
        <v>27.84</v>
      </c>
      <c r="AA14" s="24">
        <v>25.94</v>
      </c>
      <c r="AB14" s="25"/>
      <c r="AC14" s="25"/>
      <c r="AD14" s="25"/>
    </row>
    <row r="15" spans="1:30" s="21" customFormat="1" ht="15.6" customHeight="1">
      <c r="A15" s="17" t="str">
        <f>'Community Definition'!$A$7</f>
        <v>Locale 114</v>
      </c>
      <c r="B15" s="20"/>
      <c r="C15" s="18">
        <v>11.68</v>
      </c>
      <c r="D15" s="18">
        <v>15.79</v>
      </c>
      <c r="E15" s="18">
        <v>19.13</v>
      </c>
      <c r="F15" s="18">
        <v>21.15</v>
      </c>
      <c r="G15" s="18">
        <v>22.35</v>
      </c>
      <c r="H15" s="18">
        <v>22.21</v>
      </c>
      <c r="I15" s="18">
        <v>21.88</v>
      </c>
      <c r="J15" s="18">
        <v>20.3</v>
      </c>
      <c r="K15" s="18">
        <v>19.440000000000001</v>
      </c>
      <c r="L15" s="18">
        <v>18.260000000000002</v>
      </c>
      <c r="M15" s="18">
        <v>17.38</v>
      </c>
      <c r="N15" s="18">
        <v>16.05</v>
      </c>
      <c r="O15" s="25"/>
      <c r="P15" s="24">
        <v>11.68</v>
      </c>
      <c r="Q15" s="24">
        <v>15.79</v>
      </c>
      <c r="R15" s="24">
        <v>19.13</v>
      </c>
      <c r="S15" s="24">
        <v>21.15</v>
      </c>
      <c r="T15" s="24">
        <v>22.35</v>
      </c>
      <c r="U15" s="24">
        <v>22.21</v>
      </c>
      <c r="V15" s="24">
        <v>21.88</v>
      </c>
      <c r="W15" s="24">
        <v>20.3</v>
      </c>
      <c r="X15" s="24">
        <v>19.440000000000001</v>
      </c>
      <c r="Y15" s="24">
        <v>18.260000000000002</v>
      </c>
      <c r="Z15" s="24">
        <v>17.38</v>
      </c>
      <c r="AA15" s="24">
        <v>16.05</v>
      </c>
      <c r="AB15" s="25"/>
      <c r="AC15" s="25"/>
      <c r="AD15" s="25"/>
    </row>
    <row r="16" spans="1:30" s="21" customFormat="1" ht="15.6" customHeight="1">
      <c r="A16" s="115" t="str">
        <f>'Community Definition'!$D$4</f>
        <v>Woodland</v>
      </c>
      <c r="B16" s="20"/>
      <c r="C16" s="18">
        <v>11.91</v>
      </c>
      <c r="D16" s="18">
        <v>16.25</v>
      </c>
      <c r="E16" s="18">
        <v>19.22</v>
      </c>
      <c r="F16" s="18">
        <v>21</v>
      </c>
      <c r="G16" s="18">
        <v>21.97</v>
      </c>
      <c r="H16" s="18">
        <v>22.32</v>
      </c>
      <c r="I16" s="18">
        <v>21.06</v>
      </c>
      <c r="J16" s="18">
        <v>19.510000000000002</v>
      </c>
      <c r="K16" s="18">
        <v>18.38</v>
      </c>
      <c r="L16" s="18">
        <v>16.79</v>
      </c>
      <c r="M16" s="18">
        <v>15.74</v>
      </c>
      <c r="N16" s="18">
        <v>14.53</v>
      </c>
      <c r="O16" s="25"/>
      <c r="P16" s="24">
        <v>11.91</v>
      </c>
      <c r="Q16" s="24">
        <v>16.25</v>
      </c>
      <c r="R16" s="24">
        <v>19.22</v>
      </c>
      <c r="S16" s="24">
        <v>21</v>
      </c>
      <c r="T16" s="24">
        <v>21.97</v>
      </c>
      <c r="U16" s="24">
        <v>22.32</v>
      </c>
      <c r="V16" s="24">
        <v>21.06</v>
      </c>
      <c r="W16" s="24">
        <v>19.510000000000002</v>
      </c>
      <c r="X16" s="24">
        <v>18.38</v>
      </c>
      <c r="Y16" s="24">
        <v>16.79</v>
      </c>
      <c r="Z16" s="24">
        <v>15.74</v>
      </c>
      <c r="AA16" s="24">
        <v>14.53</v>
      </c>
      <c r="AB16" s="25"/>
      <c r="AC16" s="25"/>
      <c r="AD16" s="25"/>
    </row>
    <row r="17" spans="1:30" s="21" customFormat="1" ht="15.6" customHeight="1">
      <c r="A17" s="17"/>
      <c r="B17" s="20" t="s">
        <v>237</v>
      </c>
      <c r="C17" s="38">
        <v>1371</v>
      </c>
      <c r="D17" s="38">
        <v>1912</v>
      </c>
      <c r="E17" s="38">
        <v>2296</v>
      </c>
      <c r="F17" s="38">
        <v>2530</v>
      </c>
      <c r="G17" s="38">
        <v>2660</v>
      </c>
      <c r="H17" s="38">
        <v>2708</v>
      </c>
      <c r="I17" s="38">
        <v>2585</v>
      </c>
      <c r="J17" s="38">
        <v>2442</v>
      </c>
      <c r="K17" s="38">
        <v>2331</v>
      </c>
      <c r="L17" s="38">
        <v>2170</v>
      </c>
      <c r="M17" s="38">
        <v>2085</v>
      </c>
      <c r="N17" s="38">
        <v>1971</v>
      </c>
      <c r="O17" s="25"/>
      <c r="P17" s="587">
        <v>1371</v>
      </c>
      <c r="Q17" s="587">
        <v>1912</v>
      </c>
      <c r="R17" s="587">
        <v>2296</v>
      </c>
      <c r="S17" s="587">
        <v>2530</v>
      </c>
      <c r="T17" s="587">
        <v>2660</v>
      </c>
      <c r="U17" s="587">
        <v>2708</v>
      </c>
      <c r="V17" s="587">
        <v>2585</v>
      </c>
      <c r="W17" s="587">
        <v>2442</v>
      </c>
      <c r="X17" s="587">
        <v>2331</v>
      </c>
      <c r="Y17" s="587">
        <v>2170</v>
      </c>
      <c r="Z17" s="587">
        <v>2085</v>
      </c>
      <c r="AA17" s="587">
        <v>1971</v>
      </c>
      <c r="AB17" s="25"/>
      <c r="AC17" s="25"/>
      <c r="AD17" s="25"/>
    </row>
    <row r="18" spans="1:30" s="21" customFormat="1" ht="15.6" customHeight="1">
      <c r="A18" s="17"/>
      <c r="B18" s="20" t="s">
        <v>185</v>
      </c>
      <c r="C18" s="38">
        <v>11510</v>
      </c>
      <c r="D18" s="38">
        <v>11767</v>
      </c>
      <c r="E18" s="38">
        <v>11945</v>
      </c>
      <c r="F18" s="38">
        <v>12046</v>
      </c>
      <c r="G18" s="38">
        <v>12108</v>
      </c>
      <c r="H18" s="38">
        <v>12135</v>
      </c>
      <c r="I18" s="38">
        <v>12272</v>
      </c>
      <c r="J18" s="38">
        <v>12515</v>
      </c>
      <c r="K18" s="38">
        <v>12679</v>
      </c>
      <c r="L18" s="38">
        <v>12922</v>
      </c>
      <c r="M18" s="38">
        <v>13243</v>
      </c>
      <c r="N18" s="38">
        <v>13564</v>
      </c>
      <c r="O18" s="25"/>
      <c r="P18" s="587">
        <v>11510</v>
      </c>
      <c r="Q18" s="587">
        <v>11767</v>
      </c>
      <c r="R18" s="587">
        <v>11945</v>
      </c>
      <c r="S18" s="587">
        <v>12046</v>
      </c>
      <c r="T18" s="587">
        <v>12108</v>
      </c>
      <c r="U18" s="587">
        <v>12135</v>
      </c>
      <c r="V18" s="587">
        <v>12272</v>
      </c>
      <c r="W18" s="587">
        <v>12515</v>
      </c>
      <c r="X18" s="587">
        <v>12679</v>
      </c>
      <c r="Y18" s="587">
        <v>12922</v>
      </c>
      <c r="Z18" s="587">
        <v>13243</v>
      </c>
      <c r="AA18" s="587">
        <v>13564</v>
      </c>
      <c r="AB18" s="25"/>
      <c r="AC18" s="25"/>
      <c r="AD18" s="25"/>
    </row>
    <row r="19" spans="1:30" ht="15.6" customHeight="1">
      <c r="B19" s="33"/>
      <c r="C19" s="31"/>
      <c r="D19" s="31"/>
      <c r="E19" s="31"/>
      <c r="F19" s="31"/>
      <c r="G19" s="31"/>
      <c r="H19" s="32"/>
      <c r="I19" s="32"/>
      <c r="J19" s="32"/>
      <c r="K19" s="32"/>
      <c r="L19" s="32"/>
      <c r="M19" s="32"/>
      <c r="N19" s="32"/>
    </row>
    <row r="20" spans="1:30" ht="15.6" customHeight="1">
      <c r="B20" s="33"/>
      <c r="C20" s="31"/>
      <c r="D20" s="31"/>
      <c r="E20" s="31"/>
      <c r="F20" s="31"/>
      <c r="G20" s="31"/>
      <c r="H20" s="32"/>
      <c r="I20" s="32"/>
      <c r="J20" s="32"/>
      <c r="K20" s="32"/>
      <c r="L20" s="32"/>
      <c r="M20" s="32"/>
      <c r="N20" s="32"/>
    </row>
    <row r="21" spans="1:30" s="84" customFormat="1" ht="41.25" customHeight="1">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c r="A23" s="287" t="s">
        <v>821</v>
      </c>
      <c r="C23" s="167"/>
      <c r="D23" s="167"/>
      <c r="E23" s="167"/>
      <c r="F23" s="167"/>
      <c r="G23" s="167"/>
      <c r="H23" s="168"/>
      <c r="I23" s="168"/>
      <c r="J23" s="168"/>
      <c r="K23" s="168"/>
      <c r="L23" s="168"/>
      <c r="M23" s="168"/>
      <c r="N23" s="168"/>
    </row>
    <row r="24" spans="1:30" ht="15.6" customHeight="1">
      <c r="C24" s="167"/>
      <c r="D24" s="167"/>
      <c r="E24" s="167"/>
      <c r="F24" s="167"/>
      <c r="G24" s="167"/>
      <c r="H24" s="168"/>
      <c r="I24" s="168"/>
      <c r="J24" s="168"/>
      <c r="K24" s="168"/>
      <c r="L24" s="168"/>
      <c r="M24" s="168"/>
      <c r="N24" s="168"/>
    </row>
    <row r="25" spans="1:30" ht="15.6" customHeight="1">
      <c r="C25" s="167"/>
      <c r="D25" s="167"/>
      <c r="E25" s="167"/>
      <c r="F25" s="167"/>
      <c r="G25" s="167"/>
      <c r="H25" s="168"/>
      <c r="I25" s="168"/>
      <c r="J25" s="168"/>
      <c r="K25" s="168"/>
      <c r="L25" s="168"/>
      <c r="M25" s="168"/>
      <c r="N25" s="168"/>
    </row>
    <row r="26" spans="1:30" ht="15.6" hidden="1" customHeight="1">
      <c r="C26" s="167"/>
      <c r="D26" s="167"/>
      <c r="E26" s="167"/>
      <c r="F26" s="167"/>
      <c r="G26" s="167"/>
      <c r="H26" s="168"/>
      <c r="I26" s="168"/>
      <c r="J26" s="168"/>
      <c r="K26" s="168"/>
      <c r="L26" s="168"/>
      <c r="M26" s="168"/>
      <c r="N26" s="168"/>
    </row>
    <row r="27" spans="1:30" ht="15.6" hidden="1" customHeight="1">
      <c r="C27" s="167"/>
      <c r="D27" s="167"/>
      <c r="E27" s="167"/>
      <c r="F27" s="167"/>
      <c r="G27" s="167"/>
      <c r="H27" s="168"/>
      <c r="I27" s="168"/>
      <c r="J27" s="168"/>
      <c r="K27" s="168"/>
      <c r="L27" s="168"/>
      <c r="M27" s="168"/>
      <c r="N27" s="168"/>
    </row>
    <row r="28" spans="1:30" ht="15.6" hidden="1" customHeight="1">
      <c r="C28" s="167"/>
      <c r="D28" s="167"/>
      <c r="E28" s="167"/>
      <c r="F28" s="167"/>
      <c r="G28" s="167"/>
      <c r="H28" s="168"/>
      <c r="I28" s="168"/>
      <c r="J28" s="168"/>
      <c r="K28" s="168"/>
      <c r="L28" s="168"/>
      <c r="M28" s="168"/>
      <c r="N28" s="168"/>
    </row>
    <row r="29" spans="1:30" ht="15.6" hidden="1" customHeight="1">
      <c r="C29" s="167"/>
      <c r="D29" s="167"/>
      <c r="E29" s="167"/>
      <c r="F29" s="167"/>
      <c r="G29" s="167"/>
      <c r="H29" s="168"/>
      <c r="I29" s="168"/>
      <c r="J29" s="168"/>
      <c r="K29" s="168"/>
      <c r="L29" s="168"/>
      <c r="M29" s="168"/>
      <c r="N29" s="168"/>
    </row>
    <row r="30" spans="1:30" ht="15.6" hidden="1" customHeight="1">
      <c r="C30" s="167"/>
      <c r="D30" s="167"/>
      <c r="E30" s="167"/>
      <c r="F30" s="167"/>
      <c r="G30" s="167"/>
      <c r="H30" s="168"/>
      <c r="I30" s="168"/>
      <c r="J30" s="168"/>
      <c r="K30" s="168"/>
      <c r="L30" s="168"/>
      <c r="M30" s="168"/>
      <c r="N30" s="168"/>
    </row>
    <row r="31" spans="1:30" ht="15.6" hidden="1" customHeight="1">
      <c r="C31" s="167"/>
      <c r="D31" s="167"/>
      <c r="E31" s="167"/>
      <c r="F31" s="167"/>
      <c r="G31" s="167"/>
      <c r="H31" s="168"/>
      <c r="I31" s="168"/>
      <c r="J31" s="168"/>
      <c r="K31" s="168"/>
      <c r="L31" s="168"/>
      <c r="M31" s="168"/>
      <c r="N31" s="168"/>
    </row>
    <row r="32" spans="1:30" ht="15.6" hidden="1" customHeight="1">
      <c r="C32" s="167"/>
      <c r="D32" s="167"/>
      <c r="E32" s="167"/>
      <c r="F32" s="167"/>
      <c r="G32" s="167"/>
      <c r="H32" s="168"/>
      <c r="I32" s="168"/>
      <c r="J32" s="168"/>
      <c r="K32" s="168"/>
      <c r="L32" s="168"/>
      <c r="M32" s="168"/>
      <c r="N32" s="168"/>
    </row>
    <row r="33" spans="1:27" ht="15.6" customHeight="1">
      <c r="C33" s="167"/>
      <c r="D33" s="167"/>
      <c r="E33" s="167"/>
      <c r="F33" s="167"/>
      <c r="G33" s="167"/>
      <c r="H33" s="168"/>
      <c r="I33" s="168"/>
      <c r="J33" s="168"/>
      <c r="K33" s="168"/>
      <c r="L33" s="168"/>
      <c r="M33" s="168"/>
      <c r="N33" s="168"/>
    </row>
    <row r="34" spans="1:27" ht="15.6" customHeight="1">
      <c r="A34" s="522" t="s">
        <v>968</v>
      </c>
      <c r="C34" s="167"/>
      <c r="D34" s="167"/>
      <c r="E34" s="167"/>
      <c r="F34" s="167"/>
      <c r="G34" s="167"/>
      <c r="H34" s="168"/>
      <c r="I34" s="168"/>
      <c r="J34" s="168"/>
      <c r="K34" s="168"/>
      <c r="L34" s="168"/>
      <c r="M34" s="168"/>
      <c r="N34" s="168"/>
    </row>
    <row r="35" spans="1:27" ht="15.6" customHeight="1">
      <c r="A35" s="522"/>
      <c r="B35" s="106"/>
    </row>
    <row r="36" spans="1:27" ht="15.6" customHeight="1">
      <c r="A36" s="1" t="s">
        <v>191</v>
      </c>
      <c r="H36" s="169"/>
      <c r="I36" s="169"/>
      <c r="J36" s="169"/>
      <c r="K36" s="169"/>
      <c r="L36" s="169"/>
      <c r="M36" s="169"/>
      <c r="N36" s="336" t="s">
        <v>467</v>
      </c>
    </row>
    <row r="37" spans="1:27" ht="15.6" customHeight="1">
      <c r="C37" s="3"/>
      <c r="D37" s="3"/>
      <c r="E37" s="3"/>
      <c r="G37" s="3"/>
      <c r="I37" s="336"/>
      <c r="J37" s="336"/>
      <c r="K37" s="336"/>
      <c r="L37" s="336"/>
      <c r="M37" s="336"/>
      <c r="N37" s="336"/>
    </row>
    <row r="38" spans="1:27" ht="40.5" customHeight="1">
      <c r="B38" s="5"/>
      <c r="C38" s="6"/>
      <c r="D38" s="6"/>
      <c r="E38" s="6"/>
      <c r="F38" s="6"/>
      <c r="G38" s="6"/>
      <c r="H38" s="7"/>
      <c r="I38" s="7"/>
      <c r="J38" s="7"/>
      <c r="K38" s="7"/>
      <c r="L38" s="7"/>
      <c r="M38" s="7"/>
      <c r="N38" s="7"/>
    </row>
    <row r="39" spans="1:27" ht="15.6" customHeight="1">
      <c r="A39" s="8"/>
      <c r="B39" s="8"/>
      <c r="C39" s="9"/>
      <c r="D39" s="9"/>
      <c r="E39" s="9"/>
      <c r="F39" s="9"/>
      <c r="G39" s="9"/>
      <c r="H39" s="10"/>
      <c r="I39" s="10"/>
      <c r="J39" s="10"/>
      <c r="K39" s="10"/>
      <c r="L39" s="10"/>
      <c r="M39" s="10"/>
      <c r="N39" s="10"/>
    </row>
    <row r="40" spans="1:27" ht="15.6" customHeight="1">
      <c r="A40" s="8"/>
      <c r="B40" s="12" t="s">
        <v>249</v>
      </c>
      <c r="C40" s="9"/>
      <c r="D40" s="9"/>
      <c r="E40" s="9"/>
      <c r="F40" s="9"/>
      <c r="G40" s="9"/>
      <c r="H40" s="10"/>
      <c r="I40" s="10"/>
      <c r="J40" s="10"/>
      <c r="K40" s="10"/>
      <c r="L40" s="10"/>
      <c r="M40" s="10"/>
      <c r="N40" s="10"/>
    </row>
    <row r="41" spans="1:27" ht="15.6" customHeight="1">
      <c r="A41" s="8"/>
      <c r="B41" s="12"/>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12"/>
      <c r="C45" s="9"/>
      <c r="D45" s="9"/>
      <c r="E45" s="9"/>
      <c r="F45" s="9"/>
      <c r="G45" s="9"/>
      <c r="H45" s="10"/>
      <c r="I45" s="10"/>
      <c r="J45" s="10"/>
      <c r="K45" s="10"/>
      <c r="L45" s="10"/>
      <c r="M45" s="10"/>
      <c r="N45" s="10"/>
    </row>
    <row r="46" spans="1:27" ht="15.6" customHeight="1">
      <c r="A46" s="8"/>
      <c r="B46" s="8"/>
      <c r="C46" s="9"/>
      <c r="D46" s="9"/>
      <c r="E46" s="9"/>
      <c r="F46" s="9"/>
      <c r="G46" s="9"/>
      <c r="H46" s="10"/>
      <c r="I46" s="10"/>
      <c r="J46" s="10"/>
      <c r="K46" s="10"/>
      <c r="L46" s="10"/>
      <c r="M46" s="10"/>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c r="A49" s="19" t="str">
        <f>'Community Definition'!$D$5</f>
        <v>Cowlitz County</v>
      </c>
      <c r="B49" s="20"/>
      <c r="C49" s="18">
        <v>14.83</v>
      </c>
      <c r="D49" s="18">
        <v>15.95</v>
      </c>
      <c r="E49" s="18">
        <v>16.68</v>
      </c>
      <c r="F49" s="18">
        <v>18.440000000000001</v>
      </c>
      <c r="G49" s="18">
        <v>16.649999999999999</v>
      </c>
      <c r="H49" s="18">
        <v>15.09</v>
      </c>
      <c r="I49" s="18">
        <v>14.63</v>
      </c>
      <c r="J49" s="18">
        <v>13.16</v>
      </c>
      <c r="K49" s="18">
        <v>11.77</v>
      </c>
      <c r="L49" s="18">
        <v>10.4</v>
      </c>
      <c r="M49" s="18">
        <v>9.4</v>
      </c>
      <c r="N49" s="18">
        <v>9.0500000000000007</v>
      </c>
      <c r="O49" s="25"/>
      <c r="P49" s="24">
        <v>14.83</v>
      </c>
      <c r="Q49" s="24">
        <v>15.95</v>
      </c>
      <c r="R49" s="24">
        <v>16.68</v>
      </c>
      <c r="S49" s="24">
        <v>18.440000000000001</v>
      </c>
      <c r="T49" s="24">
        <v>16.649999999999999</v>
      </c>
      <c r="U49" s="24">
        <v>15.09</v>
      </c>
      <c r="V49" s="24">
        <v>14.63</v>
      </c>
      <c r="W49" s="24">
        <v>13.16</v>
      </c>
      <c r="X49" s="24">
        <v>11.77</v>
      </c>
      <c r="Y49" s="24">
        <v>10.4</v>
      </c>
      <c r="Z49" s="24">
        <v>9.4</v>
      </c>
      <c r="AA49" s="24">
        <v>9.0500000000000007</v>
      </c>
      <c r="AB49" s="25"/>
      <c r="AC49" s="25"/>
      <c r="AD49" s="25"/>
    </row>
    <row r="50" spans="1:30" s="21" customFormat="1" ht="15.6" customHeight="1">
      <c r="A50" s="17" t="str">
        <f>'Community Definition'!$A$7</f>
        <v>Locale 114</v>
      </c>
      <c r="B50" s="20"/>
      <c r="C50" s="18">
        <v>7.66</v>
      </c>
      <c r="D50" s="18">
        <v>8.84</v>
      </c>
      <c r="E50" s="18">
        <v>9.4600000000000009</v>
      </c>
      <c r="F50" s="18">
        <v>9.2899999999999991</v>
      </c>
      <c r="G50" s="18">
        <v>9.7200000000000006</v>
      </c>
      <c r="H50" s="18">
        <v>8.8800000000000008</v>
      </c>
      <c r="I50" s="18">
        <v>8.3800000000000008</v>
      </c>
      <c r="J50" s="18">
        <v>7.37</v>
      </c>
      <c r="K50" s="18">
        <v>6.6</v>
      </c>
      <c r="L50" s="18">
        <v>5.64</v>
      </c>
      <c r="M50" s="18">
        <v>5.08</v>
      </c>
      <c r="N50" s="18">
        <v>4.68</v>
      </c>
      <c r="O50" s="25"/>
      <c r="P50" s="24">
        <v>7.66</v>
      </c>
      <c r="Q50" s="24">
        <v>8.84</v>
      </c>
      <c r="R50" s="24">
        <v>9.4600000000000009</v>
      </c>
      <c r="S50" s="24">
        <v>9.2899999999999991</v>
      </c>
      <c r="T50" s="24">
        <v>9.7200000000000006</v>
      </c>
      <c r="U50" s="24">
        <v>8.8800000000000008</v>
      </c>
      <c r="V50" s="24">
        <v>8.3800000000000008</v>
      </c>
      <c r="W50" s="24">
        <v>7.37</v>
      </c>
      <c r="X50" s="24">
        <v>6.6</v>
      </c>
      <c r="Y50" s="24">
        <v>5.64</v>
      </c>
      <c r="Z50" s="24">
        <v>5.08</v>
      </c>
      <c r="AA50" s="24">
        <v>4.68</v>
      </c>
      <c r="AB50" s="25"/>
      <c r="AC50" s="25"/>
      <c r="AD50" s="25"/>
    </row>
    <row r="51" spans="1:30" s="21" customFormat="1" ht="15.6" customHeight="1">
      <c r="A51" s="166" t="str">
        <f>A16</f>
        <v>Woodland</v>
      </c>
      <c r="B51" s="20"/>
      <c r="C51" s="18">
        <v>8.07</v>
      </c>
      <c r="D51" s="18">
        <v>8.93</v>
      </c>
      <c r="E51" s="18">
        <v>8.74</v>
      </c>
      <c r="F51" s="18">
        <v>8.7799999999999994</v>
      </c>
      <c r="G51" s="18">
        <v>9.4700000000000006</v>
      </c>
      <c r="H51" s="18">
        <v>8.52</v>
      </c>
      <c r="I51" s="18">
        <v>7.56</v>
      </c>
      <c r="J51" s="18">
        <v>6.51</v>
      </c>
      <c r="K51" s="18">
        <v>6</v>
      </c>
      <c r="L51" s="18">
        <v>4.49</v>
      </c>
      <c r="M51" s="18">
        <v>3.79</v>
      </c>
      <c r="N51" s="18">
        <v>3.67</v>
      </c>
      <c r="O51" s="25"/>
      <c r="P51" s="24">
        <v>8.07</v>
      </c>
      <c r="Q51" s="24">
        <v>8.93</v>
      </c>
      <c r="R51" s="24">
        <v>8.74</v>
      </c>
      <c r="S51" s="24">
        <v>8.7799999999999994</v>
      </c>
      <c r="T51" s="24">
        <v>9.4700000000000006</v>
      </c>
      <c r="U51" s="24">
        <v>8.52</v>
      </c>
      <c r="V51" s="24">
        <v>7.56</v>
      </c>
      <c r="W51" s="24">
        <v>6.51</v>
      </c>
      <c r="X51" s="24">
        <v>6</v>
      </c>
      <c r="Y51" s="24">
        <v>4.49</v>
      </c>
      <c r="Z51" s="24">
        <v>3.79</v>
      </c>
      <c r="AA51" s="24">
        <v>3.67</v>
      </c>
      <c r="AB51" s="25"/>
      <c r="AC51" s="25"/>
      <c r="AD51" s="25"/>
    </row>
    <row r="52" spans="1:30" s="21" customFormat="1" ht="15.6" customHeight="1">
      <c r="A52" s="17"/>
      <c r="B52" s="20" t="s">
        <v>236</v>
      </c>
      <c r="C52" s="38">
        <v>245</v>
      </c>
      <c r="D52" s="38">
        <v>276</v>
      </c>
      <c r="E52" s="38">
        <v>275</v>
      </c>
      <c r="F52" s="38">
        <v>274</v>
      </c>
      <c r="G52" s="38">
        <v>293</v>
      </c>
      <c r="H52" s="38">
        <v>261</v>
      </c>
      <c r="I52" s="38">
        <v>232</v>
      </c>
      <c r="J52" s="38">
        <v>202</v>
      </c>
      <c r="K52" s="38">
        <v>188</v>
      </c>
      <c r="L52" s="38">
        <v>143</v>
      </c>
      <c r="M52" s="38">
        <v>123</v>
      </c>
      <c r="N52" s="38">
        <v>122</v>
      </c>
      <c r="O52" s="25"/>
      <c r="P52" s="25">
        <v>245</v>
      </c>
      <c r="Q52" s="25">
        <v>276</v>
      </c>
      <c r="R52" s="25">
        <v>275</v>
      </c>
      <c r="S52" s="25">
        <v>274</v>
      </c>
      <c r="T52" s="25">
        <v>293</v>
      </c>
      <c r="U52" s="25">
        <v>261</v>
      </c>
      <c r="V52" s="25">
        <v>232</v>
      </c>
      <c r="W52" s="25">
        <v>202</v>
      </c>
      <c r="X52" s="25">
        <v>188</v>
      </c>
      <c r="Y52" s="25">
        <v>143</v>
      </c>
      <c r="Z52" s="25">
        <v>123</v>
      </c>
      <c r="AA52" s="25">
        <v>122</v>
      </c>
      <c r="AB52" s="25"/>
      <c r="AC52" s="25"/>
      <c r="AD52" s="25"/>
    </row>
    <row r="53" spans="1:30" s="21" customFormat="1" ht="15.6" customHeight="1">
      <c r="A53" s="17"/>
      <c r="B53" s="20" t="s">
        <v>235</v>
      </c>
      <c r="C53" s="38">
        <v>3036</v>
      </c>
      <c r="D53" s="38">
        <v>3090</v>
      </c>
      <c r="E53" s="38">
        <v>3148</v>
      </c>
      <c r="F53" s="38">
        <v>3122</v>
      </c>
      <c r="G53" s="38">
        <v>3095</v>
      </c>
      <c r="H53" s="38">
        <v>3064</v>
      </c>
      <c r="I53" s="38">
        <v>3067</v>
      </c>
      <c r="J53" s="38">
        <v>3102</v>
      </c>
      <c r="K53" s="38">
        <v>3133</v>
      </c>
      <c r="L53" s="38">
        <v>3186</v>
      </c>
      <c r="M53" s="38">
        <v>3247</v>
      </c>
      <c r="N53" s="38">
        <v>3322</v>
      </c>
      <c r="O53" s="25"/>
      <c r="P53" s="587">
        <v>3036</v>
      </c>
      <c r="Q53" s="587">
        <v>3090</v>
      </c>
      <c r="R53" s="587">
        <v>3148</v>
      </c>
      <c r="S53" s="587">
        <v>3122</v>
      </c>
      <c r="T53" s="587">
        <v>3095</v>
      </c>
      <c r="U53" s="587">
        <v>3064</v>
      </c>
      <c r="V53" s="587">
        <v>3067</v>
      </c>
      <c r="W53" s="587">
        <v>3102</v>
      </c>
      <c r="X53" s="587">
        <v>3133</v>
      </c>
      <c r="Y53" s="587">
        <v>3186</v>
      </c>
      <c r="Z53" s="587">
        <v>3247</v>
      </c>
      <c r="AA53" s="587">
        <v>3322</v>
      </c>
      <c r="AB53" s="25"/>
      <c r="AC53" s="25"/>
      <c r="AD53" s="25"/>
    </row>
    <row r="54" spans="1:30" s="21" customFormat="1" ht="15.6" customHeight="1">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c r="A55" s="35"/>
      <c r="B55" s="170"/>
      <c r="C55" s="171"/>
      <c r="D55" s="171"/>
      <c r="E55" s="171"/>
      <c r="F55" s="171"/>
      <c r="G55" s="171"/>
      <c r="H55" s="172"/>
      <c r="I55" s="172"/>
      <c r="J55" s="172"/>
      <c r="K55" s="172"/>
      <c r="L55" s="172"/>
      <c r="M55" s="172"/>
      <c r="N55" s="172"/>
    </row>
    <row r="56" spans="1:30" ht="44.25" customHeight="1">
      <c r="A56" s="524" t="s">
        <v>826</v>
      </c>
      <c r="B56" s="524"/>
      <c r="C56" s="524"/>
      <c r="D56" s="524"/>
      <c r="E56" s="524"/>
      <c r="F56" s="524"/>
      <c r="G56" s="524"/>
      <c r="H56" s="524"/>
      <c r="I56" s="524"/>
      <c r="J56" s="524"/>
      <c r="K56" s="524"/>
      <c r="L56" s="524"/>
      <c r="M56" s="524"/>
      <c r="N56" s="524"/>
    </row>
    <row r="57" spans="1:30" ht="30" customHeight="1">
      <c r="A57" s="547" t="s">
        <v>825</v>
      </c>
      <c r="B57" s="547"/>
      <c r="C57" s="547"/>
      <c r="D57" s="547"/>
      <c r="E57" s="547"/>
      <c r="F57" s="547"/>
      <c r="G57" s="547"/>
      <c r="H57" s="547"/>
      <c r="I57" s="547"/>
      <c r="J57" s="547"/>
      <c r="K57" s="547"/>
      <c r="L57" s="547"/>
      <c r="M57" s="547"/>
      <c r="N57" s="547"/>
    </row>
    <row r="58" spans="1:30" ht="15.6" customHeight="1">
      <c r="A58" s="287" t="s">
        <v>821</v>
      </c>
      <c r="B58" s="33"/>
      <c r="C58" s="31"/>
      <c r="D58" s="31"/>
      <c r="E58" s="31"/>
      <c r="F58" s="31"/>
      <c r="G58" s="31"/>
      <c r="H58" s="32"/>
      <c r="I58" s="32"/>
      <c r="J58" s="32"/>
      <c r="K58" s="32"/>
      <c r="L58" s="32"/>
      <c r="M58" s="32"/>
      <c r="N58" s="32"/>
    </row>
    <row r="59" spans="1:30" ht="15.6"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ht="15.6" customHeight="1">
      <c r="B61" s="33"/>
      <c r="C61" s="31"/>
      <c r="D61" s="31"/>
      <c r="E61" s="31"/>
      <c r="F61" s="31"/>
      <c r="G61" s="31"/>
      <c r="H61" s="32"/>
      <c r="I61" s="32"/>
      <c r="J61" s="32"/>
      <c r="K61" s="32"/>
      <c r="L61" s="32"/>
      <c r="M61" s="32"/>
      <c r="N61" s="32"/>
    </row>
    <row r="62" spans="1:30" ht="15.6" customHeight="1">
      <c r="B62" s="33"/>
      <c r="C62" s="31"/>
      <c r="D62" s="31"/>
      <c r="E62" s="31"/>
      <c r="F62" s="31"/>
      <c r="G62" s="31"/>
      <c r="H62" s="32"/>
      <c r="I62" s="32"/>
      <c r="J62" s="32"/>
      <c r="K62" s="32"/>
      <c r="L62" s="32"/>
      <c r="M62" s="32"/>
      <c r="N62" s="32"/>
    </row>
    <row r="63" spans="1:30" ht="12.75">
      <c r="B63" s="33"/>
      <c r="C63" s="31"/>
      <c r="D63" s="31"/>
      <c r="E63" s="31"/>
      <c r="F63" s="31"/>
      <c r="G63" s="31"/>
      <c r="H63" s="32"/>
      <c r="I63" s="32"/>
      <c r="J63" s="32"/>
      <c r="K63" s="32"/>
      <c r="L63" s="32"/>
      <c r="M63" s="32"/>
      <c r="N63" s="32"/>
    </row>
    <row r="64" spans="1:30" ht="26.25" customHeight="1">
      <c r="B64" s="33"/>
      <c r="C64" s="31"/>
      <c r="D64" s="31"/>
      <c r="E64" s="31"/>
      <c r="F64" s="31"/>
      <c r="G64" s="31"/>
      <c r="H64" s="32"/>
      <c r="I64" s="32"/>
      <c r="J64" s="32"/>
      <c r="K64" s="32"/>
      <c r="L64" s="32"/>
      <c r="M64" s="32"/>
      <c r="N64" s="32"/>
    </row>
    <row r="65" spans="1:18" ht="15.6" hidden="1" customHeight="1">
      <c r="B65" s="33"/>
      <c r="C65" s="31"/>
      <c r="D65" s="31"/>
      <c r="E65" s="31"/>
      <c r="F65" s="31"/>
      <c r="G65" s="31"/>
      <c r="H65" s="32"/>
      <c r="I65" s="32"/>
      <c r="J65" s="32"/>
      <c r="K65" s="32"/>
      <c r="L65" s="32"/>
      <c r="M65" s="32"/>
      <c r="N65" s="32"/>
    </row>
    <row r="66" spans="1:18" ht="15.6" hidden="1" customHeight="1">
      <c r="B66" s="33"/>
      <c r="C66" s="31"/>
      <c r="D66" s="31"/>
      <c r="E66" s="31"/>
      <c r="F66" s="31"/>
      <c r="G66" s="31"/>
      <c r="H66" s="32"/>
      <c r="I66" s="32"/>
      <c r="J66" s="32"/>
      <c r="K66" s="32"/>
      <c r="L66" s="32"/>
      <c r="M66" s="32"/>
      <c r="N66" s="32"/>
    </row>
    <row r="67" spans="1:18" ht="15.6" hidden="1" customHeight="1">
      <c r="B67" s="33"/>
      <c r="C67" s="31"/>
      <c r="D67" s="31"/>
      <c r="E67" s="31"/>
      <c r="F67" s="31"/>
      <c r="G67" s="31"/>
      <c r="H67" s="32"/>
      <c r="I67" s="32"/>
      <c r="J67" s="32"/>
      <c r="K67" s="32"/>
      <c r="L67" s="32"/>
      <c r="M67" s="32"/>
      <c r="N67" s="32"/>
    </row>
    <row r="68" spans="1:18" ht="15.6" hidden="1" customHeight="1">
      <c r="B68" s="33"/>
      <c r="C68" s="31"/>
      <c r="D68" s="31"/>
      <c r="E68" s="31"/>
      <c r="F68" s="31"/>
      <c r="G68" s="31"/>
      <c r="H68" s="32"/>
      <c r="I68" s="32"/>
      <c r="J68" s="32"/>
      <c r="K68" s="32"/>
      <c r="L68" s="32"/>
      <c r="M68" s="32"/>
      <c r="N68" s="32"/>
      <c r="O68" s="350"/>
      <c r="P68" s="350"/>
      <c r="Q68" s="350"/>
      <c r="R68" s="350"/>
    </row>
    <row r="69" spans="1:18" ht="15.6" customHeight="1">
      <c r="A69" s="522" t="s">
        <v>968</v>
      </c>
      <c r="B69" s="106"/>
      <c r="C69" s="31"/>
      <c r="D69" s="31"/>
      <c r="E69" s="31"/>
      <c r="F69" s="31"/>
      <c r="G69" s="31"/>
      <c r="H69" s="32"/>
      <c r="I69" s="32"/>
      <c r="J69" s="32"/>
      <c r="K69" s="32"/>
      <c r="L69" s="32"/>
      <c r="M69" s="32"/>
      <c r="N69" s="32"/>
      <c r="O69" s="350"/>
      <c r="P69" s="350"/>
      <c r="Q69" s="350"/>
      <c r="R69" s="350"/>
    </row>
    <row r="70" spans="1:18" ht="15.6" customHeight="1">
      <c r="A70" s="522"/>
      <c r="B70" s="106"/>
      <c r="R70" s="350"/>
    </row>
    <row r="71" spans="1:18" ht="15.6" customHeight="1">
      <c r="A71" s="1" t="s">
        <v>234</v>
      </c>
      <c r="C71" s="3"/>
      <c r="D71" s="3"/>
      <c r="E71" s="3"/>
      <c r="G71" s="3"/>
      <c r="H71" s="545" t="s">
        <v>467</v>
      </c>
      <c r="I71" s="546"/>
      <c r="J71" s="546"/>
      <c r="K71" s="546"/>
      <c r="L71" s="546"/>
      <c r="M71" s="546"/>
      <c r="N71" s="546"/>
    </row>
    <row r="72" spans="1:18" ht="15.6" customHeight="1">
      <c r="B72" s="5"/>
      <c r="C72" s="6"/>
      <c r="D72" s="6"/>
      <c r="E72" s="6"/>
      <c r="F72" s="6"/>
      <c r="G72" s="6"/>
      <c r="H72" s="7"/>
      <c r="I72" s="7"/>
      <c r="J72" s="7"/>
      <c r="K72" s="7"/>
      <c r="L72" s="7"/>
      <c r="M72" s="7"/>
      <c r="N72" s="7"/>
    </row>
    <row r="73" spans="1:18" ht="50.1" customHeight="1">
      <c r="A73" s="8"/>
      <c r="C73" s="9"/>
      <c r="D73" s="9"/>
      <c r="E73" s="9"/>
      <c r="F73" s="9"/>
      <c r="G73" s="9"/>
      <c r="H73" s="10"/>
      <c r="I73" s="10"/>
      <c r="J73" s="10"/>
      <c r="K73" s="10"/>
      <c r="L73" s="10"/>
      <c r="M73" s="10"/>
      <c r="N73" s="10"/>
    </row>
    <row r="74" spans="1:18" ht="15.6" customHeight="1">
      <c r="A74" s="8"/>
      <c r="B74" s="11" t="s">
        <v>178</v>
      </c>
      <c r="C74" s="9"/>
      <c r="D74" s="9"/>
      <c r="E74" s="9"/>
      <c r="F74" s="9"/>
      <c r="G74" s="9"/>
      <c r="H74" s="10"/>
      <c r="I74" s="10"/>
      <c r="J74" s="10"/>
      <c r="K74" s="10"/>
      <c r="L74" s="10"/>
      <c r="M74" s="10"/>
      <c r="N74" s="10"/>
    </row>
    <row r="75" spans="1:18" ht="15.6" customHeight="1">
      <c r="A75" s="8"/>
      <c r="B75" s="112">
        <v>100</v>
      </c>
      <c r="C75" s="9"/>
      <c r="D75" s="9"/>
      <c r="E75" s="9"/>
      <c r="F75" s="9"/>
      <c r="G75" s="9"/>
      <c r="H75" s="10"/>
      <c r="I75" s="10"/>
      <c r="J75" s="10"/>
      <c r="K75" s="10"/>
      <c r="L75" s="10"/>
      <c r="M75" s="10"/>
      <c r="N75" s="10"/>
    </row>
    <row r="76" spans="1:18" ht="15.6" customHeight="1">
      <c r="A76" s="8"/>
      <c r="B76" s="8"/>
      <c r="C76" s="9"/>
      <c r="D76" s="9"/>
      <c r="E76" s="9"/>
      <c r="F76" s="9"/>
      <c r="G76" s="9"/>
      <c r="H76" s="10"/>
      <c r="I76" s="10"/>
      <c r="J76" s="10"/>
      <c r="K76" s="10"/>
      <c r="L76" s="10"/>
      <c r="M76" s="10"/>
      <c r="N76" s="10"/>
    </row>
    <row r="77" spans="1:18" ht="15.6" customHeight="1">
      <c r="A77" s="8"/>
      <c r="B77" s="8"/>
      <c r="C77" s="9"/>
      <c r="D77" s="9"/>
      <c r="E77" s="9"/>
      <c r="F77" s="9"/>
      <c r="G77" s="9"/>
      <c r="H77" s="10"/>
      <c r="I77" s="10"/>
      <c r="J77" s="10"/>
      <c r="K77" s="10"/>
      <c r="L77" s="10"/>
      <c r="M77" s="10"/>
      <c r="N77" s="10"/>
    </row>
    <row r="78" spans="1:18" ht="15.6" customHeight="1">
      <c r="A78" s="8"/>
      <c r="B78" s="11"/>
      <c r="C78" s="9"/>
      <c r="D78" s="9"/>
      <c r="E78" s="9"/>
      <c r="F78" s="9"/>
      <c r="G78" s="9"/>
      <c r="H78" s="10"/>
      <c r="I78" s="10"/>
      <c r="J78" s="10"/>
      <c r="K78" s="10"/>
      <c r="L78" s="10"/>
      <c r="M78" s="10"/>
      <c r="N78" s="10"/>
    </row>
    <row r="79" spans="1:18" ht="15.6" customHeight="1">
      <c r="A79" s="8"/>
      <c r="B79" s="12"/>
      <c r="C79" s="9"/>
      <c r="D79" s="9"/>
      <c r="E79" s="9"/>
      <c r="F79" s="9"/>
      <c r="G79" s="9"/>
      <c r="H79" s="10"/>
      <c r="I79" s="10"/>
      <c r="J79" s="10"/>
      <c r="K79" s="10"/>
      <c r="L79" s="10"/>
      <c r="M79" s="10"/>
      <c r="N79" s="10"/>
    </row>
    <row r="80" spans="1:18"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c r="A84" s="19" t="str">
        <f>'Community Definition'!$D$5</f>
        <v>Cowlitz County</v>
      </c>
      <c r="B84" s="20"/>
      <c r="C84" s="18">
        <v>8.1999999999999993</v>
      </c>
      <c r="D84" s="18">
        <v>12.87</v>
      </c>
      <c r="E84" s="18">
        <v>12.75</v>
      </c>
      <c r="F84" s="18">
        <v>12.09</v>
      </c>
      <c r="G84" s="18">
        <v>10.89</v>
      </c>
      <c r="H84" s="18">
        <v>10.130000000000001</v>
      </c>
      <c r="I84" s="18">
        <v>8.34</v>
      </c>
      <c r="J84" s="18">
        <v>7.59</v>
      </c>
      <c r="K84" s="18">
        <v>7.49</v>
      </c>
      <c r="L84" s="18">
        <v>6.06</v>
      </c>
      <c r="M84" s="18">
        <v>5.94</v>
      </c>
      <c r="N84" s="18">
        <v>5.97</v>
      </c>
      <c r="O84" s="25"/>
      <c r="P84" s="24">
        <v>8.1999999999999993</v>
      </c>
      <c r="Q84" s="24">
        <v>12.87</v>
      </c>
      <c r="R84" s="24">
        <v>12.75</v>
      </c>
      <c r="S84" s="24">
        <v>12.09</v>
      </c>
      <c r="T84" s="24">
        <v>10.89</v>
      </c>
      <c r="U84" s="24">
        <v>10.130000000000001</v>
      </c>
      <c r="V84" s="24">
        <v>8.34</v>
      </c>
      <c r="W84" s="24">
        <v>7.59</v>
      </c>
      <c r="X84" s="24">
        <v>7.49</v>
      </c>
      <c r="Y84" s="24">
        <v>6.06</v>
      </c>
      <c r="Z84" s="24">
        <v>5.94</v>
      </c>
      <c r="AA84" s="24">
        <v>5.97</v>
      </c>
      <c r="AB84" s="25"/>
      <c r="AC84" s="25"/>
      <c r="AD84" s="25"/>
    </row>
    <row r="85" spans="1:30" s="21" customFormat="1" ht="15.6" hidden="1" customHeight="1">
      <c r="A85" s="22" t="str">
        <f>'Community Definition'!$A$7</f>
        <v>Locale 114</v>
      </c>
      <c r="B85" s="23"/>
      <c r="C85" s="24" t="s">
        <v>969</v>
      </c>
      <c r="D85" s="24" t="s">
        <v>969</v>
      </c>
      <c r="E85" s="24" t="s">
        <v>969</v>
      </c>
      <c r="F85" s="24" t="s">
        <v>969</v>
      </c>
      <c r="G85" s="24" t="s">
        <v>969</v>
      </c>
      <c r="H85" s="24" t="s">
        <v>969</v>
      </c>
      <c r="I85" s="24" t="s">
        <v>969</v>
      </c>
      <c r="J85" s="24" t="s">
        <v>969</v>
      </c>
      <c r="K85" s="24" t="s">
        <v>969</v>
      </c>
      <c r="L85" s="24" t="s">
        <v>969</v>
      </c>
      <c r="M85" s="24" t="s">
        <v>969</v>
      </c>
      <c r="N85" s="24" t="s">
        <v>969</v>
      </c>
      <c r="O85" s="25"/>
      <c r="P85" s="25"/>
      <c r="Q85" s="25"/>
      <c r="R85" s="25"/>
      <c r="S85" s="25"/>
      <c r="T85" s="25"/>
      <c r="U85" s="25"/>
      <c r="V85" s="25"/>
      <c r="W85" s="25"/>
      <c r="X85" s="25"/>
      <c r="Y85" s="25"/>
      <c r="Z85" s="25"/>
      <c r="AA85" s="25"/>
      <c r="AB85" s="25"/>
      <c r="AC85" s="25"/>
      <c r="AD85" s="25"/>
    </row>
    <row r="86" spans="1:30" s="37" customFormat="1" ht="15.6" hidden="1" customHeight="1">
      <c r="A86" s="24" t="str">
        <f>A16</f>
        <v>Woodland</v>
      </c>
      <c r="C86" s="24" t="s">
        <v>969</v>
      </c>
      <c r="D86" s="24" t="s">
        <v>969</v>
      </c>
      <c r="E86" s="24" t="s">
        <v>969</v>
      </c>
      <c r="F86" s="24" t="s">
        <v>969</v>
      </c>
      <c r="G86" s="24" t="s">
        <v>969</v>
      </c>
      <c r="H86" s="24" t="s">
        <v>969</v>
      </c>
      <c r="I86" s="24" t="s">
        <v>969</v>
      </c>
      <c r="J86" s="24" t="s">
        <v>969</v>
      </c>
      <c r="K86" s="24" t="s">
        <v>969</v>
      </c>
      <c r="L86" s="24" t="s">
        <v>969</v>
      </c>
      <c r="M86" s="24" t="s">
        <v>969</v>
      </c>
      <c r="N86" s="24" t="s">
        <v>969</v>
      </c>
      <c r="O86" s="28"/>
      <c r="P86" s="28"/>
      <c r="Q86" s="28"/>
      <c r="R86" s="28"/>
      <c r="S86" s="28"/>
      <c r="T86" s="28"/>
      <c r="U86" s="28"/>
      <c r="V86" s="28"/>
      <c r="W86" s="28"/>
      <c r="X86" s="28"/>
      <c r="Y86" s="28"/>
      <c r="Z86" s="28"/>
      <c r="AA86" s="28"/>
      <c r="AB86" s="28"/>
      <c r="AC86" s="28"/>
      <c r="AD86" s="28"/>
    </row>
    <row r="87" spans="1:30" s="21" customFormat="1" ht="15.6" hidden="1" customHeight="1">
      <c r="A87" s="22"/>
      <c r="B87" s="23" t="s">
        <v>233</v>
      </c>
      <c r="C87" s="29" t="s">
        <v>969</v>
      </c>
      <c r="D87" s="29" t="s">
        <v>969</v>
      </c>
      <c r="E87" s="29" t="s">
        <v>969</v>
      </c>
      <c r="F87" s="29" t="s">
        <v>969</v>
      </c>
      <c r="G87" s="29" t="s">
        <v>969</v>
      </c>
      <c r="H87" s="29" t="s">
        <v>969</v>
      </c>
      <c r="I87" s="29" t="s">
        <v>969</v>
      </c>
      <c r="J87" s="29" t="s">
        <v>969</v>
      </c>
      <c r="K87" s="29" t="s">
        <v>969</v>
      </c>
      <c r="L87" s="29" t="s">
        <v>969</v>
      </c>
      <c r="M87" s="29" t="s">
        <v>969</v>
      </c>
      <c r="N87" s="29" t="s">
        <v>969</v>
      </c>
      <c r="O87" s="25"/>
      <c r="P87" s="25"/>
      <c r="Q87" s="25"/>
      <c r="R87" s="25"/>
      <c r="S87" s="25"/>
      <c r="T87" s="25"/>
      <c r="U87" s="25"/>
      <c r="V87" s="25"/>
      <c r="W87" s="25"/>
      <c r="X87" s="25"/>
      <c r="Y87" s="25"/>
      <c r="Z87" s="25"/>
      <c r="AA87" s="25"/>
      <c r="AB87" s="25"/>
      <c r="AC87" s="25"/>
      <c r="AD87" s="25"/>
    </row>
    <row r="88" spans="1:30" s="21" customFormat="1" ht="15.6" hidden="1" customHeight="1">
      <c r="A88" s="22"/>
      <c r="B88" s="23" t="s">
        <v>232</v>
      </c>
      <c r="C88" s="29" t="s">
        <v>969</v>
      </c>
      <c r="D88" s="29" t="s">
        <v>969</v>
      </c>
      <c r="E88" s="29" t="s">
        <v>969</v>
      </c>
      <c r="F88" s="29" t="s">
        <v>969</v>
      </c>
      <c r="G88" s="29" t="s">
        <v>969</v>
      </c>
      <c r="H88" s="29" t="s">
        <v>969</v>
      </c>
      <c r="I88" s="29" t="s">
        <v>969</v>
      </c>
      <c r="J88" s="29" t="s">
        <v>969</v>
      </c>
      <c r="K88" s="29" t="s">
        <v>969</v>
      </c>
      <c r="L88" s="29" t="s">
        <v>969</v>
      </c>
      <c r="M88" s="29" t="s">
        <v>969</v>
      </c>
      <c r="N88" s="29" t="s">
        <v>969</v>
      </c>
      <c r="O88" s="25"/>
      <c r="P88" s="25"/>
      <c r="Q88" s="25"/>
      <c r="R88" s="25"/>
      <c r="S88" s="25"/>
      <c r="T88" s="25"/>
      <c r="U88" s="25"/>
      <c r="V88" s="25"/>
      <c r="W88" s="25"/>
      <c r="X88" s="25"/>
      <c r="Y88" s="25"/>
      <c r="Z88" s="25"/>
      <c r="AA88" s="25"/>
      <c r="AB88" s="25"/>
      <c r="AC88" s="25"/>
      <c r="AD88" s="25"/>
    </row>
    <row r="89" spans="1:30" s="21" customFormat="1" ht="15.6" customHeight="1">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c r="B90" s="33"/>
      <c r="C90" s="31"/>
      <c r="D90" s="31"/>
      <c r="E90" s="31"/>
      <c r="F90" s="31"/>
      <c r="G90" s="31"/>
      <c r="H90" s="32"/>
      <c r="I90" s="32"/>
      <c r="J90" s="32"/>
      <c r="K90" s="32"/>
      <c r="L90" s="32"/>
      <c r="M90" s="32"/>
      <c r="N90" s="32"/>
    </row>
    <row r="91" spans="1:30" ht="15.6" customHeight="1">
      <c r="B91" s="33"/>
      <c r="C91" s="31"/>
      <c r="D91" s="31"/>
      <c r="E91" s="31"/>
      <c r="F91" s="31"/>
      <c r="G91" s="31"/>
      <c r="H91" s="32"/>
      <c r="I91" s="32"/>
      <c r="J91" s="32"/>
      <c r="K91" s="32"/>
      <c r="L91" s="32"/>
      <c r="M91" s="32"/>
      <c r="N91" s="32"/>
    </row>
    <row r="92" spans="1:30" ht="73.5" customHeight="1">
      <c r="A92" s="547" t="s">
        <v>827</v>
      </c>
      <c r="B92" s="547"/>
      <c r="C92" s="547"/>
      <c r="D92" s="547"/>
      <c r="E92" s="547"/>
      <c r="F92" s="547"/>
      <c r="G92" s="547"/>
      <c r="H92" s="547"/>
      <c r="I92" s="547"/>
      <c r="J92" s="547"/>
      <c r="K92" s="547"/>
      <c r="L92" s="547"/>
      <c r="M92" s="547"/>
      <c r="N92" s="547"/>
    </row>
    <row r="93" spans="1:30" ht="15.6" customHeight="1">
      <c r="A93" s="287" t="s">
        <v>828</v>
      </c>
      <c r="B93" s="33"/>
      <c r="C93" s="31"/>
      <c r="D93" s="31"/>
      <c r="E93" s="31"/>
      <c r="F93" s="31"/>
      <c r="G93" s="31"/>
      <c r="H93" s="32"/>
      <c r="I93" s="32"/>
      <c r="J93" s="32"/>
      <c r="K93" s="32"/>
      <c r="L93" s="32"/>
      <c r="M93" s="32"/>
      <c r="N93" s="32"/>
    </row>
    <row r="94" spans="1:30" ht="15.6" customHeight="1">
      <c r="B94" s="33"/>
      <c r="C94" s="31"/>
      <c r="D94" s="31"/>
      <c r="E94" s="31"/>
      <c r="F94" s="31"/>
      <c r="G94" s="31"/>
      <c r="H94" s="32"/>
      <c r="I94" s="32"/>
      <c r="J94" s="32"/>
      <c r="K94" s="32"/>
      <c r="L94" s="32"/>
      <c r="M94" s="32"/>
      <c r="N94" s="32"/>
    </row>
    <row r="95" spans="1:30" s="84" customFormat="1" ht="15.6" customHeight="1">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c r="B96" s="33"/>
      <c r="C96" s="31"/>
      <c r="D96" s="31"/>
      <c r="E96" s="31"/>
      <c r="F96" s="31"/>
      <c r="G96" s="31"/>
      <c r="H96" s="32"/>
      <c r="I96" s="32"/>
      <c r="J96" s="32"/>
      <c r="K96" s="32"/>
      <c r="L96" s="32"/>
      <c r="M96" s="32"/>
      <c r="N96" s="32"/>
    </row>
    <row r="97" spans="1:14" ht="15.6" customHeight="1">
      <c r="A97" s="4"/>
      <c r="B97" s="33"/>
      <c r="C97" s="31"/>
      <c r="D97" s="31"/>
      <c r="E97" s="31"/>
      <c r="F97" s="31"/>
      <c r="G97" s="31"/>
      <c r="H97" s="32"/>
      <c r="I97" s="32"/>
      <c r="J97" s="32"/>
      <c r="K97" s="32"/>
      <c r="L97" s="32"/>
      <c r="M97" s="32"/>
      <c r="N97" s="32"/>
    </row>
    <row r="99" spans="1:14" ht="15.6" hidden="1" customHeight="1">
      <c r="A99" s="4"/>
    </row>
    <row r="100" spans="1:14" ht="15.6" hidden="1" customHeight="1">
      <c r="A100" s="4"/>
    </row>
    <row r="101" spans="1:14" ht="15.6" hidden="1" customHeight="1">
      <c r="A101" s="4"/>
    </row>
    <row r="102" spans="1:14" ht="15.6" hidden="1" customHeight="1">
      <c r="A102" s="4"/>
    </row>
    <row r="103" spans="1:14" ht="15.6" hidden="1" customHeight="1">
      <c r="A103" s="4"/>
    </row>
    <row r="104" spans="1:14" ht="15.6" customHeight="1">
      <c r="A104" s="522" t="s">
        <v>970</v>
      </c>
    </row>
    <row r="105" spans="1:14" ht="15.6" customHeight="1">
      <c r="A105" s="522"/>
      <c r="B105" s="106"/>
    </row>
    <row r="106" spans="1:14" ht="15.6" customHeight="1">
      <c r="A106" s="1" t="s">
        <v>138</v>
      </c>
      <c r="C106" s="3"/>
      <c r="D106" s="3"/>
      <c r="E106" s="3"/>
      <c r="G106" s="3"/>
      <c r="H106" s="545"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39" customHeight="1">
      <c r="A108" s="8"/>
      <c r="B108" s="11"/>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2" t="s">
        <v>249</v>
      </c>
      <c r="C110" s="9"/>
      <c r="D110" s="9"/>
      <c r="E110" s="9"/>
      <c r="F110" s="9"/>
      <c r="G110" s="9"/>
      <c r="H110" s="10"/>
      <c r="I110" s="10"/>
      <c r="J110" s="10"/>
      <c r="K110" s="10"/>
      <c r="L110" s="10"/>
      <c r="M110" s="10"/>
      <c r="N110" s="10"/>
    </row>
    <row r="111" spans="1:14" ht="15.6" customHeight="1">
      <c r="A111" s="8"/>
      <c r="B111" s="8"/>
      <c r="C111" s="9"/>
      <c r="D111" s="9"/>
      <c r="E111" s="9"/>
      <c r="F111" s="9"/>
      <c r="G111" s="9"/>
      <c r="H111" s="10"/>
      <c r="I111" s="10"/>
      <c r="J111" s="10"/>
      <c r="K111" s="10"/>
      <c r="L111" s="10"/>
      <c r="M111" s="10"/>
      <c r="N111" s="10"/>
    </row>
    <row r="112" spans="1:14" ht="15.6" customHeight="1">
      <c r="A112" s="8"/>
      <c r="B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9"/>
      <c r="I115" s="9"/>
      <c r="J115" s="9"/>
      <c r="K115" s="9"/>
      <c r="L115" s="9"/>
      <c r="M115" s="9"/>
      <c r="N115" s="9"/>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c r="A119" s="19" t="str">
        <f>'Community Definition'!$D$5</f>
        <v>Cowlitz County</v>
      </c>
      <c r="B119" s="20"/>
      <c r="C119" s="18">
        <v>40.57</v>
      </c>
      <c r="D119" s="18">
        <v>43.68</v>
      </c>
      <c r="E119" s="18">
        <v>49.5</v>
      </c>
      <c r="F119" s="18">
        <v>50.11</v>
      </c>
      <c r="G119" s="18">
        <v>51.14</v>
      </c>
      <c r="H119" s="18">
        <v>53.74</v>
      </c>
      <c r="I119" s="18">
        <v>53.1</v>
      </c>
      <c r="J119" s="18">
        <v>49.6</v>
      </c>
      <c r="K119" s="18">
        <v>49.72</v>
      </c>
      <c r="L119" s="18">
        <v>51.07</v>
      </c>
      <c r="M119" s="18">
        <v>52.97</v>
      </c>
      <c r="N119" s="18">
        <v>51.98</v>
      </c>
      <c r="O119" s="25"/>
      <c r="P119" s="24">
        <v>40.57</v>
      </c>
      <c r="Q119" s="24">
        <v>43.68</v>
      </c>
      <c r="R119" s="24">
        <v>49.5</v>
      </c>
      <c r="S119" s="24">
        <v>50.11</v>
      </c>
      <c r="T119" s="24">
        <v>51.14</v>
      </c>
      <c r="U119" s="24">
        <v>53.74</v>
      </c>
      <c r="V119" s="24">
        <v>53.1</v>
      </c>
      <c r="W119" s="24">
        <v>49.6</v>
      </c>
      <c r="X119" s="24">
        <v>49.72</v>
      </c>
      <c r="Y119" s="24">
        <v>51.07</v>
      </c>
      <c r="Z119" s="24">
        <v>52.97</v>
      </c>
      <c r="AA119" s="24">
        <v>51.98</v>
      </c>
      <c r="AB119" s="25"/>
      <c r="AC119" s="25"/>
      <c r="AD119" s="25"/>
    </row>
    <row r="120" spans="1:30" s="21" customFormat="1" ht="15.6" customHeight="1">
      <c r="A120" s="17" t="str">
        <f>'Community Definition'!$A$7</f>
        <v>Locale 114</v>
      </c>
      <c r="B120" s="20"/>
      <c r="C120" s="18">
        <v>33.08</v>
      </c>
      <c r="D120" s="18">
        <v>34.130000000000003</v>
      </c>
      <c r="E120" s="18">
        <v>40.64</v>
      </c>
      <c r="F120" s="18">
        <v>42.84</v>
      </c>
      <c r="G120" s="18">
        <v>45.13</v>
      </c>
      <c r="H120" s="18">
        <v>47.41</v>
      </c>
      <c r="I120" s="18">
        <v>47.71</v>
      </c>
      <c r="J120" s="18">
        <v>42.51</v>
      </c>
      <c r="K120" s="18">
        <v>38.950000000000003</v>
      </c>
      <c r="L120" s="18">
        <v>39.94</v>
      </c>
      <c r="M120" s="18">
        <v>38.65</v>
      </c>
      <c r="N120" s="18">
        <v>40.520000000000003</v>
      </c>
      <c r="O120" s="25"/>
      <c r="P120" s="24">
        <v>33.08</v>
      </c>
      <c r="Q120" s="24">
        <v>34.130000000000003</v>
      </c>
      <c r="R120" s="24">
        <v>40.64</v>
      </c>
      <c r="S120" s="24">
        <v>42.84</v>
      </c>
      <c r="T120" s="24">
        <v>45.13</v>
      </c>
      <c r="U120" s="24">
        <v>47.41</v>
      </c>
      <c r="V120" s="24">
        <v>47.71</v>
      </c>
      <c r="W120" s="24">
        <v>42.51</v>
      </c>
      <c r="X120" s="24">
        <v>38.950000000000003</v>
      </c>
      <c r="Y120" s="24">
        <v>39.94</v>
      </c>
      <c r="Z120" s="24">
        <v>38.65</v>
      </c>
      <c r="AA120" s="24">
        <v>40.520000000000003</v>
      </c>
      <c r="AB120" s="25"/>
      <c r="AC120" s="25"/>
      <c r="AD120" s="25"/>
    </row>
    <row r="121" spans="1:30" s="37" customFormat="1" ht="15.6" customHeight="1">
      <c r="A121" s="18" t="str">
        <f>A16</f>
        <v>Woodland</v>
      </c>
      <c r="B121" s="36"/>
      <c r="C121" s="18">
        <v>33.14</v>
      </c>
      <c r="D121" s="18">
        <v>35.979999999999997</v>
      </c>
      <c r="E121" s="18">
        <v>40.67</v>
      </c>
      <c r="F121" s="18">
        <v>41.13</v>
      </c>
      <c r="G121" s="18">
        <v>42.48</v>
      </c>
      <c r="H121" s="18">
        <v>46.61</v>
      </c>
      <c r="I121" s="18">
        <v>46.7</v>
      </c>
      <c r="J121" s="18">
        <v>41.46</v>
      </c>
      <c r="K121" s="18">
        <v>38.42</v>
      </c>
      <c r="L121" s="18">
        <v>40.4</v>
      </c>
      <c r="M121" s="18">
        <v>38.22</v>
      </c>
      <c r="N121" s="18">
        <v>41.96</v>
      </c>
      <c r="O121" s="28"/>
      <c r="P121" s="24">
        <v>33.14</v>
      </c>
      <c r="Q121" s="24">
        <v>35.979999999999997</v>
      </c>
      <c r="R121" s="24">
        <v>40.67</v>
      </c>
      <c r="S121" s="24">
        <v>41.13</v>
      </c>
      <c r="T121" s="24">
        <v>42.48</v>
      </c>
      <c r="U121" s="24">
        <v>46.61</v>
      </c>
      <c r="V121" s="24">
        <v>46.7</v>
      </c>
      <c r="W121" s="24">
        <v>41.46</v>
      </c>
      <c r="X121" s="24">
        <v>38.42</v>
      </c>
      <c r="Y121" s="24">
        <v>40.4</v>
      </c>
      <c r="Z121" s="24">
        <v>38.22</v>
      </c>
      <c r="AA121" s="24">
        <v>41.96</v>
      </c>
      <c r="AB121" s="28"/>
      <c r="AC121" s="28"/>
      <c r="AD121" s="28"/>
    </row>
    <row r="122" spans="1:30" s="21" customFormat="1" ht="15.6" customHeight="1">
      <c r="A122" s="17"/>
      <c r="B122" s="20" t="s">
        <v>139</v>
      </c>
      <c r="C122" s="38">
        <v>744</v>
      </c>
      <c r="D122" s="38">
        <v>802</v>
      </c>
      <c r="E122" s="38">
        <v>878</v>
      </c>
      <c r="F122" s="38">
        <v>879</v>
      </c>
      <c r="G122" s="38">
        <v>918</v>
      </c>
      <c r="H122" s="38">
        <v>1038</v>
      </c>
      <c r="I122" s="38">
        <v>1046</v>
      </c>
      <c r="J122" s="38">
        <v>934</v>
      </c>
      <c r="K122" s="38">
        <v>892</v>
      </c>
      <c r="L122" s="38">
        <v>968</v>
      </c>
      <c r="M122" s="38">
        <v>943</v>
      </c>
      <c r="N122" s="38">
        <v>1046</v>
      </c>
      <c r="O122" s="25"/>
      <c r="P122" s="25">
        <v>744</v>
      </c>
      <c r="Q122" s="25">
        <v>802</v>
      </c>
      <c r="R122" s="25">
        <v>878</v>
      </c>
      <c r="S122" s="25">
        <v>879</v>
      </c>
      <c r="T122" s="25">
        <v>918</v>
      </c>
      <c r="U122" s="587">
        <v>1038</v>
      </c>
      <c r="V122" s="587">
        <v>1046</v>
      </c>
      <c r="W122" s="25">
        <v>934</v>
      </c>
      <c r="X122" s="25">
        <v>892</v>
      </c>
      <c r="Y122" s="25">
        <v>968</v>
      </c>
      <c r="Z122" s="25">
        <v>943</v>
      </c>
      <c r="AA122" s="587">
        <v>1046</v>
      </c>
      <c r="AB122" s="25"/>
      <c r="AC122" s="25"/>
      <c r="AD122" s="25"/>
    </row>
    <row r="123" spans="1:30" s="21" customFormat="1" ht="15.6" customHeight="1">
      <c r="A123" s="17"/>
      <c r="B123" s="20" t="s">
        <v>140</v>
      </c>
      <c r="C123" s="38">
        <v>2245</v>
      </c>
      <c r="D123" s="38">
        <v>2229</v>
      </c>
      <c r="E123" s="38">
        <v>2159</v>
      </c>
      <c r="F123" s="38">
        <v>2137</v>
      </c>
      <c r="G123" s="38">
        <v>2161</v>
      </c>
      <c r="H123" s="38">
        <v>2227</v>
      </c>
      <c r="I123" s="38">
        <v>2240</v>
      </c>
      <c r="J123" s="38">
        <v>2253</v>
      </c>
      <c r="K123" s="38">
        <v>2322</v>
      </c>
      <c r="L123" s="38">
        <v>2396</v>
      </c>
      <c r="M123" s="38">
        <v>2467</v>
      </c>
      <c r="N123" s="38">
        <v>2493</v>
      </c>
      <c r="O123" s="25"/>
      <c r="P123" s="587">
        <v>2245</v>
      </c>
      <c r="Q123" s="587">
        <v>2229</v>
      </c>
      <c r="R123" s="587">
        <v>2159</v>
      </c>
      <c r="S123" s="587">
        <v>2137</v>
      </c>
      <c r="T123" s="587">
        <v>2161</v>
      </c>
      <c r="U123" s="587">
        <v>2227</v>
      </c>
      <c r="V123" s="587">
        <v>2240</v>
      </c>
      <c r="W123" s="587">
        <v>2253</v>
      </c>
      <c r="X123" s="587">
        <v>2322</v>
      </c>
      <c r="Y123" s="587">
        <v>2396</v>
      </c>
      <c r="Z123" s="587">
        <v>2467</v>
      </c>
      <c r="AA123" s="587">
        <v>2493</v>
      </c>
      <c r="AB123" s="25"/>
      <c r="AC123" s="25"/>
      <c r="AD123" s="25"/>
    </row>
    <row r="124" spans="1:30" s="21" customFormat="1" ht="15.6" customHeight="1">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c r="B125" s="33"/>
      <c r="C125" s="31"/>
      <c r="D125" s="31"/>
      <c r="E125" s="31"/>
      <c r="F125" s="31"/>
      <c r="G125" s="31"/>
      <c r="H125" s="32"/>
      <c r="I125" s="32"/>
      <c r="J125" s="32"/>
      <c r="K125" s="32"/>
      <c r="L125" s="32"/>
      <c r="M125" s="32"/>
      <c r="N125" s="32"/>
    </row>
    <row r="126" spans="1:30" ht="30" customHeight="1">
      <c r="A126" s="547" t="s">
        <v>829</v>
      </c>
      <c r="B126" s="547"/>
      <c r="C126" s="547"/>
      <c r="D126" s="547"/>
      <c r="E126" s="547"/>
      <c r="F126" s="547"/>
      <c r="G126" s="547"/>
      <c r="H126" s="547"/>
      <c r="I126" s="547"/>
      <c r="J126" s="547"/>
      <c r="K126" s="547"/>
      <c r="L126" s="547"/>
      <c r="M126" s="547"/>
      <c r="N126" s="547"/>
    </row>
    <row r="127" spans="1:30" ht="15.6" customHeight="1">
      <c r="A127" s="287" t="s">
        <v>830</v>
      </c>
      <c r="B127" s="33"/>
      <c r="C127" s="31"/>
      <c r="D127" s="31"/>
      <c r="E127" s="31"/>
      <c r="F127" s="31"/>
      <c r="G127" s="31"/>
      <c r="H127" s="32"/>
      <c r="I127" s="32"/>
      <c r="J127" s="32"/>
      <c r="K127" s="32"/>
      <c r="L127" s="32"/>
      <c r="M127" s="32"/>
      <c r="N127" s="32"/>
    </row>
    <row r="128" spans="1:30" ht="15.6" customHeight="1">
      <c r="B128" s="33"/>
      <c r="C128" s="31"/>
      <c r="D128" s="31"/>
      <c r="E128" s="31"/>
      <c r="F128" s="31"/>
      <c r="G128" s="31"/>
      <c r="H128" s="32"/>
      <c r="I128" s="32"/>
      <c r="J128" s="32"/>
      <c r="K128" s="32"/>
      <c r="L128" s="32"/>
      <c r="M128" s="32"/>
      <c r="N128" s="32"/>
    </row>
    <row r="129" spans="1:30" ht="15.6" customHeight="1">
      <c r="B129" s="33"/>
      <c r="C129" s="31"/>
      <c r="D129" s="31"/>
      <c r="E129" s="31"/>
      <c r="F129" s="31"/>
      <c r="G129" s="31"/>
      <c r="H129" s="32"/>
      <c r="I129" s="32"/>
      <c r="J129" s="32"/>
      <c r="K129" s="32"/>
      <c r="L129" s="32"/>
      <c r="M129" s="32"/>
      <c r="N129" s="32"/>
    </row>
    <row r="130" spans="1:30" s="84" customFormat="1" ht="15.6" customHeight="1">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c r="B131" s="33"/>
      <c r="C131" s="31"/>
      <c r="D131" s="31"/>
      <c r="E131" s="31"/>
      <c r="F131" s="31"/>
      <c r="G131" s="31"/>
      <c r="H131" s="32"/>
      <c r="I131" s="32"/>
      <c r="J131" s="32"/>
      <c r="K131" s="32"/>
      <c r="L131" s="32"/>
      <c r="M131" s="32"/>
      <c r="N131" s="32"/>
    </row>
    <row r="139" spans="1:30" ht="15.6" customHeight="1">
      <c r="A139" s="522" t="s">
        <v>971</v>
      </c>
      <c r="H139" s="544"/>
      <c r="I139" s="544"/>
      <c r="J139" s="544"/>
      <c r="K139" s="544"/>
      <c r="L139" s="544"/>
      <c r="M139" s="544"/>
      <c r="N139" s="544"/>
    </row>
    <row r="140" spans="1:30" ht="15.6" customHeight="1">
      <c r="A140" s="522"/>
    </row>
    <row r="144" spans="1:30" ht="15.6" customHeight="1">
      <c r="B144" s="106"/>
    </row>
    <row r="147" spans="2:14" ht="15.6" customHeight="1">
      <c r="H147" s="4"/>
      <c r="I147" s="4"/>
      <c r="J147" s="4"/>
      <c r="K147" s="4"/>
      <c r="L147" s="4"/>
      <c r="M147" s="4"/>
      <c r="N147" s="4"/>
    </row>
    <row r="149" spans="2:14" ht="15.6" customHeight="1">
      <c r="C149" s="40"/>
      <c r="D149" s="40"/>
      <c r="E149" s="40"/>
      <c r="F149" s="40"/>
      <c r="G149" s="40"/>
      <c r="H149" s="45"/>
      <c r="I149" s="45"/>
      <c r="J149" s="45"/>
      <c r="K149" s="45"/>
      <c r="L149" s="45"/>
      <c r="M149" s="45"/>
      <c r="N149" s="45"/>
    </row>
    <row r="150" spans="2:14" ht="15.6" customHeight="1">
      <c r="C150" s="41"/>
      <c r="D150" s="41"/>
      <c r="E150" s="41"/>
      <c r="F150" s="41"/>
      <c r="G150" s="41"/>
      <c r="H150" s="42"/>
      <c r="I150" s="42"/>
      <c r="J150" s="42"/>
      <c r="K150" s="42"/>
      <c r="L150" s="42"/>
      <c r="M150" s="42"/>
      <c r="N150" s="42"/>
    </row>
    <row r="151" spans="2:14" ht="15.6" customHeight="1">
      <c r="C151" s="41"/>
      <c r="D151" s="41"/>
      <c r="E151" s="41"/>
      <c r="F151" s="41"/>
      <c r="G151" s="41"/>
      <c r="H151" s="42"/>
      <c r="I151" s="42"/>
      <c r="J151" s="42"/>
      <c r="K151" s="42"/>
      <c r="L151" s="42"/>
      <c r="M151" s="42"/>
      <c r="N151" s="42"/>
    </row>
    <row r="152" spans="2:14" ht="15.6" customHeight="1">
      <c r="C152" s="41"/>
      <c r="D152" s="41"/>
      <c r="E152" s="41"/>
      <c r="F152" s="41"/>
      <c r="G152" s="41"/>
      <c r="H152" s="42"/>
      <c r="I152" s="42"/>
      <c r="J152" s="42"/>
      <c r="K152" s="42"/>
      <c r="L152" s="42"/>
      <c r="M152" s="42"/>
      <c r="N152" s="42"/>
    </row>
    <row r="153" spans="2:14" ht="15.6" customHeight="1">
      <c r="C153" s="41"/>
      <c r="D153" s="41"/>
      <c r="E153" s="41"/>
      <c r="F153" s="41"/>
      <c r="G153" s="41"/>
      <c r="H153" s="42"/>
      <c r="I153" s="42"/>
      <c r="J153" s="42"/>
      <c r="K153" s="42"/>
      <c r="L153" s="42"/>
      <c r="M153" s="42"/>
      <c r="N153" s="42"/>
    </row>
    <row r="154" spans="2:14" ht="15.6" customHeight="1">
      <c r="C154" s="43"/>
      <c r="D154" s="43"/>
      <c r="E154" s="43"/>
      <c r="F154" s="43"/>
      <c r="G154" s="43"/>
      <c r="H154" s="43"/>
      <c r="I154" s="43"/>
      <c r="J154" s="43"/>
      <c r="K154" s="43"/>
      <c r="L154" s="43"/>
      <c r="M154" s="43"/>
      <c r="N154" s="43"/>
    </row>
    <row r="155" spans="2:14" ht="15.6" customHeight="1">
      <c r="C155" s="43"/>
      <c r="D155" s="43"/>
      <c r="E155" s="43"/>
      <c r="F155" s="43"/>
      <c r="G155" s="43"/>
      <c r="H155" s="43"/>
      <c r="I155" s="43"/>
      <c r="J155" s="43"/>
      <c r="K155" s="43"/>
      <c r="L155" s="43"/>
      <c r="M155" s="43"/>
      <c r="N155" s="43"/>
    </row>
    <row r="157" spans="2:14" ht="15.6" customHeight="1">
      <c r="B157" s="20"/>
    </row>
    <row r="158" spans="2:14" ht="15.6" customHeight="1">
      <c r="B158" s="20"/>
    </row>
    <row r="171" spans="8:14" ht="15.6" customHeight="1">
      <c r="H171" s="544"/>
      <c r="I171" s="544"/>
      <c r="J171" s="544"/>
      <c r="K171" s="544"/>
      <c r="L171" s="544"/>
      <c r="M171" s="544"/>
      <c r="N171" s="544"/>
    </row>
    <row r="182" spans="2:14" ht="15.6" customHeight="1">
      <c r="H182" s="4"/>
      <c r="I182" s="4"/>
      <c r="J182" s="4"/>
      <c r="K182" s="4"/>
      <c r="L182" s="4"/>
      <c r="M182" s="4"/>
      <c r="N182" s="4"/>
    </row>
    <row r="184" spans="2:14" ht="15.6" customHeight="1">
      <c r="C184" s="40"/>
      <c r="D184" s="40"/>
      <c r="E184" s="40"/>
      <c r="F184" s="40"/>
      <c r="G184" s="40"/>
      <c r="H184" s="45"/>
      <c r="I184" s="45"/>
      <c r="J184" s="45"/>
      <c r="K184" s="45"/>
      <c r="L184" s="45"/>
      <c r="M184" s="45"/>
      <c r="N184" s="45"/>
    </row>
    <row r="185" spans="2:14" ht="15.6" customHeight="1">
      <c r="C185" s="41"/>
      <c r="D185" s="41"/>
      <c r="E185" s="41"/>
      <c r="F185" s="41"/>
      <c r="G185" s="41"/>
      <c r="H185" s="42"/>
      <c r="I185" s="42"/>
      <c r="J185" s="42"/>
      <c r="K185" s="42"/>
      <c r="L185" s="42"/>
      <c r="M185" s="42"/>
      <c r="N185" s="42"/>
    </row>
    <row r="186" spans="2:14" ht="15.6" customHeight="1">
      <c r="C186" s="41"/>
      <c r="D186" s="41"/>
      <c r="E186" s="41"/>
      <c r="F186" s="41"/>
      <c r="G186" s="41"/>
      <c r="H186" s="42"/>
      <c r="I186" s="42"/>
      <c r="J186" s="42"/>
      <c r="K186" s="42"/>
      <c r="L186" s="42"/>
      <c r="M186" s="42"/>
      <c r="N186" s="42"/>
    </row>
    <row r="187" spans="2:14" ht="15.6" customHeight="1">
      <c r="C187" s="41"/>
      <c r="D187" s="41"/>
      <c r="E187" s="41"/>
      <c r="F187" s="41"/>
      <c r="G187" s="41"/>
      <c r="H187" s="42"/>
      <c r="I187" s="42"/>
      <c r="J187" s="42"/>
      <c r="K187" s="42"/>
      <c r="L187" s="42"/>
      <c r="M187" s="42"/>
      <c r="N187" s="42"/>
    </row>
    <row r="188" spans="2:14" ht="15.6" customHeight="1">
      <c r="C188" s="41"/>
      <c r="D188" s="41"/>
      <c r="E188" s="41"/>
      <c r="F188" s="41"/>
      <c r="G188" s="41"/>
      <c r="H188" s="42"/>
      <c r="I188" s="42"/>
      <c r="J188" s="42"/>
      <c r="K188" s="42"/>
      <c r="L188" s="42"/>
      <c r="M188" s="42"/>
      <c r="N188" s="42"/>
    </row>
    <row r="189" spans="2:14" ht="15.6" customHeight="1">
      <c r="C189" s="43"/>
      <c r="D189" s="43"/>
      <c r="E189" s="43"/>
      <c r="F189" s="43"/>
      <c r="G189" s="43"/>
      <c r="H189" s="43"/>
      <c r="I189" s="43"/>
      <c r="J189" s="43"/>
      <c r="K189" s="43"/>
      <c r="L189" s="43"/>
      <c r="M189" s="43"/>
      <c r="N189" s="43"/>
    </row>
    <row r="190" spans="2:14" ht="15.6" customHeight="1">
      <c r="C190" s="43"/>
      <c r="D190" s="43"/>
      <c r="E190" s="43"/>
      <c r="F190" s="43"/>
      <c r="G190" s="43"/>
      <c r="H190" s="43"/>
      <c r="I190" s="43"/>
      <c r="J190" s="43"/>
      <c r="K190" s="43"/>
      <c r="L190" s="43"/>
      <c r="M190" s="43"/>
      <c r="N190" s="43"/>
    </row>
    <row r="192" spans="2:14" ht="15.6" customHeight="1">
      <c r="B192" s="20"/>
    </row>
    <row r="193" spans="2:14" ht="15.6" customHeight="1">
      <c r="B193" s="20"/>
    </row>
    <row r="206" spans="2:14" ht="15.6" customHeight="1">
      <c r="H206" s="544"/>
      <c r="I206" s="544"/>
      <c r="J206" s="544"/>
      <c r="K206" s="544"/>
      <c r="L206" s="544"/>
      <c r="M206" s="544"/>
      <c r="N206" s="544"/>
    </row>
    <row r="207" spans="2:14" ht="15.6" customHeight="1">
      <c r="H207" s="544"/>
      <c r="I207" s="544"/>
      <c r="J207" s="544"/>
      <c r="K207" s="544"/>
      <c r="L207" s="544"/>
      <c r="M207" s="544"/>
      <c r="N207" s="544"/>
    </row>
    <row r="219" spans="3:14" ht="15.6" customHeight="1">
      <c r="C219" s="40"/>
      <c r="D219" s="40"/>
      <c r="E219" s="40"/>
      <c r="F219" s="40"/>
      <c r="G219" s="40"/>
      <c r="H219" s="45"/>
      <c r="I219" s="45"/>
      <c r="J219" s="45"/>
      <c r="K219" s="45"/>
      <c r="L219" s="45"/>
      <c r="M219" s="45"/>
      <c r="N219" s="45"/>
    </row>
    <row r="220" spans="3:14" ht="15.6" customHeight="1">
      <c r="C220" s="41"/>
      <c r="D220" s="41"/>
      <c r="E220" s="41"/>
      <c r="F220" s="41"/>
      <c r="G220" s="41"/>
      <c r="H220" s="42"/>
      <c r="I220" s="42"/>
      <c r="J220" s="42"/>
      <c r="K220" s="42"/>
      <c r="L220" s="42"/>
      <c r="M220" s="42"/>
      <c r="N220" s="42"/>
    </row>
    <row r="221" spans="3:14" ht="15.6" customHeight="1">
      <c r="C221" s="41"/>
      <c r="D221" s="41"/>
      <c r="E221" s="41"/>
      <c r="F221" s="41"/>
      <c r="G221" s="41"/>
      <c r="H221" s="42"/>
      <c r="I221" s="42"/>
      <c r="J221" s="42"/>
      <c r="K221" s="42"/>
      <c r="L221" s="42"/>
      <c r="M221" s="42"/>
      <c r="N221" s="42"/>
    </row>
    <row r="222" spans="3:14" ht="15.6" customHeight="1">
      <c r="C222" s="41"/>
      <c r="D222" s="41"/>
      <c r="E222" s="41"/>
      <c r="F222" s="41"/>
      <c r="G222" s="41"/>
      <c r="H222" s="42"/>
      <c r="I222" s="42"/>
      <c r="J222" s="42"/>
      <c r="K222" s="42"/>
      <c r="L222" s="42"/>
      <c r="M222" s="42"/>
      <c r="N222" s="42"/>
    </row>
    <row r="223" spans="3:14" ht="15.6" customHeight="1">
      <c r="C223" s="41"/>
      <c r="D223" s="41"/>
      <c r="E223" s="41"/>
      <c r="F223" s="41"/>
      <c r="G223" s="41"/>
      <c r="H223" s="42"/>
      <c r="I223" s="42"/>
      <c r="J223" s="42"/>
      <c r="K223" s="42"/>
      <c r="L223" s="42"/>
      <c r="M223" s="42"/>
      <c r="N223" s="42"/>
    </row>
    <row r="224" spans="3:14" ht="15.6" customHeight="1">
      <c r="C224" s="43"/>
      <c r="D224" s="43"/>
      <c r="E224" s="43"/>
      <c r="F224" s="43"/>
      <c r="G224" s="43"/>
      <c r="H224" s="43"/>
      <c r="I224" s="43"/>
      <c r="J224" s="43"/>
      <c r="K224" s="43"/>
      <c r="L224" s="43"/>
      <c r="M224" s="43"/>
      <c r="N224" s="43"/>
    </row>
    <row r="225" spans="2:14" ht="15.6" customHeight="1">
      <c r="C225" s="43"/>
      <c r="D225" s="43"/>
      <c r="E225" s="43"/>
      <c r="F225" s="43"/>
      <c r="G225" s="43"/>
      <c r="H225" s="43"/>
      <c r="I225" s="43"/>
      <c r="J225" s="43"/>
      <c r="K225" s="43"/>
      <c r="L225" s="43"/>
      <c r="M225" s="43"/>
      <c r="N225" s="43"/>
    </row>
    <row r="227" spans="2:14" ht="15.6" customHeight="1">
      <c r="B227" s="20"/>
    </row>
    <row r="228" spans="2:14" ht="15.6" customHeight="1">
      <c r="B228" s="20"/>
    </row>
    <row r="241" spans="3:14" ht="15.6" customHeight="1">
      <c r="H241" s="544"/>
      <c r="I241" s="544"/>
      <c r="J241" s="544"/>
      <c r="K241" s="544"/>
      <c r="L241" s="544"/>
      <c r="M241" s="544"/>
      <c r="N241" s="544"/>
    </row>
    <row r="254" spans="3:14" ht="15.6" customHeight="1">
      <c r="C254" s="40"/>
      <c r="D254" s="40"/>
      <c r="E254" s="40"/>
      <c r="F254" s="40"/>
      <c r="G254" s="40"/>
      <c r="H254" s="45"/>
      <c r="I254" s="45"/>
      <c r="J254" s="45"/>
      <c r="K254" s="45"/>
      <c r="L254" s="45"/>
      <c r="M254" s="45"/>
      <c r="N254" s="45"/>
    </row>
    <row r="255" spans="3:14" ht="15.6" customHeight="1">
      <c r="C255" s="41"/>
      <c r="D255" s="41"/>
      <c r="E255" s="41"/>
      <c r="F255" s="41"/>
      <c r="G255" s="41"/>
      <c r="H255" s="42"/>
      <c r="I255" s="42"/>
      <c r="J255" s="42"/>
      <c r="K255" s="42"/>
      <c r="L255" s="42"/>
      <c r="M255" s="42"/>
      <c r="N255" s="42"/>
    </row>
    <row r="256" spans="3:14" ht="15.6" customHeight="1">
      <c r="C256" s="41"/>
      <c r="D256" s="41"/>
      <c r="E256" s="41"/>
      <c r="F256" s="41"/>
      <c r="G256" s="41"/>
      <c r="H256" s="42"/>
      <c r="I256" s="42"/>
      <c r="J256" s="42"/>
      <c r="K256" s="42"/>
      <c r="L256" s="42"/>
      <c r="M256" s="42"/>
      <c r="N256" s="42"/>
    </row>
    <row r="257" spans="2:14" ht="15.6" customHeight="1">
      <c r="C257" s="41"/>
      <c r="D257" s="41"/>
      <c r="E257" s="41"/>
      <c r="F257" s="41"/>
      <c r="G257" s="41"/>
      <c r="H257" s="42"/>
      <c r="I257" s="42"/>
      <c r="J257" s="42"/>
      <c r="K257" s="42"/>
      <c r="L257" s="42"/>
      <c r="M257" s="42"/>
      <c r="N257" s="42"/>
    </row>
    <row r="258" spans="2:14" ht="15.6" customHeight="1">
      <c r="C258" s="41"/>
      <c r="D258" s="41"/>
      <c r="E258" s="41"/>
      <c r="F258" s="41"/>
      <c r="G258" s="41"/>
      <c r="H258" s="42"/>
      <c r="I258" s="42"/>
      <c r="J258" s="42"/>
      <c r="K258" s="42"/>
      <c r="L258" s="42"/>
      <c r="M258" s="42"/>
      <c r="N258" s="42"/>
    </row>
    <row r="259" spans="2:14" ht="15.6" customHeight="1">
      <c r="C259" s="43"/>
      <c r="D259" s="43"/>
      <c r="E259" s="43"/>
      <c r="F259" s="43"/>
      <c r="G259" s="43"/>
      <c r="H259" s="43"/>
      <c r="I259" s="43"/>
      <c r="J259" s="43"/>
      <c r="K259" s="43"/>
      <c r="L259" s="43"/>
      <c r="M259" s="43"/>
      <c r="N259" s="43"/>
    </row>
    <row r="260" spans="2:14" ht="15.6" customHeight="1">
      <c r="C260" s="43"/>
      <c r="D260" s="43"/>
      <c r="E260" s="43"/>
      <c r="F260" s="43"/>
      <c r="G260" s="43"/>
      <c r="H260" s="43"/>
      <c r="I260" s="43"/>
      <c r="J260" s="43"/>
      <c r="K260" s="43"/>
      <c r="L260" s="43"/>
      <c r="M260" s="43"/>
      <c r="N260" s="43"/>
    </row>
    <row r="262" spans="2:14" ht="15.6" customHeight="1">
      <c r="B262" s="20"/>
    </row>
    <row r="263" spans="2:14" ht="15.6" customHeight="1">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c r="A1" s="1" t="s">
        <v>389</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15.6" customHeight="1">
      <c r="A3" s="8"/>
      <c r="C3" s="9"/>
      <c r="D3" s="9"/>
      <c r="E3" s="9"/>
      <c r="F3" s="9"/>
      <c r="G3" s="9"/>
      <c r="H3" s="10"/>
      <c r="I3" s="10"/>
      <c r="J3" s="10"/>
      <c r="K3" s="10"/>
      <c r="L3" s="10"/>
      <c r="M3" s="10"/>
      <c r="N3" s="10"/>
    </row>
    <row r="4" spans="1:29" ht="15.6" customHeight="1">
      <c r="A4" s="8"/>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
      <c r="A6" s="8"/>
      <c r="C6" s="9"/>
      <c r="D6" s="9"/>
      <c r="E6" s="9"/>
      <c r="F6" s="9"/>
      <c r="G6" s="9"/>
      <c r="H6" s="10"/>
      <c r="I6" s="10"/>
      <c r="J6" s="10"/>
      <c r="K6" s="10"/>
      <c r="L6" s="10"/>
      <c r="M6" s="10"/>
      <c r="N6" s="10"/>
    </row>
    <row r="7" spans="1:29" ht="15.6" customHeight="1">
      <c r="A7" s="8"/>
      <c r="B7" s="11" t="s">
        <v>178</v>
      </c>
      <c r="C7" s="9"/>
      <c r="D7" s="9"/>
      <c r="E7" s="9"/>
      <c r="F7" s="9"/>
      <c r="G7" s="9"/>
      <c r="H7" s="10"/>
      <c r="I7" s="10"/>
      <c r="J7" s="10"/>
      <c r="K7" s="10"/>
      <c r="L7" s="10"/>
      <c r="M7" s="10"/>
      <c r="N7" s="10"/>
    </row>
    <row r="8" spans="1:29" ht="15.6" customHeight="1">
      <c r="A8" s="8"/>
      <c r="B8" s="112">
        <v>1000</v>
      </c>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65.25" customHeight="1">
      <c r="A10" s="8"/>
      <c r="B10" s="8"/>
      <c r="C10" s="9"/>
      <c r="D10" s="9"/>
      <c r="E10" s="9"/>
      <c r="F10" s="9"/>
      <c r="G10" s="9"/>
      <c r="H10" s="10"/>
      <c r="I10" s="10"/>
      <c r="J10" s="10"/>
      <c r="K10" s="10"/>
      <c r="L10" s="10"/>
      <c r="M10" s="10"/>
      <c r="N10" s="10"/>
    </row>
    <row r="11" spans="1:29" ht="15"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c r="A14" s="19" t="str">
        <f>'Community Definition'!$D$5</f>
        <v>Cowlitz County</v>
      </c>
      <c r="B14" s="20"/>
      <c r="C14" s="18">
        <v>7.9</v>
      </c>
      <c r="D14" s="18">
        <v>2.99</v>
      </c>
      <c r="E14" s="18">
        <v>-0.42</v>
      </c>
      <c r="F14" s="18">
        <v>0.36</v>
      </c>
      <c r="G14" s="18">
        <v>1.53</v>
      </c>
      <c r="H14" s="18">
        <v>1.5</v>
      </c>
      <c r="I14" s="18">
        <v>3.37</v>
      </c>
      <c r="J14" s="18">
        <v>5.2</v>
      </c>
      <c r="K14" s="18">
        <v>4.4800000000000004</v>
      </c>
      <c r="L14" s="18">
        <v>8.94</v>
      </c>
      <c r="M14" s="18">
        <v>13.06</v>
      </c>
      <c r="N14" s="18">
        <v>15.09</v>
      </c>
      <c r="O14" s="25"/>
      <c r="P14" s="24">
        <v>7.9</v>
      </c>
      <c r="Q14" s="24">
        <v>2.99</v>
      </c>
      <c r="R14" s="24">
        <v>-0.42</v>
      </c>
      <c r="S14" s="24">
        <v>0.36</v>
      </c>
      <c r="T14" s="24">
        <v>1.53</v>
      </c>
      <c r="U14" s="24">
        <v>1.5</v>
      </c>
      <c r="V14" s="24">
        <v>3.37</v>
      </c>
      <c r="W14" s="24">
        <v>5.2</v>
      </c>
      <c r="X14" s="24">
        <v>4.4800000000000004</v>
      </c>
      <c r="Y14" s="24">
        <v>8.94</v>
      </c>
      <c r="Z14" s="24">
        <v>13.06</v>
      </c>
      <c r="AA14" s="24">
        <v>15.09</v>
      </c>
      <c r="AB14" s="25"/>
      <c r="AC14" s="25"/>
    </row>
    <row r="15" spans="1:29" s="21" customFormat="1" ht="11.25" hidden="1" customHeight="1">
      <c r="A15" s="22" t="str">
        <f>'Community Definition'!$A$7</f>
        <v>Locale 114</v>
      </c>
      <c r="B15" s="23"/>
      <c r="C15" s="24" t="s">
        <v>969</v>
      </c>
      <c r="D15" s="24" t="s">
        <v>969</v>
      </c>
      <c r="E15" s="24" t="s">
        <v>969</v>
      </c>
      <c r="F15" s="24" t="s">
        <v>969</v>
      </c>
      <c r="G15" s="24" t="s">
        <v>969</v>
      </c>
      <c r="H15" s="24" t="s">
        <v>969</v>
      </c>
      <c r="I15" s="24" t="s">
        <v>969</v>
      </c>
      <c r="J15" s="24" t="s">
        <v>969</v>
      </c>
      <c r="K15" s="24" t="s">
        <v>969</v>
      </c>
      <c r="L15" s="24" t="s">
        <v>969</v>
      </c>
      <c r="M15" s="24" t="s">
        <v>969</v>
      </c>
      <c r="N15" s="24" t="s">
        <v>969</v>
      </c>
      <c r="O15" s="25"/>
      <c r="P15" s="25"/>
      <c r="Q15" s="25"/>
      <c r="R15" s="25"/>
      <c r="S15" s="25"/>
      <c r="T15" s="25"/>
      <c r="U15" s="25"/>
      <c r="V15" s="25"/>
      <c r="W15" s="25"/>
      <c r="X15" s="25"/>
      <c r="Y15" s="25"/>
      <c r="Z15" s="25"/>
      <c r="AA15" s="25"/>
      <c r="AB15" s="25"/>
      <c r="AC15" s="25"/>
    </row>
    <row r="16" spans="1:29" s="37" customFormat="1" ht="11.25" hidden="1" customHeight="1">
      <c r="A16" s="26" t="str">
        <f>'Community Definition'!$D$4</f>
        <v>Woodland</v>
      </c>
      <c r="B16" s="27"/>
      <c r="C16" s="24" t="s">
        <v>969</v>
      </c>
      <c r="D16" s="24" t="s">
        <v>969</v>
      </c>
      <c r="E16" s="24" t="s">
        <v>969</v>
      </c>
      <c r="F16" s="24" t="s">
        <v>969</v>
      </c>
      <c r="G16" s="24" t="s">
        <v>969</v>
      </c>
      <c r="H16" s="24" t="s">
        <v>969</v>
      </c>
      <c r="I16" s="24" t="s">
        <v>969</v>
      </c>
      <c r="J16" s="24" t="s">
        <v>969</v>
      </c>
      <c r="K16" s="24" t="s">
        <v>969</v>
      </c>
      <c r="L16" s="24" t="s">
        <v>969</v>
      </c>
      <c r="M16" s="24" t="s">
        <v>969</v>
      </c>
      <c r="N16" s="24" t="s">
        <v>969</v>
      </c>
      <c r="O16" s="28"/>
      <c r="P16" s="28"/>
      <c r="Q16" s="28"/>
      <c r="R16" s="28"/>
      <c r="S16" s="28"/>
      <c r="T16" s="28"/>
      <c r="U16" s="28"/>
      <c r="V16" s="28"/>
      <c r="W16" s="28"/>
      <c r="X16" s="28"/>
      <c r="Y16" s="28"/>
      <c r="Z16" s="28"/>
      <c r="AA16" s="28"/>
      <c r="AB16" s="28"/>
      <c r="AC16" s="28"/>
    </row>
    <row r="17" spans="1:29" s="21" customFormat="1" ht="11.25" hidden="1" customHeight="1">
      <c r="A17" s="22"/>
      <c r="B17" s="23" t="s">
        <v>389</v>
      </c>
      <c r="C17" s="29" t="s">
        <v>969</v>
      </c>
      <c r="D17" s="29" t="s">
        <v>969</v>
      </c>
      <c r="E17" s="29" t="s">
        <v>969</v>
      </c>
      <c r="F17" s="29" t="s">
        <v>969</v>
      </c>
      <c r="G17" s="29" t="s">
        <v>969</v>
      </c>
      <c r="H17" s="29" t="s">
        <v>969</v>
      </c>
      <c r="I17" s="29" t="s">
        <v>969</v>
      </c>
      <c r="J17" s="29" t="s">
        <v>969</v>
      </c>
      <c r="K17" s="29" t="s">
        <v>969</v>
      </c>
      <c r="L17" s="29" t="s">
        <v>969</v>
      </c>
      <c r="M17" s="29" t="s">
        <v>969</v>
      </c>
      <c r="N17" s="29" t="s">
        <v>969</v>
      </c>
      <c r="O17" s="25"/>
      <c r="P17" s="25"/>
      <c r="Q17" s="25"/>
      <c r="R17" s="25"/>
      <c r="S17" s="25"/>
      <c r="T17" s="25"/>
      <c r="U17" s="25"/>
      <c r="V17" s="25"/>
      <c r="W17" s="25"/>
      <c r="X17" s="25"/>
      <c r="Y17" s="25"/>
      <c r="Z17" s="25"/>
      <c r="AA17" s="25"/>
      <c r="AB17" s="25"/>
      <c r="AC17" s="25"/>
    </row>
    <row r="18" spans="1:29" s="21" customFormat="1" ht="11.25" hidden="1" customHeight="1">
      <c r="A18" s="22"/>
      <c r="B18" s="23" t="s">
        <v>185</v>
      </c>
      <c r="C18" s="29" t="s">
        <v>969</v>
      </c>
      <c r="D18" s="29" t="s">
        <v>969</v>
      </c>
      <c r="E18" s="29" t="s">
        <v>969</v>
      </c>
      <c r="F18" s="29" t="s">
        <v>969</v>
      </c>
      <c r="G18" s="29" t="s">
        <v>969</v>
      </c>
      <c r="H18" s="29" t="s">
        <v>969</v>
      </c>
      <c r="I18" s="29" t="s">
        <v>969</v>
      </c>
      <c r="J18" s="29" t="s">
        <v>969</v>
      </c>
      <c r="K18" s="29" t="s">
        <v>969</v>
      </c>
      <c r="L18" s="29" t="s">
        <v>969</v>
      </c>
      <c r="M18" s="29" t="s">
        <v>969</v>
      </c>
      <c r="N18" s="29" t="s">
        <v>969</v>
      </c>
      <c r="O18" s="25"/>
      <c r="P18" s="25"/>
      <c r="Q18" s="25"/>
      <c r="R18" s="25"/>
      <c r="S18" s="25"/>
      <c r="T18" s="25"/>
      <c r="U18" s="25"/>
      <c r="V18" s="25"/>
      <c r="W18" s="25"/>
      <c r="X18" s="25"/>
      <c r="Y18" s="25"/>
      <c r="Z18" s="25"/>
      <c r="AA18" s="25"/>
      <c r="AB18" s="25"/>
      <c r="AC18" s="25"/>
    </row>
    <row r="19" spans="1:29" s="21" customFormat="1" ht="11.25">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c r="B20" s="21" t="s">
        <v>505</v>
      </c>
      <c r="C20" s="31"/>
      <c r="D20" s="31"/>
      <c r="E20" s="31"/>
      <c r="F20" s="31"/>
      <c r="G20" s="31"/>
      <c r="H20" s="32"/>
      <c r="I20" s="32"/>
      <c r="J20" s="32"/>
      <c r="K20" s="32"/>
      <c r="L20" s="32"/>
      <c r="M20" s="32"/>
      <c r="N20" s="32"/>
    </row>
    <row r="21" spans="1:29" ht="15.6" customHeight="1">
      <c r="B21" s="33"/>
      <c r="C21" s="31"/>
      <c r="D21" s="31"/>
      <c r="E21" s="31"/>
      <c r="F21" s="31"/>
      <c r="G21" s="31"/>
      <c r="H21" s="32"/>
      <c r="I21" s="32"/>
      <c r="J21" s="32"/>
      <c r="K21" s="32"/>
      <c r="L21" s="32"/>
      <c r="M21" s="32"/>
      <c r="N21" s="32"/>
    </row>
    <row r="22" spans="1:29" ht="15.6" customHeight="1">
      <c r="B22" s="33"/>
      <c r="C22" s="31"/>
      <c r="D22" s="31"/>
      <c r="E22" s="31"/>
      <c r="F22" s="31"/>
      <c r="G22" s="31"/>
      <c r="H22" s="32"/>
      <c r="I22" s="32"/>
      <c r="J22" s="32"/>
      <c r="K22" s="32"/>
      <c r="L22" s="32"/>
      <c r="M22" s="32"/>
      <c r="N22" s="32"/>
    </row>
    <row r="23" spans="1:29" ht="78" customHeight="1">
      <c r="A23" s="547" t="s">
        <v>831</v>
      </c>
      <c r="B23" s="547"/>
      <c r="C23" s="547"/>
      <c r="D23" s="547"/>
      <c r="E23" s="547"/>
      <c r="F23" s="547"/>
      <c r="G23" s="547"/>
      <c r="H23" s="547"/>
      <c r="I23" s="547"/>
      <c r="J23" s="547"/>
      <c r="K23" s="547"/>
      <c r="L23" s="547"/>
      <c r="M23" s="547"/>
      <c r="N23" s="547"/>
    </row>
    <row r="24" spans="1:29" ht="15.6" customHeight="1">
      <c r="A24" s="287" t="s">
        <v>832</v>
      </c>
      <c r="B24" s="33"/>
      <c r="C24" s="31"/>
      <c r="D24" s="31"/>
      <c r="E24" s="31"/>
      <c r="F24" s="31"/>
      <c r="G24" s="31"/>
      <c r="H24" s="32"/>
      <c r="I24" s="32"/>
      <c r="J24" s="32"/>
      <c r="K24" s="32"/>
      <c r="L24" s="32"/>
      <c r="M24" s="32"/>
      <c r="N24" s="32"/>
    </row>
    <row r="25" spans="1:29" ht="15.6" customHeight="1">
      <c r="B25" s="33"/>
      <c r="C25" s="31"/>
      <c r="D25" s="31"/>
      <c r="E25" s="31"/>
      <c r="F25" s="31"/>
      <c r="G25" s="31"/>
      <c r="H25" s="32"/>
      <c r="I25" s="32"/>
      <c r="J25" s="32"/>
      <c r="K25" s="32"/>
      <c r="L25" s="32"/>
      <c r="M25" s="32"/>
      <c r="N25" s="32"/>
    </row>
    <row r="26" spans="1:29" ht="15.6" customHeight="1">
      <c r="B26" s="33"/>
      <c r="C26" s="31"/>
      <c r="D26" s="31"/>
      <c r="E26" s="31"/>
      <c r="F26" s="31"/>
      <c r="G26" s="31"/>
      <c r="H26" s="32"/>
      <c r="I26" s="32"/>
      <c r="J26" s="32"/>
      <c r="K26" s="32"/>
      <c r="L26" s="32"/>
      <c r="M26" s="32"/>
      <c r="N26" s="32"/>
    </row>
    <row r="27" spans="1:29" ht="15.6" hidden="1" customHeight="1">
      <c r="B27" s="33"/>
      <c r="C27" s="31"/>
      <c r="D27" s="31"/>
      <c r="E27" s="31"/>
      <c r="F27" s="31"/>
      <c r="G27" s="31"/>
      <c r="H27" s="32"/>
      <c r="I27" s="32"/>
      <c r="J27" s="32"/>
      <c r="K27" s="32"/>
      <c r="L27" s="32"/>
      <c r="M27" s="32"/>
      <c r="N27" s="32"/>
    </row>
    <row r="28" spans="1:29" ht="15.6" hidden="1" customHeight="1">
      <c r="B28" s="33"/>
      <c r="C28" s="31"/>
      <c r="D28" s="31"/>
      <c r="E28" s="31"/>
      <c r="F28" s="31"/>
      <c r="G28" s="31"/>
      <c r="H28" s="32"/>
      <c r="I28" s="32"/>
      <c r="J28" s="32"/>
      <c r="K28" s="32"/>
      <c r="L28" s="32"/>
      <c r="M28" s="32"/>
      <c r="N28" s="32"/>
    </row>
    <row r="29" spans="1:29" ht="15.6" hidden="1" customHeight="1">
      <c r="B29" s="33"/>
      <c r="C29" s="31"/>
      <c r="D29" s="31"/>
      <c r="E29" s="31"/>
      <c r="F29" s="31"/>
      <c r="G29" s="31"/>
      <c r="H29" s="32"/>
      <c r="I29" s="32"/>
      <c r="J29" s="32"/>
      <c r="K29" s="32"/>
      <c r="L29" s="32"/>
      <c r="M29" s="32"/>
      <c r="N29" s="32"/>
    </row>
    <row r="30" spans="1:29" ht="15.6" hidden="1" customHeight="1">
      <c r="B30" s="33"/>
      <c r="C30" s="31"/>
      <c r="D30" s="31"/>
      <c r="E30" s="31"/>
      <c r="F30" s="31"/>
      <c r="G30" s="31"/>
      <c r="H30" s="32"/>
      <c r="I30" s="32"/>
      <c r="J30" s="32"/>
      <c r="K30" s="32"/>
      <c r="L30" s="32"/>
      <c r="M30" s="32"/>
      <c r="N30" s="32"/>
    </row>
    <row r="31" spans="1:29" ht="15.6" hidden="1" customHeight="1">
      <c r="B31" s="33"/>
      <c r="C31" s="31"/>
      <c r="D31" s="31"/>
      <c r="E31" s="31"/>
      <c r="F31" s="31"/>
      <c r="G31" s="31"/>
      <c r="H31" s="32"/>
      <c r="I31" s="32"/>
      <c r="J31" s="32"/>
      <c r="K31" s="32"/>
      <c r="L31" s="32"/>
      <c r="M31" s="32"/>
      <c r="N31" s="32"/>
    </row>
    <row r="32" spans="1:29"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972</v>
      </c>
      <c r="B34" s="106"/>
      <c r="C34" s="31"/>
      <c r="D34" s="31"/>
      <c r="E34" s="31"/>
      <c r="F34" s="31"/>
      <c r="G34" s="31"/>
      <c r="H34" s="32"/>
      <c r="I34" s="32"/>
      <c r="J34" s="32"/>
      <c r="K34" s="32"/>
      <c r="L34" s="32"/>
      <c r="M34" s="32"/>
      <c r="N34" s="32"/>
    </row>
    <row r="35" spans="1:27" ht="15.6" customHeight="1">
      <c r="A35" s="522"/>
      <c r="B35" s="106"/>
    </row>
    <row r="36" spans="1:27" ht="15.6" customHeight="1">
      <c r="A36" s="1" t="s">
        <v>194</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8" customHeight="1">
      <c r="A39" s="8"/>
      <c r="B39" s="11" t="s">
        <v>178</v>
      </c>
      <c r="C39" s="9"/>
      <c r="D39" s="9"/>
      <c r="E39" s="9"/>
      <c r="F39" s="9"/>
      <c r="G39" s="9"/>
      <c r="H39" s="10"/>
      <c r="I39" s="10"/>
      <c r="J39" s="10"/>
      <c r="K39" s="10"/>
      <c r="L39" s="10"/>
      <c r="M39" s="10"/>
      <c r="N39" s="10"/>
    </row>
    <row r="40" spans="1:27" ht="15.6" customHeight="1">
      <c r="A40" s="8"/>
      <c r="B40" s="112">
        <v>1000</v>
      </c>
      <c r="C40" s="9"/>
      <c r="D40" s="9"/>
      <c r="E40" s="9"/>
      <c r="F40" s="9"/>
      <c r="G40" s="9"/>
      <c r="H40" s="10"/>
      <c r="I40" s="10"/>
      <c r="J40" s="10"/>
      <c r="K40" s="10"/>
      <c r="L40" s="10"/>
      <c r="M40" s="10"/>
      <c r="N40" s="10"/>
    </row>
    <row r="41" spans="1:27" ht="15.6" customHeight="1">
      <c r="A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c r="A49" s="19" t="str">
        <f>'Community Definition'!$D$5</f>
        <v>Cowlitz County</v>
      </c>
      <c r="B49" s="20"/>
      <c r="C49" s="18">
        <v>13.41</v>
      </c>
      <c r="D49" s="18">
        <v>11.95</v>
      </c>
      <c r="E49" s="18">
        <v>12.99</v>
      </c>
      <c r="F49" s="18">
        <v>14.12</v>
      </c>
      <c r="G49" s="18">
        <v>8.0500000000000007</v>
      </c>
      <c r="H49" s="18">
        <v>10.75</v>
      </c>
      <c r="I49" s="18">
        <v>10.220000000000001</v>
      </c>
      <c r="J49" s="18">
        <v>11.8</v>
      </c>
      <c r="K49" s="18">
        <v>12.88</v>
      </c>
      <c r="L49" s="18">
        <v>13.61</v>
      </c>
      <c r="M49" s="18">
        <v>14.27</v>
      </c>
      <c r="N49" s="18">
        <v>12.95</v>
      </c>
      <c r="O49" s="25"/>
      <c r="P49" s="24">
        <v>13.41</v>
      </c>
      <c r="Q49" s="24">
        <v>11.95</v>
      </c>
      <c r="R49" s="24">
        <v>12.99</v>
      </c>
      <c r="S49" s="24">
        <v>14.12</v>
      </c>
      <c r="T49" s="24">
        <v>8.0500000000000007</v>
      </c>
      <c r="U49" s="24">
        <v>10.75</v>
      </c>
      <c r="V49" s="24">
        <v>10.220000000000001</v>
      </c>
      <c r="W49" s="24">
        <v>11.8</v>
      </c>
      <c r="X49" s="24">
        <v>12.88</v>
      </c>
      <c r="Y49" s="24">
        <v>13.61</v>
      </c>
      <c r="Z49" s="24">
        <v>14.27</v>
      </c>
      <c r="AA49" s="24">
        <v>12.95</v>
      </c>
      <c r="AB49" s="25"/>
      <c r="AC49" s="25"/>
    </row>
    <row r="50" spans="1:29" s="21" customFormat="1" ht="15.6" hidden="1" customHeight="1">
      <c r="A50" s="22" t="str">
        <f>'Community Definition'!$A$7</f>
        <v>Locale 114</v>
      </c>
      <c r="B50" s="23"/>
      <c r="C50" s="24" t="s">
        <v>969</v>
      </c>
      <c r="D50" s="24" t="s">
        <v>969</v>
      </c>
      <c r="E50" s="24" t="s">
        <v>969</v>
      </c>
      <c r="F50" s="24" t="s">
        <v>969</v>
      </c>
      <c r="G50" s="24" t="s">
        <v>969</v>
      </c>
      <c r="H50" s="24" t="s">
        <v>969</v>
      </c>
      <c r="I50" s="24" t="s">
        <v>969</v>
      </c>
      <c r="J50" s="24" t="s">
        <v>969</v>
      </c>
      <c r="K50" s="24" t="s">
        <v>969</v>
      </c>
      <c r="L50" s="24" t="s">
        <v>969</v>
      </c>
      <c r="M50" s="24" t="s">
        <v>969</v>
      </c>
      <c r="N50" s="24" t="s">
        <v>969</v>
      </c>
      <c r="O50" s="25"/>
      <c r="P50" s="25"/>
      <c r="Q50" s="25"/>
      <c r="R50" s="25"/>
      <c r="S50" s="25"/>
      <c r="T50" s="25"/>
      <c r="U50" s="25"/>
      <c r="V50" s="25"/>
      <c r="W50" s="25"/>
      <c r="X50" s="25"/>
      <c r="Y50" s="25"/>
      <c r="Z50" s="25"/>
      <c r="AA50" s="25"/>
      <c r="AB50" s="25"/>
      <c r="AC50" s="25"/>
    </row>
    <row r="51" spans="1:29" s="37" customFormat="1" ht="15.6" hidden="1" customHeight="1">
      <c r="A51" s="24" t="str">
        <f>$A$16</f>
        <v>Woodland</v>
      </c>
      <c r="B51" s="27"/>
      <c r="C51" s="24" t="s">
        <v>969</v>
      </c>
      <c r="D51" s="24" t="s">
        <v>969</v>
      </c>
      <c r="E51" s="24" t="s">
        <v>969</v>
      </c>
      <c r="F51" s="24" t="s">
        <v>969</v>
      </c>
      <c r="G51" s="24" t="s">
        <v>969</v>
      </c>
      <c r="H51" s="24" t="s">
        <v>969</v>
      </c>
      <c r="I51" s="24" t="s">
        <v>969</v>
      </c>
      <c r="J51" s="24" t="s">
        <v>969</v>
      </c>
      <c r="K51" s="24" t="s">
        <v>969</v>
      </c>
      <c r="L51" s="24" t="s">
        <v>969</v>
      </c>
      <c r="M51" s="24" t="s">
        <v>969</v>
      </c>
      <c r="N51" s="24" t="s">
        <v>969</v>
      </c>
      <c r="O51" s="28"/>
      <c r="P51" s="28"/>
      <c r="Q51" s="28"/>
      <c r="R51" s="28"/>
      <c r="S51" s="28"/>
      <c r="T51" s="28"/>
      <c r="U51" s="28"/>
      <c r="V51" s="28"/>
      <c r="W51" s="28"/>
      <c r="X51" s="28"/>
      <c r="Y51" s="28"/>
      <c r="Z51" s="28"/>
      <c r="AA51" s="28"/>
      <c r="AB51" s="28"/>
      <c r="AC51" s="28"/>
    </row>
    <row r="52" spans="1:29" s="21" customFormat="1" ht="15.6" hidden="1" customHeight="1">
      <c r="A52" s="22"/>
      <c r="B52" s="23" t="s">
        <v>239</v>
      </c>
      <c r="C52" s="29" t="s">
        <v>969</v>
      </c>
      <c r="D52" s="29" t="s">
        <v>969</v>
      </c>
      <c r="E52" s="29" t="s">
        <v>969</v>
      </c>
      <c r="F52" s="29" t="s">
        <v>969</v>
      </c>
      <c r="G52" s="29" t="s">
        <v>969</v>
      </c>
      <c r="H52" s="29" t="s">
        <v>969</v>
      </c>
      <c r="I52" s="29" t="s">
        <v>969</v>
      </c>
      <c r="J52" s="29" t="s">
        <v>969</v>
      </c>
      <c r="K52" s="29" t="s">
        <v>969</v>
      </c>
      <c r="L52" s="29" t="s">
        <v>969</v>
      </c>
      <c r="M52" s="29" t="s">
        <v>969</v>
      </c>
      <c r="N52" s="29" t="s">
        <v>969</v>
      </c>
      <c r="O52" s="25"/>
      <c r="P52" s="25"/>
      <c r="Q52" s="25"/>
      <c r="R52" s="25"/>
      <c r="S52" s="25"/>
      <c r="T52" s="25"/>
      <c r="U52" s="25"/>
      <c r="V52" s="25"/>
      <c r="W52" s="25"/>
      <c r="X52" s="25"/>
      <c r="Y52" s="25"/>
      <c r="Z52" s="25"/>
      <c r="AA52" s="25"/>
      <c r="AB52" s="25"/>
      <c r="AC52" s="25"/>
    </row>
    <row r="53" spans="1:29" s="21" customFormat="1" ht="15.6" hidden="1" customHeight="1">
      <c r="A53" s="22"/>
      <c r="B53" s="23" t="s">
        <v>185</v>
      </c>
      <c r="C53" s="29" t="s">
        <v>969</v>
      </c>
      <c r="D53" s="29" t="s">
        <v>969</v>
      </c>
      <c r="E53" s="29" t="s">
        <v>969</v>
      </c>
      <c r="F53" s="29" t="s">
        <v>969</v>
      </c>
      <c r="G53" s="29" t="s">
        <v>969</v>
      </c>
      <c r="H53" s="29" t="s">
        <v>969</v>
      </c>
      <c r="I53" s="29" t="s">
        <v>969</v>
      </c>
      <c r="J53" s="29" t="s">
        <v>969</v>
      </c>
      <c r="K53" s="29" t="s">
        <v>969</v>
      </c>
      <c r="L53" s="29" t="s">
        <v>969</v>
      </c>
      <c r="M53" s="29" t="s">
        <v>969</v>
      </c>
      <c r="N53" s="29" t="s">
        <v>969</v>
      </c>
      <c r="O53" s="25"/>
      <c r="P53" s="25"/>
      <c r="Q53" s="25"/>
      <c r="R53" s="25"/>
      <c r="S53" s="25"/>
      <c r="T53" s="25"/>
      <c r="U53" s="25"/>
      <c r="V53" s="25"/>
      <c r="W53" s="25"/>
      <c r="X53" s="25"/>
      <c r="Y53" s="25"/>
      <c r="Z53" s="25"/>
      <c r="AA53" s="25"/>
      <c r="AB53" s="25"/>
      <c r="AC53" s="25"/>
    </row>
    <row r="54" spans="1:29" s="21" customFormat="1" ht="15.6" customHeight="1">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c r="B55" s="21" t="s">
        <v>505</v>
      </c>
      <c r="C55" s="31"/>
      <c r="D55" s="31"/>
      <c r="E55" s="31"/>
      <c r="F55" s="31"/>
      <c r="G55" s="31"/>
      <c r="H55" s="32"/>
      <c r="I55" s="32"/>
      <c r="J55" s="32"/>
      <c r="K55" s="32"/>
      <c r="L55" s="32"/>
      <c r="M55" s="32"/>
      <c r="N55" s="32"/>
    </row>
    <row r="56" spans="1:29" ht="15.6" customHeight="1">
      <c r="B56" s="33"/>
      <c r="C56" s="31"/>
      <c r="D56" s="31"/>
      <c r="E56" s="31"/>
      <c r="F56" s="31"/>
      <c r="G56" s="31"/>
      <c r="H56" s="32"/>
      <c r="I56" s="32"/>
      <c r="J56" s="32"/>
      <c r="K56" s="32"/>
      <c r="L56" s="32"/>
      <c r="M56" s="32"/>
      <c r="N56" s="32"/>
    </row>
    <row r="57" spans="1:29" ht="15.6" customHeight="1">
      <c r="B57" s="33"/>
      <c r="C57" s="31"/>
      <c r="D57" s="31"/>
      <c r="E57" s="31"/>
      <c r="F57" s="31"/>
      <c r="G57" s="31"/>
      <c r="H57" s="32"/>
      <c r="I57" s="32"/>
      <c r="J57" s="32"/>
      <c r="K57" s="32"/>
      <c r="L57" s="32"/>
      <c r="M57" s="32"/>
      <c r="N57" s="32"/>
    </row>
    <row r="58" spans="1:29" ht="53.25" customHeight="1">
      <c r="A58" s="547" t="s">
        <v>833</v>
      </c>
      <c r="B58" s="547"/>
      <c r="C58" s="547"/>
      <c r="D58" s="547"/>
      <c r="E58" s="547"/>
      <c r="F58" s="547"/>
      <c r="G58" s="547"/>
      <c r="H58" s="547"/>
      <c r="I58" s="547"/>
      <c r="J58" s="547"/>
      <c r="K58" s="547"/>
      <c r="L58" s="547"/>
      <c r="M58" s="547"/>
      <c r="N58" s="547"/>
    </row>
    <row r="59" spans="1:29" ht="34.5" customHeight="1">
      <c r="A59" s="549" t="s">
        <v>929</v>
      </c>
      <c r="B59" s="549"/>
      <c r="C59" s="549"/>
      <c r="D59" s="549"/>
      <c r="E59" s="549"/>
      <c r="F59" s="549"/>
      <c r="G59" s="549"/>
      <c r="H59" s="549"/>
      <c r="I59" s="549"/>
      <c r="J59" s="549"/>
      <c r="K59" s="549"/>
      <c r="L59" s="549"/>
      <c r="M59" s="549"/>
      <c r="N59" s="549"/>
    </row>
    <row r="60" spans="1:29" ht="12.75">
      <c r="A60" s="287" t="s">
        <v>821</v>
      </c>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hidden="1" customHeight="1">
      <c r="B62" s="33"/>
      <c r="C62" s="31"/>
      <c r="D62" s="31"/>
      <c r="E62" s="31"/>
      <c r="F62" s="31"/>
      <c r="G62" s="31"/>
      <c r="H62" s="32"/>
      <c r="I62" s="32"/>
      <c r="J62" s="32"/>
      <c r="K62" s="32"/>
      <c r="L62" s="32"/>
      <c r="M62" s="32"/>
      <c r="N62" s="32"/>
    </row>
    <row r="63" spans="1:29" ht="15.6" hidden="1"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973</v>
      </c>
      <c r="B69" s="375"/>
      <c r="C69" s="31"/>
      <c r="D69" s="31"/>
      <c r="E69" s="31"/>
      <c r="F69" s="31"/>
      <c r="G69" s="31"/>
      <c r="H69" s="32"/>
      <c r="I69" s="32"/>
      <c r="J69" s="32"/>
      <c r="K69" s="32"/>
      <c r="L69" s="32"/>
      <c r="M69" s="32"/>
      <c r="N69" s="32"/>
    </row>
    <row r="70" spans="1:14" ht="15.6" customHeight="1">
      <c r="A70" s="522"/>
      <c r="B70" s="106"/>
    </row>
    <row r="71" spans="1:14" ht="15.6" customHeight="1">
      <c r="A71" s="1" t="s">
        <v>195</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77.25" customHeight="1">
      <c r="A73" s="8"/>
      <c r="C73" s="9"/>
      <c r="D73" s="9"/>
      <c r="E73" s="9"/>
      <c r="F73" s="9"/>
      <c r="G73" s="9"/>
      <c r="H73" s="10"/>
      <c r="I73" s="10"/>
      <c r="J73" s="10"/>
      <c r="K73" s="10"/>
      <c r="L73" s="10"/>
      <c r="M73" s="10"/>
      <c r="N73" s="10"/>
    </row>
    <row r="74" spans="1:14" ht="15.6" customHeight="1">
      <c r="A74" s="8"/>
      <c r="B74" s="11"/>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A76" s="8"/>
      <c r="B76" s="112">
        <v>1000</v>
      </c>
      <c r="C76" s="9"/>
      <c r="D76" s="9"/>
      <c r="E76" s="9"/>
      <c r="F76" s="9"/>
      <c r="G76" s="9"/>
      <c r="H76" s="10"/>
      <c r="I76" s="10"/>
      <c r="J76" s="10"/>
      <c r="K76" s="10"/>
      <c r="L76" s="10"/>
      <c r="M76" s="10"/>
      <c r="N76" s="10"/>
    </row>
    <row r="77" spans="1:14" ht="15.6" customHeight="1">
      <c r="A77" s="8"/>
      <c r="B77" s="8"/>
      <c r="C77" s="9"/>
      <c r="D77" s="9"/>
      <c r="E77" s="9"/>
      <c r="F77" s="9"/>
      <c r="G77" s="9"/>
      <c r="H77" s="10"/>
      <c r="I77" s="10"/>
      <c r="J77" s="10"/>
      <c r="K77" s="10"/>
      <c r="L77" s="10"/>
      <c r="M77" s="10"/>
      <c r="N77" s="10"/>
    </row>
    <row r="78" spans="1:14" ht="15.6" customHeight="1">
      <c r="A78" s="8"/>
      <c r="B78" s="8"/>
      <c r="C78" s="9"/>
      <c r="D78" s="9"/>
      <c r="E78" s="9"/>
      <c r="F78" s="9"/>
      <c r="G78" s="9"/>
      <c r="H78" s="10"/>
      <c r="I78" s="10"/>
      <c r="J78" s="10"/>
      <c r="K78" s="10"/>
      <c r="L78" s="10"/>
      <c r="M78" s="10"/>
      <c r="N78" s="10"/>
    </row>
    <row r="79" spans="1:14" ht="15.6" customHeight="1">
      <c r="A79" s="8"/>
      <c r="B79" s="12"/>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c r="A84" s="19" t="str">
        <f>'Community Definition'!$D$5</f>
        <v>Cowlitz County</v>
      </c>
      <c r="B84" s="20"/>
      <c r="C84" s="18">
        <v>2.72</v>
      </c>
      <c r="D84" s="18">
        <v>1.44</v>
      </c>
      <c r="E84" s="18">
        <v>1.28</v>
      </c>
      <c r="F84" s="18">
        <v>1.1000000000000001</v>
      </c>
      <c r="G84" s="18">
        <v>1.28</v>
      </c>
      <c r="H84" s="18">
        <v>1.5</v>
      </c>
      <c r="I84" s="18">
        <v>1.54</v>
      </c>
      <c r="J84" s="18">
        <v>1.61</v>
      </c>
      <c r="K84" s="18">
        <v>2.6</v>
      </c>
      <c r="L84" s="18">
        <v>4.38</v>
      </c>
      <c r="M84" s="18">
        <v>2.74</v>
      </c>
      <c r="N84" s="18">
        <v>2.84</v>
      </c>
      <c r="O84" s="25"/>
      <c r="P84" s="24">
        <v>2.72</v>
      </c>
      <c r="Q84" s="24">
        <v>1.44</v>
      </c>
      <c r="R84" s="24">
        <v>1.28</v>
      </c>
      <c r="S84" s="24">
        <v>1.1000000000000001</v>
      </c>
      <c r="T84" s="24">
        <v>1.28</v>
      </c>
      <c r="U84" s="24">
        <v>1.5</v>
      </c>
      <c r="V84" s="24">
        <v>1.54</v>
      </c>
      <c r="W84" s="24">
        <v>1.61</v>
      </c>
      <c r="X84" s="24">
        <v>2.6</v>
      </c>
      <c r="Y84" s="24">
        <v>4.38</v>
      </c>
      <c r="Z84" s="24">
        <v>2.74</v>
      </c>
      <c r="AA84" s="24">
        <v>2.84</v>
      </c>
      <c r="AB84" s="25"/>
      <c r="AC84" s="25"/>
    </row>
    <row r="85" spans="1:29" s="21" customFormat="1" ht="15.6" hidden="1" customHeight="1">
      <c r="A85" s="22" t="str">
        <f>'Community Definition'!$A$7</f>
        <v>Locale 114</v>
      </c>
      <c r="B85" s="23"/>
      <c r="C85" s="24" t="s">
        <v>969</v>
      </c>
      <c r="D85" s="24" t="s">
        <v>969</v>
      </c>
      <c r="E85" s="24" t="s">
        <v>969</v>
      </c>
      <c r="F85" s="24" t="s">
        <v>969</v>
      </c>
      <c r="G85" s="24" t="s">
        <v>969</v>
      </c>
      <c r="H85" s="24" t="s">
        <v>969</v>
      </c>
      <c r="I85" s="24" t="s">
        <v>969</v>
      </c>
      <c r="J85" s="24" t="s">
        <v>969</v>
      </c>
      <c r="K85" s="24" t="s">
        <v>969</v>
      </c>
      <c r="L85" s="24" t="s">
        <v>969</v>
      </c>
      <c r="M85" s="24" t="s">
        <v>969</v>
      </c>
      <c r="N85" s="24" t="s">
        <v>969</v>
      </c>
      <c r="O85" s="25"/>
      <c r="P85" s="25"/>
      <c r="Q85" s="25"/>
      <c r="R85" s="25"/>
      <c r="S85" s="25"/>
      <c r="T85" s="25"/>
      <c r="U85" s="25"/>
      <c r="V85" s="25"/>
      <c r="W85" s="25"/>
      <c r="X85" s="25"/>
      <c r="Y85" s="25"/>
      <c r="Z85" s="25"/>
      <c r="AA85" s="25"/>
      <c r="AB85" s="25"/>
      <c r="AC85" s="25"/>
    </row>
    <row r="86" spans="1:29" s="37" customFormat="1" ht="15.6" hidden="1" customHeight="1">
      <c r="A86" s="24" t="str">
        <f>$A$16</f>
        <v>Woodland</v>
      </c>
      <c r="B86" s="27"/>
      <c r="C86" s="24" t="s">
        <v>969</v>
      </c>
      <c r="D86" s="24" t="s">
        <v>969</v>
      </c>
      <c r="E86" s="24" t="s">
        <v>969</v>
      </c>
      <c r="F86" s="24" t="s">
        <v>969</v>
      </c>
      <c r="G86" s="24" t="s">
        <v>969</v>
      </c>
      <c r="H86" s="24" t="s">
        <v>969</v>
      </c>
      <c r="I86" s="24" t="s">
        <v>969</v>
      </c>
      <c r="J86" s="24" t="s">
        <v>969</v>
      </c>
      <c r="K86" s="24" t="s">
        <v>969</v>
      </c>
      <c r="L86" s="24" t="s">
        <v>969</v>
      </c>
      <c r="M86" s="24" t="s">
        <v>969</v>
      </c>
      <c r="N86" s="24" t="s">
        <v>969</v>
      </c>
      <c r="O86" s="28"/>
      <c r="P86" s="28"/>
      <c r="Q86" s="28"/>
      <c r="R86" s="28"/>
      <c r="S86" s="28"/>
      <c r="T86" s="28"/>
      <c r="U86" s="28"/>
      <c r="V86" s="28"/>
      <c r="W86" s="28"/>
      <c r="X86" s="28"/>
      <c r="Y86" s="28"/>
      <c r="Z86" s="28"/>
      <c r="AA86" s="28"/>
      <c r="AB86" s="28"/>
      <c r="AC86" s="28"/>
    </row>
    <row r="87" spans="1:29" s="21" customFormat="1" ht="15.6" hidden="1" customHeight="1">
      <c r="A87" s="22"/>
      <c r="B87" s="23" t="s">
        <v>238</v>
      </c>
      <c r="C87" s="29" t="s">
        <v>969</v>
      </c>
      <c r="D87" s="29" t="s">
        <v>969</v>
      </c>
      <c r="E87" s="29" t="s">
        <v>969</v>
      </c>
      <c r="F87" s="29" t="s">
        <v>969</v>
      </c>
      <c r="G87" s="29" t="s">
        <v>969</v>
      </c>
      <c r="H87" s="29" t="s">
        <v>969</v>
      </c>
      <c r="I87" s="29" t="s">
        <v>969</v>
      </c>
      <c r="J87" s="29" t="s">
        <v>969</v>
      </c>
      <c r="K87" s="29" t="s">
        <v>969</v>
      </c>
      <c r="L87" s="29" t="s">
        <v>969</v>
      </c>
      <c r="M87" s="29" t="s">
        <v>969</v>
      </c>
      <c r="N87" s="29" t="s">
        <v>969</v>
      </c>
      <c r="O87" s="25"/>
      <c r="P87" s="25"/>
      <c r="Q87" s="25"/>
      <c r="R87" s="25"/>
      <c r="S87" s="25"/>
      <c r="T87" s="25"/>
      <c r="U87" s="25"/>
      <c r="V87" s="25"/>
      <c r="W87" s="25"/>
      <c r="X87" s="25"/>
      <c r="Y87" s="25"/>
      <c r="Z87" s="25"/>
      <c r="AA87" s="25"/>
      <c r="AB87" s="25"/>
      <c r="AC87" s="25"/>
    </row>
    <row r="88" spans="1:29" s="21" customFormat="1" ht="15.6" hidden="1" customHeight="1">
      <c r="A88" s="22"/>
      <c r="B88" s="23" t="s">
        <v>185</v>
      </c>
      <c r="C88" s="29" t="s">
        <v>969</v>
      </c>
      <c r="D88" s="29" t="s">
        <v>969</v>
      </c>
      <c r="E88" s="29" t="s">
        <v>969</v>
      </c>
      <c r="F88" s="29" t="s">
        <v>969</v>
      </c>
      <c r="G88" s="29" t="s">
        <v>969</v>
      </c>
      <c r="H88" s="29" t="s">
        <v>969</v>
      </c>
      <c r="I88" s="29" t="s">
        <v>969</v>
      </c>
      <c r="J88" s="29" t="s">
        <v>969</v>
      </c>
      <c r="K88" s="29" t="s">
        <v>969</v>
      </c>
      <c r="L88" s="29" t="s">
        <v>969</v>
      </c>
      <c r="M88" s="29" t="s">
        <v>969</v>
      </c>
      <c r="N88" s="29" t="s">
        <v>969</v>
      </c>
      <c r="O88" s="25"/>
      <c r="P88" s="25"/>
      <c r="Q88" s="25"/>
      <c r="R88" s="25"/>
      <c r="S88" s="25"/>
      <c r="T88" s="25"/>
      <c r="U88" s="25"/>
      <c r="V88" s="25"/>
      <c r="W88" s="25"/>
      <c r="X88" s="25"/>
      <c r="Y88" s="25"/>
      <c r="Z88" s="25"/>
      <c r="AA88" s="25"/>
      <c r="AB88" s="25"/>
      <c r="AC88" s="25"/>
    </row>
    <row r="89" spans="1:29" s="21" customFormat="1" ht="15.6" customHeight="1">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c r="B90" s="21" t="s">
        <v>505</v>
      </c>
      <c r="C90" s="31"/>
      <c r="D90" s="31"/>
      <c r="E90" s="31"/>
      <c r="F90" s="31"/>
      <c r="G90" s="31"/>
      <c r="H90" s="32"/>
      <c r="I90" s="32"/>
      <c r="J90" s="32"/>
      <c r="K90" s="32"/>
      <c r="L90" s="32"/>
      <c r="M90" s="32"/>
      <c r="N90" s="32"/>
    </row>
    <row r="91" spans="1:29" ht="15.6" customHeight="1">
      <c r="B91" s="33"/>
      <c r="C91" s="31"/>
      <c r="D91" s="31"/>
      <c r="E91" s="31"/>
      <c r="F91" s="31"/>
      <c r="G91" s="31"/>
      <c r="H91" s="32"/>
      <c r="I91" s="32"/>
      <c r="J91" s="32"/>
      <c r="K91" s="32"/>
      <c r="L91" s="32"/>
      <c r="M91" s="32"/>
      <c r="N91" s="32"/>
    </row>
    <row r="92" spans="1:29" ht="15.6" customHeight="1">
      <c r="B92" s="33"/>
      <c r="C92" s="31"/>
      <c r="D92" s="31"/>
      <c r="E92" s="31"/>
      <c r="F92" s="31"/>
      <c r="G92" s="31"/>
      <c r="H92" s="32"/>
      <c r="I92" s="32"/>
      <c r="J92" s="32"/>
      <c r="K92" s="32"/>
      <c r="L92" s="32"/>
      <c r="M92" s="32"/>
      <c r="N92" s="32"/>
    </row>
    <row r="93" spans="1:29" ht="30.75" customHeight="1">
      <c r="A93" s="547" t="s">
        <v>835</v>
      </c>
      <c r="B93" s="547"/>
      <c r="C93" s="547"/>
      <c r="D93" s="547"/>
      <c r="E93" s="547"/>
      <c r="F93" s="547"/>
      <c r="G93" s="547"/>
      <c r="H93" s="547"/>
      <c r="I93" s="547"/>
      <c r="J93" s="547"/>
      <c r="K93" s="547"/>
      <c r="L93" s="547"/>
      <c r="M93" s="547"/>
      <c r="N93" s="547"/>
    </row>
    <row r="94" spans="1:29" ht="30" customHeight="1">
      <c r="A94" s="547" t="s">
        <v>834</v>
      </c>
      <c r="B94" s="547"/>
      <c r="C94" s="547"/>
      <c r="D94" s="547"/>
      <c r="E94" s="547"/>
      <c r="F94" s="547"/>
      <c r="G94" s="547"/>
      <c r="H94" s="547"/>
      <c r="I94" s="547"/>
      <c r="J94" s="547"/>
      <c r="K94" s="547"/>
      <c r="L94" s="547"/>
      <c r="M94" s="547"/>
      <c r="N94" s="547"/>
    </row>
    <row r="95" spans="1:29" ht="15.6" customHeight="1">
      <c r="A95" s="287" t="s">
        <v>836</v>
      </c>
      <c r="B95" s="33"/>
      <c r="C95" s="31"/>
      <c r="D95" s="31"/>
      <c r="E95" s="31"/>
      <c r="F95" s="31"/>
      <c r="G95" s="31"/>
      <c r="H95" s="32"/>
      <c r="I95" s="32"/>
      <c r="J95" s="32"/>
      <c r="K95" s="32"/>
      <c r="L95" s="32"/>
      <c r="M95" s="32"/>
      <c r="N95" s="32"/>
    </row>
    <row r="98" spans="1:14" ht="15.6" hidden="1" customHeight="1">
      <c r="A98" s="4"/>
      <c r="B98" s="4"/>
    </row>
    <row r="99" spans="1:14" ht="15.6" hidden="1" customHeight="1">
      <c r="A99" s="4"/>
      <c r="B99" s="4"/>
    </row>
    <row r="100" spans="1:14" ht="15.6" hidden="1" customHeight="1">
      <c r="A100" s="4"/>
      <c r="B100" s="4"/>
    </row>
    <row r="101" spans="1:14" ht="15.6" hidden="1" customHeight="1">
      <c r="A101" s="4"/>
      <c r="B101" s="4"/>
    </row>
    <row r="102" spans="1:14" ht="15.6" hidden="1" customHeight="1">
      <c r="A102" s="4"/>
      <c r="B102" s="4"/>
    </row>
    <row r="103" spans="1:14" ht="15.6" hidden="1" customHeight="1">
      <c r="A103" s="4"/>
      <c r="B103" s="4"/>
    </row>
    <row r="104" spans="1:14" ht="15.6" customHeight="1">
      <c r="A104" s="522" t="s">
        <v>973</v>
      </c>
    </row>
    <row r="105" spans="1:14" ht="15.6" customHeight="1">
      <c r="A105" s="522"/>
    </row>
    <row r="106" spans="1:14" ht="15.6" customHeight="1">
      <c r="H106" s="544"/>
      <c r="I106" s="544"/>
      <c r="J106" s="544"/>
      <c r="K106" s="544"/>
      <c r="L106" s="544"/>
      <c r="M106" s="544"/>
      <c r="N106" s="544"/>
    </row>
    <row r="115" spans="1:14" ht="15.6" customHeight="1">
      <c r="A115" s="4"/>
      <c r="B115" s="4"/>
      <c r="C115" s="39"/>
      <c r="D115" s="39"/>
      <c r="E115" s="39"/>
      <c r="F115" s="39"/>
      <c r="G115" s="39"/>
    </row>
    <row r="116" spans="1:14" ht="15.6" customHeight="1">
      <c r="A116" s="4"/>
      <c r="B116" s="4"/>
      <c r="C116" s="39"/>
      <c r="D116" s="39"/>
      <c r="E116" s="39"/>
      <c r="F116" s="39"/>
      <c r="G116" s="39"/>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41" spans="1:14" ht="15.6" customHeight="1">
      <c r="A141" s="4"/>
      <c r="B141" s="4"/>
      <c r="C141" s="39"/>
      <c r="D141" s="39"/>
      <c r="E141" s="39"/>
      <c r="F141" s="39"/>
      <c r="G141" s="39"/>
      <c r="H141" s="544"/>
      <c r="I141" s="544"/>
      <c r="J141" s="544"/>
      <c r="K141" s="544"/>
      <c r="L141" s="544"/>
      <c r="M141" s="544"/>
      <c r="N141" s="544"/>
    </row>
    <row r="142" spans="1:14" ht="15.6" customHeight="1">
      <c r="A142" s="4"/>
      <c r="B142" s="4"/>
      <c r="C142" s="39"/>
      <c r="D142" s="39"/>
      <c r="E142" s="39"/>
      <c r="F142" s="39"/>
      <c r="G142" s="39"/>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4" spans="1:14" ht="15.6" customHeight="1">
      <c r="A164" s="4"/>
      <c r="B164" s="4"/>
      <c r="C164" s="39"/>
      <c r="D164" s="39"/>
      <c r="E164" s="39"/>
      <c r="F164" s="39"/>
      <c r="G164" s="39"/>
    </row>
    <row r="165" spans="1:14" ht="15.6" customHeight="1">
      <c r="A165" s="4"/>
      <c r="B165" s="4"/>
      <c r="C165" s="39"/>
      <c r="D165" s="39"/>
      <c r="E165" s="39"/>
      <c r="F165" s="39"/>
      <c r="G165" s="39"/>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1:14" ht="15.6" customHeight="1">
      <c r="B193" s="20"/>
      <c r="C193" s="43"/>
      <c r="D193" s="43"/>
      <c r="E193" s="43"/>
      <c r="F193" s="43"/>
      <c r="G193" s="43"/>
      <c r="H193" s="43"/>
      <c r="I193" s="43"/>
      <c r="J193" s="43"/>
      <c r="K193" s="43"/>
      <c r="L193" s="43"/>
      <c r="M193" s="43"/>
      <c r="N193" s="43"/>
    </row>
    <row r="199" spans="1:14" ht="15.6" customHeight="1">
      <c r="A199" s="4"/>
      <c r="B199" s="4"/>
      <c r="C199" s="39"/>
      <c r="D199" s="39"/>
      <c r="E199" s="39"/>
      <c r="F199" s="39"/>
      <c r="G199" s="39"/>
    </row>
    <row r="200" spans="1:14" ht="15.6" customHeight="1">
      <c r="A200" s="4"/>
      <c r="B200" s="4"/>
      <c r="C200" s="39"/>
      <c r="D200" s="39"/>
      <c r="E200" s="39"/>
      <c r="F200" s="39"/>
      <c r="G200" s="39"/>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c r="A1" s="1" t="s">
        <v>196</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31.5" customHeight="1">
      <c r="A3" s="8"/>
      <c r="C3" s="9"/>
      <c r="D3" s="9"/>
      <c r="E3" s="9"/>
      <c r="F3" s="9"/>
      <c r="G3" s="9"/>
      <c r="H3" s="10"/>
      <c r="I3" s="10"/>
      <c r="J3" s="10"/>
      <c r="K3" s="10"/>
      <c r="L3" s="10"/>
      <c r="M3" s="10"/>
      <c r="N3" s="10"/>
    </row>
    <row r="4" spans="1:29" ht="15.6" customHeight="1">
      <c r="A4" s="8"/>
      <c r="B4" s="12"/>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6" customHeight="1">
      <c r="A6" s="8"/>
      <c r="B6" s="11" t="s">
        <v>249</v>
      </c>
      <c r="C6" s="9"/>
      <c r="D6" s="9"/>
      <c r="E6" s="9"/>
      <c r="F6" s="9"/>
      <c r="G6" s="9"/>
      <c r="H6" s="10"/>
      <c r="I6" s="10"/>
      <c r="J6" s="10"/>
      <c r="K6" s="10"/>
      <c r="L6" s="10"/>
      <c r="M6" s="10"/>
      <c r="N6" s="10"/>
    </row>
    <row r="7" spans="1:29" ht="15.6" customHeight="1">
      <c r="A7" s="8"/>
      <c r="B7" s="8"/>
      <c r="C7" s="9"/>
      <c r="D7" s="9"/>
      <c r="E7" s="9"/>
      <c r="F7" s="9"/>
      <c r="G7" s="9"/>
      <c r="H7" s="10"/>
      <c r="I7" s="10"/>
      <c r="J7" s="10"/>
      <c r="K7" s="10"/>
      <c r="L7" s="10"/>
      <c r="M7" s="10"/>
      <c r="N7" s="10"/>
    </row>
    <row r="8" spans="1:29" ht="15.6" customHeight="1">
      <c r="A8" s="8"/>
      <c r="B8" s="11"/>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15.6" customHeight="1">
      <c r="A10" s="8"/>
      <c r="B10" s="8"/>
      <c r="C10" s="9"/>
      <c r="D10" s="9"/>
      <c r="E10" s="9"/>
      <c r="F10" s="9"/>
      <c r="G10" s="9"/>
      <c r="H10" s="10"/>
      <c r="I10" s="10"/>
      <c r="J10" s="10"/>
      <c r="K10" s="10"/>
      <c r="L10" s="10"/>
      <c r="M10" s="10"/>
      <c r="N10" s="10"/>
    </row>
    <row r="11" spans="1:29" ht="15.6"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c r="A14" s="19" t="str">
        <f>'Community Definition'!$D$5</f>
        <v>Cowlitz County</v>
      </c>
      <c r="B14" s="17"/>
      <c r="C14" s="18">
        <v>11.06</v>
      </c>
      <c r="D14" s="18">
        <v>14.44</v>
      </c>
      <c r="E14" s="18">
        <v>12.55</v>
      </c>
      <c r="F14" s="18">
        <v>14.21</v>
      </c>
      <c r="G14" s="18">
        <v>12.61</v>
      </c>
      <c r="H14" s="18">
        <v>10.07</v>
      </c>
      <c r="I14" s="18">
        <v>13.29</v>
      </c>
      <c r="J14" s="18">
        <v>14.63</v>
      </c>
      <c r="K14" s="18">
        <v>13.6</v>
      </c>
      <c r="L14" s="18">
        <v>16.25</v>
      </c>
      <c r="M14" s="18">
        <v>15.93</v>
      </c>
      <c r="N14" s="18">
        <v>15.76</v>
      </c>
      <c r="P14" s="24">
        <v>11.06</v>
      </c>
      <c r="Q14" s="24">
        <v>14.44</v>
      </c>
      <c r="R14" s="24">
        <v>12.55</v>
      </c>
      <c r="S14" s="24">
        <v>14.21</v>
      </c>
      <c r="T14" s="24">
        <v>12.61</v>
      </c>
      <c r="U14" s="24">
        <v>10.07</v>
      </c>
      <c r="V14" s="24">
        <v>13.29</v>
      </c>
      <c r="W14" s="24">
        <v>14.63</v>
      </c>
      <c r="X14" s="24">
        <v>13.6</v>
      </c>
      <c r="Y14" s="24">
        <v>16.25</v>
      </c>
      <c r="Z14" s="24">
        <v>15.93</v>
      </c>
      <c r="AA14" s="24">
        <v>15.76</v>
      </c>
      <c r="AB14" s="25"/>
      <c r="AC14" s="25"/>
    </row>
    <row r="15" spans="1:29" s="21" customFormat="1" ht="15.6" customHeight="1">
      <c r="A15" s="17" t="str">
        <f>'Community Definition'!$A$7</f>
        <v>Locale 114</v>
      </c>
      <c r="B15" s="17"/>
      <c r="C15" s="18">
        <v>10.96</v>
      </c>
      <c r="D15" s="18">
        <v>14.59</v>
      </c>
      <c r="E15" s="18">
        <v>12.65</v>
      </c>
      <c r="F15" s="18">
        <v>13.33</v>
      </c>
      <c r="G15" s="18">
        <v>12.5</v>
      </c>
      <c r="H15" s="18">
        <v>12.14</v>
      </c>
      <c r="I15" s="18">
        <v>11.03</v>
      </c>
      <c r="J15" s="18">
        <v>14.63</v>
      </c>
      <c r="K15" s="18">
        <v>14.04</v>
      </c>
      <c r="L15" s="18">
        <v>16.98</v>
      </c>
      <c r="M15" s="18">
        <v>14.24</v>
      </c>
      <c r="N15" s="18">
        <v>15.13</v>
      </c>
      <c r="P15" s="24">
        <v>10.96</v>
      </c>
      <c r="Q15" s="24">
        <v>14.59</v>
      </c>
      <c r="R15" s="24">
        <v>12.65</v>
      </c>
      <c r="S15" s="24">
        <v>13.33</v>
      </c>
      <c r="T15" s="24">
        <v>12.5</v>
      </c>
      <c r="U15" s="24">
        <v>12.14</v>
      </c>
      <c r="V15" s="24">
        <v>11.03</v>
      </c>
      <c r="W15" s="24">
        <v>14.63</v>
      </c>
      <c r="X15" s="24">
        <v>14.04</v>
      </c>
      <c r="Y15" s="24">
        <v>16.98</v>
      </c>
      <c r="Z15" s="24">
        <v>14.24</v>
      </c>
      <c r="AA15" s="24">
        <v>15.13</v>
      </c>
      <c r="AB15" s="25"/>
      <c r="AC15" s="25"/>
    </row>
    <row r="16" spans="1:29" s="21" customFormat="1" ht="15.6" customHeight="1">
      <c r="A16" s="115" t="str">
        <f>'Community Definition'!$D$4</f>
        <v>Woodland</v>
      </c>
      <c r="B16" s="17"/>
      <c r="C16" s="18" t="s">
        <v>974</v>
      </c>
      <c r="D16" s="18" t="s">
        <v>974</v>
      </c>
      <c r="E16" s="18" t="s">
        <v>974</v>
      </c>
      <c r="F16" s="18" t="s">
        <v>974</v>
      </c>
      <c r="G16" s="18" t="s">
        <v>974</v>
      </c>
      <c r="H16" s="18" t="s">
        <v>974</v>
      </c>
      <c r="I16" s="18">
        <v>14.02</v>
      </c>
      <c r="J16" s="18">
        <v>12.87</v>
      </c>
      <c r="K16" s="18">
        <v>17.14</v>
      </c>
      <c r="L16" s="18" t="s">
        <v>974</v>
      </c>
      <c r="M16" s="18" t="s">
        <v>974</v>
      </c>
      <c r="N16" s="18">
        <v>16.670000000000002</v>
      </c>
      <c r="P16" s="24"/>
      <c r="Q16" s="24"/>
      <c r="R16" s="24"/>
      <c r="S16" s="24"/>
      <c r="T16" s="24"/>
      <c r="U16" s="24"/>
      <c r="V16" s="24">
        <v>14.02</v>
      </c>
      <c r="W16" s="24">
        <v>12.87</v>
      </c>
      <c r="X16" s="24">
        <v>17.14</v>
      </c>
      <c r="Y16" s="24"/>
      <c r="Z16" s="24"/>
      <c r="AA16" s="24">
        <v>16.670000000000002</v>
      </c>
      <c r="AB16" s="25"/>
      <c r="AC16" s="25"/>
    </row>
    <row r="17" spans="1:29" s="21" customFormat="1" ht="15.6" customHeight="1">
      <c r="A17" s="17"/>
      <c r="B17" s="20" t="s">
        <v>248</v>
      </c>
      <c r="C17" s="38">
        <v>9</v>
      </c>
      <c r="D17" s="38">
        <v>10</v>
      </c>
      <c r="E17" s="38">
        <v>9</v>
      </c>
      <c r="F17" s="38">
        <v>12</v>
      </c>
      <c r="G17" s="38">
        <v>10</v>
      </c>
      <c r="H17" s="38">
        <v>12</v>
      </c>
      <c r="I17" s="38">
        <v>15</v>
      </c>
      <c r="J17" s="38">
        <v>13</v>
      </c>
      <c r="K17" s="38">
        <v>18</v>
      </c>
      <c r="L17" s="38">
        <v>17</v>
      </c>
      <c r="M17" s="38">
        <v>13</v>
      </c>
      <c r="N17" s="38">
        <v>20</v>
      </c>
      <c r="P17" s="25">
        <v>9</v>
      </c>
      <c r="Q17" s="25">
        <v>10</v>
      </c>
      <c r="R17" s="25">
        <v>9</v>
      </c>
      <c r="S17" s="25">
        <v>12</v>
      </c>
      <c r="T17" s="25">
        <v>10</v>
      </c>
      <c r="U17" s="25">
        <v>12</v>
      </c>
      <c r="V17" s="25">
        <v>15</v>
      </c>
      <c r="W17" s="25">
        <v>13</v>
      </c>
      <c r="X17" s="25">
        <v>18</v>
      </c>
      <c r="Y17" s="25">
        <v>17</v>
      </c>
      <c r="Z17" s="25">
        <v>13</v>
      </c>
      <c r="AA17" s="25">
        <v>20</v>
      </c>
      <c r="AB17" s="25"/>
      <c r="AC17" s="25"/>
    </row>
    <row r="18" spans="1:29" s="21" customFormat="1" ht="15.6" customHeight="1">
      <c r="A18" s="17"/>
      <c r="B18" s="20" t="s">
        <v>247</v>
      </c>
      <c r="C18" s="38">
        <v>75</v>
      </c>
      <c r="D18" s="38">
        <v>75</v>
      </c>
      <c r="E18" s="38">
        <v>74</v>
      </c>
      <c r="F18" s="38">
        <v>95</v>
      </c>
      <c r="G18" s="38">
        <v>82</v>
      </c>
      <c r="H18" s="38">
        <v>92</v>
      </c>
      <c r="I18" s="38">
        <v>107</v>
      </c>
      <c r="J18" s="38">
        <v>101</v>
      </c>
      <c r="K18" s="38">
        <v>105</v>
      </c>
      <c r="L18" s="38">
        <v>99</v>
      </c>
      <c r="M18" s="38">
        <v>95</v>
      </c>
      <c r="N18" s="38">
        <v>120</v>
      </c>
      <c r="P18" s="25">
        <v>75</v>
      </c>
      <c r="Q18" s="25">
        <v>75</v>
      </c>
      <c r="R18" s="25">
        <v>74</v>
      </c>
      <c r="S18" s="25">
        <v>95</v>
      </c>
      <c r="T18" s="25">
        <v>82</v>
      </c>
      <c r="U18" s="25">
        <v>92</v>
      </c>
      <c r="V18" s="25">
        <v>107</v>
      </c>
      <c r="W18" s="25">
        <v>101</v>
      </c>
      <c r="X18" s="25">
        <v>105</v>
      </c>
      <c r="Y18" s="25">
        <v>99</v>
      </c>
      <c r="Z18" s="25">
        <v>95</v>
      </c>
      <c r="AA18" s="25">
        <v>120</v>
      </c>
      <c r="AB18" s="25"/>
      <c r="AC18" s="25"/>
    </row>
    <row r="19" spans="1:29" ht="15.6" customHeight="1">
      <c r="A19" s="17"/>
      <c r="B19" s="20"/>
      <c r="C19" s="31"/>
      <c r="D19" s="31"/>
      <c r="E19" s="31"/>
      <c r="F19" s="31"/>
      <c r="G19" s="31"/>
      <c r="H19" s="32"/>
      <c r="I19" s="32"/>
      <c r="J19" s="32"/>
      <c r="K19" s="32"/>
      <c r="L19" s="32"/>
      <c r="M19" s="32"/>
      <c r="N19" s="32"/>
    </row>
    <row r="20" spans="1:29" ht="15.6" customHeight="1">
      <c r="A20" s="17"/>
      <c r="B20" s="20"/>
      <c r="C20" s="31"/>
      <c r="D20" s="31"/>
      <c r="E20" s="31"/>
      <c r="F20" s="31"/>
      <c r="G20" s="31"/>
      <c r="H20" s="32"/>
      <c r="I20" s="32"/>
      <c r="J20" s="32"/>
      <c r="K20" s="32"/>
      <c r="L20" s="32"/>
      <c r="M20" s="32"/>
      <c r="N20" s="32"/>
    </row>
    <row r="21" spans="1:29" ht="62.25" customHeight="1">
      <c r="A21" s="547" t="s">
        <v>837</v>
      </c>
      <c r="B21" s="547"/>
      <c r="C21" s="547"/>
      <c r="D21" s="547"/>
      <c r="E21" s="547"/>
      <c r="F21" s="547"/>
      <c r="G21" s="547"/>
      <c r="H21" s="547"/>
      <c r="I21" s="547"/>
      <c r="J21" s="547"/>
      <c r="K21" s="547"/>
      <c r="L21" s="547"/>
      <c r="M21" s="547"/>
      <c r="N21" s="547"/>
    </row>
    <row r="22" spans="1:29" ht="15.6" customHeight="1">
      <c r="A22" s="287" t="s">
        <v>838</v>
      </c>
      <c r="B22" s="20"/>
      <c r="C22" s="31"/>
      <c r="D22" s="31"/>
      <c r="E22" s="31"/>
      <c r="F22" s="31"/>
      <c r="G22" s="31"/>
      <c r="H22" s="32"/>
      <c r="I22" s="32"/>
      <c r="J22" s="32"/>
      <c r="K22" s="32"/>
      <c r="L22" s="32"/>
      <c r="M22" s="32"/>
      <c r="N22" s="32"/>
    </row>
    <row r="23" spans="1:29" ht="15.6" customHeight="1">
      <c r="A23" s="17"/>
      <c r="B23" s="20"/>
      <c r="C23" s="31"/>
      <c r="D23" s="31"/>
      <c r="E23" s="31"/>
      <c r="F23" s="31"/>
      <c r="G23" s="31"/>
      <c r="H23" s="32"/>
      <c r="I23" s="32"/>
      <c r="J23" s="32"/>
      <c r="K23" s="32"/>
      <c r="L23" s="32"/>
      <c r="M23" s="32"/>
      <c r="N23" s="32"/>
    </row>
    <row r="24" spans="1:29" ht="15.6" customHeight="1">
      <c r="A24" s="17"/>
      <c r="B24" s="20"/>
      <c r="C24" s="31"/>
      <c r="D24" s="31"/>
      <c r="E24" s="31"/>
      <c r="F24" s="31"/>
      <c r="G24" s="31"/>
      <c r="H24" s="32"/>
      <c r="I24" s="32"/>
      <c r="J24" s="32"/>
      <c r="K24" s="32"/>
      <c r="L24" s="32"/>
      <c r="M24" s="32"/>
      <c r="N24" s="32"/>
    </row>
    <row r="25" spans="1:29" ht="15.6" customHeight="1">
      <c r="A25" s="17"/>
      <c r="B25" s="20"/>
      <c r="C25" s="31"/>
      <c r="D25" s="31"/>
      <c r="E25" s="31"/>
      <c r="F25" s="31"/>
      <c r="G25" s="31"/>
      <c r="H25" s="32"/>
      <c r="I25" s="32"/>
      <c r="J25" s="32"/>
      <c r="K25" s="32"/>
      <c r="L25" s="32"/>
      <c r="M25" s="32"/>
      <c r="N25" s="32"/>
    </row>
    <row r="26" spans="1:29" ht="15.6" customHeight="1">
      <c r="A26" s="17"/>
      <c r="B26" s="20"/>
      <c r="C26" s="31"/>
      <c r="D26" s="31"/>
      <c r="E26" s="31"/>
      <c r="F26" s="31"/>
      <c r="G26" s="31"/>
      <c r="H26" s="32"/>
      <c r="I26" s="32"/>
      <c r="J26" s="32"/>
      <c r="K26" s="32"/>
      <c r="L26" s="32"/>
      <c r="M26" s="32"/>
      <c r="N26" s="32"/>
    </row>
    <row r="27" spans="1:29" ht="15.6" hidden="1" customHeight="1">
      <c r="A27" s="17"/>
      <c r="B27" s="20"/>
      <c r="C27" s="31"/>
      <c r="D27" s="31"/>
      <c r="E27" s="31"/>
      <c r="F27" s="31"/>
      <c r="G27" s="31"/>
      <c r="H27" s="32"/>
      <c r="I27" s="32"/>
      <c r="J27" s="32"/>
      <c r="K27" s="32"/>
      <c r="L27" s="32"/>
      <c r="M27" s="32"/>
      <c r="N27" s="32"/>
    </row>
    <row r="28" spans="1:29" ht="15.6" hidden="1" customHeight="1">
      <c r="A28" s="17"/>
      <c r="B28" s="20"/>
      <c r="C28" s="31"/>
      <c r="D28" s="31"/>
      <c r="E28" s="31"/>
      <c r="F28" s="31"/>
      <c r="G28" s="31"/>
      <c r="H28" s="32"/>
      <c r="I28" s="32"/>
      <c r="J28" s="32"/>
      <c r="K28" s="32"/>
      <c r="L28" s="32"/>
      <c r="M28" s="32"/>
      <c r="N28" s="32"/>
    </row>
    <row r="29" spans="1:29" ht="15.6" hidden="1" customHeight="1">
      <c r="A29" s="17"/>
      <c r="B29" s="20"/>
      <c r="C29" s="31"/>
      <c r="D29" s="31"/>
      <c r="E29" s="31"/>
      <c r="F29" s="31"/>
      <c r="G29" s="31"/>
      <c r="H29" s="32"/>
      <c r="I29" s="32"/>
      <c r="J29" s="32"/>
      <c r="K29" s="32"/>
      <c r="L29" s="32"/>
      <c r="M29" s="32"/>
      <c r="N29" s="32"/>
    </row>
    <row r="30" spans="1:29" ht="15.6" hidden="1" customHeight="1">
      <c r="A30" s="17"/>
      <c r="B30" s="20"/>
      <c r="C30" s="31"/>
      <c r="D30" s="31"/>
      <c r="E30" s="31"/>
      <c r="F30" s="31"/>
      <c r="G30" s="31"/>
      <c r="H30" s="32"/>
      <c r="I30" s="32"/>
      <c r="J30" s="32"/>
      <c r="K30" s="32"/>
      <c r="L30" s="32"/>
      <c r="M30" s="32"/>
      <c r="N30" s="32"/>
    </row>
    <row r="31" spans="1:29" ht="15.6" hidden="1" customHeight="1">
      <c r="A31" s="17"/>
      <c r="C31" s="31"/>
      <c r="D31" s="31"/>
      <c r="E31" s="31"/>
      <c r="F31" s="31"/>
      <c r="G31" s="31"/>
      <c r="H31" s="32"/>
      <c r="I31" s="32"/>
      <c r="J31" s="32"/>
      <c r="K31" s="32"/>
      <c r="L31" s="32"/>
      <c r="M31" s="32"/>
      <c r="N31" s="32"/>
    </row>
    <row r="32" spans="1:29" ht="15.6" hidden="1" customHeight="1">
      <c r="A32" s="17"/>
      <c r="B32" s="20"/>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975</v>
      </c>
      <c r="B34" s="106"/>
      <c r="C34" s="377"/>
      <c r="D34" s="3"/>
      <c r="E34" s="3"/>
      <c r="G34" s="3"/>
      <c r="H34" s="3"/>
      <c r="I34" s="3"/>
      <c r="J34" s="3"/>
      <c r="K34" s="3"/>
      <c r="L34" s="3"/>
      <c r="M34" s="3"/>
      <c r="N34" s="3"/>
    </row>
    <row r="35" spans="1:27" ht="15.6" customHeight="1">
      <c r="A35" s="522"/>
      <c r="B35" s="106"/>
      <c r="C35" s="6"/>
      <c r="D35" s="6"/>
      <c r="E35" s="6"/>
      <c r="F35" s="6"/>
      <c r="G35" s="6"/>
      <c r="H35" s="7"/>
      <c r="I35" s="7"/>
      <c r="J35" s="7"/>
      <c r="K35" s="7"/>
      <c r="L35" s="7"/>
      <c r="M35" s="7"/>
      <c r="N35" s="7"/>
    </row>
    <row r="36" spans="1:27" ht="15.6" customHeight="1">
      <c r="A36" s="1" t="s">
        <v>930</v>
      </c>
      <c r="C36" s="9"/>
      <c r="D36" s="9"/>
      <c r="E36" s="9"/>
      <c r="F36" s="9"/>
      <c r="G36" s="9"/>
      <c r="H36" s="165"/>
      <c r="I36" s="165"/>
      <c r="J36" s="165"/>
      <c r="K36" s="165"/>
      <c r="L36" s="165"/>
      <c r="M36" s="165"/>
      <c r="N36" s="336" t="s">
        <v>467</v>
      </c>
    </row>
    <row r="37" spans="1:27" ht="15.6" customHeight="1">
      <c r="B37" s="5"/>
      <c r="C37" s="9"/>
      <c r="D37" s="9"/>
      <c r="E37" s="9"/>
      <c r="F37" s="9"/>
      <c r="G37" s="9"/>
      <c r="I37" s="336"/>
      <c r="J37" s="336"/>
      <c r="K37" s="336"/>
      <c r="L37" s="336"/>
      <c r="M37" s="336"/>
      <c r="N37" s="336"/>
    </row>
    <row r="38" spans="1:27" ht="15.6" customHeight="1">
      <c r="A38" s="8"/>
      <c r="C38" s="9"/>
      <c r="D38" s="9"/>
      <c r="E38" s="9"/>
      <c r="F38" s="9"/>
      <c r="G38" s="9"/>
      <c r="H38" s="10"/>
      <c r="I38" s="10"/>
      <c r="J38" s="10"/>
      <c r="K38" s="10"/>
      <c r="L38" s="10"/>
      <c r="M38" s="10"/>
      <c r="N38" s="10"/>
    </row>
    <row r="39" spans="1:27" ht="15.6" customHeight="1">
      <c r="A39" s="8"/>
      <c r="C39" s="9"/>
      <c r="D39" s="9"/>
      <c r="E39" s="9"/>
      <c r="F39" s="9"/>
      <c r="G39" s="9"/>
      <c r="H39" s="10"/>
      <c r="I39" s="10"/>
      <c r="J39" s="10"/>
      <c r="K39" s="10"/>
      <c r="L39" s="10"/>
      <c r="M39" s="10"/>
      <c r="N39" s="10"/>
    </row>
    <row r="40" spans="1:27" ht="15.6" customHeight="1">
      <c r="A40" s="8"/>
      <c r="B40" s="11"/>
      <c r="C40" s="9"/>
      <c r="D40" s="9"/>
      <c r="E40" s="9"/>
      <c r="F40" s="9"/>
      <c r="G40" s="9"/>
      <c r="H40" s="10"/>
      <c r="I40" s="10"/>
      <c r="J40" s="10"/>
      <c r="K40" s="10"/>
      <c r="L40" s="10"/>
      <c r="M40" s="10"/>
      <c r="N40" s="10"/>
    </row>
    <row r="41" spans="1:27" ht="33.75" customHeight="1">
      <c r="A41" s="8"/>
      <c r="B41" s="11" t="s">
        <v>178</v>
      </c>
      <c r="C41" s="9"/>
      <c r="D41" s="9"/>
      <c r="E41" s="9"/>
      <c r="F41" s="9"/>
      <c r="G41" s="9"/>
      <c r="H41" s="10"/>
      <c r="I41" s="10"/>
      <c r="J41" s="10"/>
      <c r="K41" s="10"/>
      <c r="L41" s="10"/>
      <c r="M41" s="10"/>
      <c r="N41" s="10"/>
    </row>
    <row r="42" spans="1:27" ht="15.6" customHeight="1">
      <c r="A42" s="8"/>
      <c r="B42" s="112">
        <v>1000</v>
      </c>
      <c r="C42" s="9"/>
      <c r="D42" s="9"/>
      <c r="E42" s="9"/>
      <c r="F42" s="9"/>
      <c r="G42" s="9"/>
      <c r="H42" s="10"/>
      <c r="I42" s="10"/>
      <c r="J42" s="10"/>
      <c r="K42" s="10"/>
      <c r="L42" s="10"/>
      <c r="M42" s="10"/>
      <c r="N42" s="10"/>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c r="A49" s="19" t="str">
        <f>'Community Definition'!$D$5</f>
        <v>Cowlitz County</v>
      </c>
      <c r="B49" s="20"/>
      <c r="C49" s="18">
        <v>18.100000000000001</v>
      </c>
      <c r="D49" s="18">
        <v>19.87</v>
      </c>
      <c r="E49" s="18">
        <v>19.07</v>
      </c>
      <c r="F49" s="18">
        <v>17.29</v>
      </c>
      <c r="G49" s="18">
        <v>15.1</v>
      </c>
      <c r="H49" s="18">
        <v>16.399999999999999</v>
      </c>
      <c r="I49" s="18">
        <v>18.53</v>
      </c>
      <c r="J49" s="18">
        <v>17.809999999999999</v>
      </c>
      <c r="K49" s="18">
        <v>18</v>
      </c>
      <c r="L49" s="18">
        <v>19.350000000000001</v>
      </c>
      <c r="M49" s="18">
        <v>19.14</v>
      </c>
      <c r="N49" s="18">
        <v>22.16</v>
      </c>
      <c r="P49" s="24">
        <v>18.100000000000001</v>
      </c>
      <c r="Q49" s="24">
        <v>19.87</v>
      </c>
      <c r="R49" s="24">
        <v>19.07</v>
      </c>
      <c r="S49" s="24">
        <v>17.29</v>
      </c>
      <c r="T49" s="24">
        <v>15.1</v>
      </c>
      <c r="U49" s="24">
        <v>16.399999999999999</v>
      </c>
      <c r="V49" s="24">
        <v>18.53</v>
      </c>
      <c r="W49" s="24">
        <v>17.809999999999999</v>
      </c>
      <c r="X49" s="24">
        <v>18</v>
      </c>
      <c r="Y49" s="24">
        <v>19.350000000000001</v>
      </c>
      <c r="Z49" s="24">
        <v>19.14</v>
      </c>
      <c r="AA49" s="24">
        <v>22.16</v>
      </c>
      <c r="AB49" s="25"/>
      <c r="AC49" s="25"/>
    </row>
    <row r="50" spans="1:29" s="21" customFormat="1" ht="15.6" customHeight="1">
      <c r="A50" s="17" t="str">
        <f>'Community Definition'!$A$7</f>
        <v>Locale 114</v>
      </c>
      <c r="B50" s="20"/>
      <c r="C50" s="18">
        <v>8.7200000000000006</v>
      </c>
      <c r="D50" s="18">
        <v>10</v>
      </c>
      <c r="E50" s="18">
        <v>8.8800000000000008</v>
      </c>
      <c r="F50" s="18">
        <v>8.61</v>
      </c>
      <c r="G50" s="18">
        <v>7.4</v>
      </c>
      <c r="H50" s="18">
        <v>8.86</v>
      </c>
      <c r="I50" s="18">
        <v>9.19</v>
      </c>
      <c r="J50" s="18">
        <v>9.49</v>
      </c>
      <c r="K50" s="18">
        <v>9.81</v>
      </c>
      <c r="L50" s="18">
        <v>9.14</v>
      </c>
      <c r="M50" s="18">
        <v>7.92</v>
      </c>
      <c r="N50" s="18">
        <v>10.26</v>
      </c>
      <c r="P50" s="24">
        <v>8.7200000000000006</v>
      </c>
      <c r="Q50" s="24">
        <v>10</v>
      </c>
      <c r="R50" s="24">
        <v>8.8800000000000008</v>
      </c>
      <c r="S50" s="24">
        <v>8.61</v>
      </c>
      <c r="T50" s="24">
        <v>7.4</v>
      </c>
      <c r="U50" s="24">
        <v>8.86</v>
      </c>
      <c r="V50" s="24">
        <v>9.19</v>
      </c>
      <c r="W50" s="24">
        <v>9.49</v>
      </c>
      <c r="X50" s="24">
        <v>9.81</v>
      </c>
      <c r="Y50" s="24">
        <v>9.14</v>
      </c>
      <c r="Z50" s="24">
        <v>7.92</v>
      </c>
      <c r="AA50" s="24">
        <v>10.26</v>
      </c>
      <c r="AB50" s="25"/>
      <c r="AC50" s="25"/>
    </row>
    <row r="51" spans="1:29" s="21" customFormat="1" ht="15.6" customHeight="1">
      <c r="A51" s="166" t="str">
        <f>A16</f>
        <v>Woodland</v>
      </c>
      <c r="B51" s="20"/>
      <c r="C51" s="18">
        <v>7.17</v>
      </c>
      <c r="D51" s="18">
        <v>10.029999999999999</v>
      </c>
      <c r="E51" s="18">
        <v>6.45</v>
      </c>
      <c r="F51" s="18">
        <v>7.05</v>
      </c>
      <c r="G51" s="18">
        <v>6.61</v>
      </c>
      <c r="H51" s="18">
        <v>7.43</v>
      </c>
      <c r="I51" s="18">
        <v>7.17</v>
      </c>
      <c r="J51" s="18">
        <v>6.63</v>
      </c>
      <c r="K51" s="18">
        <v>9.14</v>
      </c>
      <c r="L51" s="18">
        <v>6.91</v>
      </c>
      <c r="M51" s="18">
        <v>4.62</v>
      </c>
      <c r="N51" s="18">
        <v>7.7</v>
      </c>
      <c r="P51" s="24">
        <v>7.17</v>
      </c>
      <c r="Q51" s="24">
        <v>10.029999999999999</v>
      </c>
      <c r="R51" s="24">
        <v>6.45</v>
      </c>
      <c r="S51" s="24">
        <v>7.05</v>
      </c>
      <c r="T51" s="24">
        <v>6.61</v>
      </c>
      <c r="U51" s="24">
        <v>7.43</v>
      </c>
      <c r="V51" s="24">
        <v>7.17</v>
      </c>
      <c r="W51" s="24">
        <v>6.63</v>
      </c>
      <c r="X51" s="24">
        <v>9.14</v>
      </c>
      <c r="Y51" s="24">
        <v>6.91</v>
      </c>
      <c r="Z51" s="24">
        <v>4.62</v>
      </c>
      <c r="AA51" s="24">
        <v>7.7</v>
      </c>
      <c r="AB51" s="25"/>
      <c r="AC51" s="25"/>
    </row>
    <row r="52" spans="1:29" s="21" customFormat="1" ht="15.6" customHeight="1">
      <c r="A52" s="17"/>
      <c r="B52" s="20" t="s">
        <v>246</v>
      </c>
      <c r="C52" s="38">
        <v>59</v>
      </c>
      <c r="D52" s="38">
        <v>85</v>
      </c>
      <c r="E52" s="38">
        <v>56</v>
      </c>
      <c r="F52" s="38">
        <v>62</v>
      </c>
      <c r="G52" s="38">
        <v>59</v>
      </c>
      <c r="H52" s="38">
        <v>67</v>
      </c>
      <c r="I52" s="38">
        <v>65</v>
      </c>
      <c r="J52" s="38">
        <v>61</v>
      </c>
      <c r="K52" s="38">
        <v>86</v>
      </c>
      <c r="L52" s="38">
        <v>66</v>
      </c>
      <c r="M52" s="38">
        <v>45</v>
      </c>
      <c r="N52" s="38">
        <v>77</v>
      </c>
      <c r="P52" s="25">
        <v>59</v>
      </c>
      <c r="Q52" s="25">
        <v>85</v>
      </c>
      <c r="R52" s="25">
        <v>56</v>
      </c>
      <c r="S52" s="25">
        <v>62</v>
      </c>
      <c r="T52" s="25">
        <v>59</v>
      </c>
      <c r="U52" s="25">
        <v>67</v>
      </c>
      <c r="V52" s="25">
        <v>65</v>
      </c>
      <c r="W52" s="25">
        <v>61</v>
      </c>
      <c r="X52" s="25">
        <v>86</v>
      </c>
      <c r="Y52" s="25">
        <v>66</v>
      </c>
      <c r="Z52" s="25">
        <v>45</v>
      </c>
      <c r="AA52" s="25">
        <v>77</v>
      </c>
      <c r="AB52" s="25"/>
      <c r="AC52" s="25"/>
    </row>
    <row r="53" spans="1:29" s="21" customFormat="1" ht="15.6" customHeight="1">
      <c r="A53" s="17"/>
      <c r="B53" s="20" t="s">
        <v>245</v>
      </c>
      <c r="C53" s="38">
        <v>8223</v>
      </c>
      <c r="D53" s="38">
        <v>8473</v>
      </c>
      <c r="E53" s="38">
        <v>8676</v>
      </c>
      <c r="F53" s="38">
        <v>8797</v>
      </c>
      <c r="G53" s="38">
        <v>8924</v>
      </c>
      <c r="H53" s="38">
        <v>9013</v>
      </c>
      <c r="I53" s="38">
        <v>9071</v>
      </c>
      <c r="J53" s="38">
        <v>9205</v>
      </c>
      <c r="K53" s="38">
        <v>9413</v>
      </c>
      <c r="L53" s="38">
        <v>9546</v>
      </c>
      <c r="M53" s="38">
        <v>9737</v>
      </c>
      <c r="N53" s="38">
        <v>9996</v>
      </c>
      <c r="P53" s="587">
        <v>8223</v>
      </c>
      <c r="Q53" s="587">
        <v>8473</v>
      </c>
      <c r="R53" s="587">
        <v>8676</v>
      </c>
      <c r="S53" s="587">
        <v>8797</v>
      </c>
      <c r="T53" s="587">
        <v>8924</v>
      </c>
      <c r="U53" s="587">
        <v>9013</v>
      </c>
      <c r="V53" s="587">
        <v>9071</v>
      </c>
      <c r="W53" s="587">
        <v>9205</v>
      </c>
      <c r="X53" s="587">
        <v>9413</v>
      </c>
      <c r="Y53" s="587">
        <v>9546</v>
      </c>
      <c r="Z53" s="587">
        <v>9737</v>
      </c>
      <c r="AA53" s="587">
        <v>9996</v>
      </c>
      <c r="AB53" s="25"/>
      <c r="AC53" s="25"/>
    </row>
    <row r="54" spans="1:29" ht="15.6" customHeight="1">
      <c r="A54" s="17"/>
      <c r="B54" s="20"/>
      <c r="C54" s="31"/>
      <c r="D54" s="31"/>
      <c r="E54" s="31"/>
      <c r="F54" s="31"/>
      <c r="G54" s="31"/>
      <c r="H54" s="32"/>
      <c r="I54" s="32"/>
      <c r="J54" s="32"/>
      <c r="K54" s="32"/>
      <c r="L54" s="32"/>
      <c r="M54" s="32"/>
      <c r="N54" s="32"/>
    </row>
    <row r="55" spans="1:29" ht="15.6" customHeight="1">
      <c r="B55" s="33" t="s">
        <v>244</v>
      </c>
      <c r="C55" s="31"/>
      <c r="D55" s="31"/>
      <c r="E55" s="31"/>
      <c r="F55" s="31"/>
      <c r="G55" s="31"/>
      <c r="H55" s="32"/>
      <c r="I55" s="32"/>
      <c r="J55" s="32"/>
      <c r="K55" s="32"/>
      <c r="L55" s="32"/>
      <c r="M55" s="32"/>
      <c r="N55" s="32"/>
    </row>
    <row r="56" spans="1:29" ht="70.5" customHeight="1">
      <c r="A56" s="547" t="s">
        <v>931</v>
      </c>
      <c r="B56" s="547"/>
      <c r="C56" s="547"/>
      <c r="D56" s="547"/>
      <c r="E56" s="547"/>
      <c r="F56" s="547"/>
      <c r="G56" s="547"/>
      <c r="H56" s="547"/>
      <c r="I56" s="547"/>
      <c r="J56" s="547"/>
      <c r="K56" s="547"/>
      <c r="L56" s="547"/>
      <c r="M56" s="547"/>
      <c r="N56" s="547"/>
    </row>
    <row r="57" spans="1:29" ht="26.25" customHeight="1">
      <c r="A57" s="547" t="s">
        <v>839</v>
      </c>
      <c r="B57" s="547"/>
      <c r="C57" s="547"/>
      <c r="D57" s="547"/>
      <c r="E57" s="547"/>
      <c r="F57" s="547"/>
      <c r="G57" s="547"/>
      <c r="H57" s="547"/>
      <c r="I57" s="547"/>
      <c r="J57" s="547"/>
      <c r="K57" s="547"/>
      <c r="L57" s="547"/>
      <c r="M57" s="547"/>
      <c r="N57" s="547"/>
    </row>
    <row r="58" spans="1:29" ht="15.6" customHeight="1">
      <c r="A58" s="287" t="s">
        <v>821</v>
      </c>
      <c r="B58" s="33"/>
      <c r="C58" s="31"/>
      <c r="D58" s="31"/>
      <c r="E58" s="31"/>
      <c r="F58" s="31"/>
      <c r="G58" s="31"/>
      <c r="H58" s="32"/>
      <c r="I58" s="32"/>
      <c r="J58" s="32"/>
      <c r="K58" s="32"/>
      <c r="L58" s="32"/>
      <c r="M58" s="32"/>
      <c r="N58" s="32"/>
    </row>
    <row r="59" spans="1:29" ht="12.75">
      <c r="B59" s="33"/>
      <c r="C59" s="31"/>
      <c r="D59" s="31"/>
      <c r="E59" s="31"/>
      <c r="F59" s="31"/>
      <c r="G59" s="31"/>
      <c r="H59" s="32"/>
      <c r="I59" s="32"/>
      <c r="J59" s="32"/>
      <c r="K59" s="32"/>
      <c r="L59" s="32"/>
      <c r="M59" s="32"/>
      <c r="N59" s="32"/>
    </row>
    <row r="60" spans="1:29" ht="15.6" customHeight="1">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customHeight="1">
      <c r="B62" s="33"/>
      <c r="C62" s="31"/>
      <c r="D62" s="31"/>
      <c r="E62" s="31"/>
      <c r="F62" s="31"/>
      <c r="G62" s="31"/>
      <c r="H62" s="32"/>
      <c r="I62" s="32"/>
      <c r="J62" s="32"/>
      <c r="K62" s="32"/>
      <c r="L62" s="32"/>
      <c r="M62" s="32"/>
      <c r="N62" s="32"/>
    </row>
    <row r="63" spans="1:29" ht="15.6"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
      <c r="D67" s="3"/>
      <c r="E67" s="3"/>
      <c r="G67" s="3"/>
      <c r="H67" s="3"/>
      <c r="I67" s="3"/>
      <c r="J67" s="3"/>
      <c r="K67" s="3"/>
      <c r="L67" s="3"/>
      <c r="M67" s="3"/>
      <c r="N67" s="3"/>
    </row>
    <row r="68" spans="1:14" ht="15.6" hidden="1" customHeight="1">
      <c r="B68" s="33"/>
      <c r="C68" s="6"/>
      <c r="D68" s="6"/>
      <c r="E68" s="6"/>
      <c r="F68" s="6"/>
      <c r="G68" s="6"/>
      <c r="H68" s="7"/>
      <c r="I68" s="7"/>
      <c r="J68" s="7"/>
      <c r="K68" s="7"/>
      <c r="L68" s="7"/>
      <c r="M68" s="7"/>
      <c r="N68" s="7"/>
    </row>
    <row r="69" spans="1:14" ht="15.6" customHeight="1">
      <c r="A69" s="522" t="s">
        <v>976</v>
      </c>
      <c r="B69" s="106"/>
      <c r="C69" s="9"/>
      <c r="D69" s="9"/>
      <c r="E69" s="9"/>
      <c r="F69" s="9"/>
      <c r="G69" s="9"/>
      <c r="H69" s="10"/>
      <c r="I69" s="10"/>
      <c r="J69" s="10"/>
      <c r="K69" s="10"/>
      <c r="L69" s="10"/>
      <c r="M69" s="10"/>
      <c r="N69" s="10"/>
    </row>
    <row r="70" spans="1:14" ht="15.6" customHeight="1">
      <c r="A70" s="522"/>
      <c r="B70" s="106"/>
      <c r="C70" s="9"/>
      <c r="D70" s="9"/>
      <c r="E70" s="9"/>
      <c r="F70" s="9"/>
      <c r="G70" s="9"/>
      <c r="H70" s="10"/>
      <c r="I70" s="10"/>
      <c r="J70" s="10"/>
      <c r="K70" s="10"/>
      <c r="L70" s="10"/>
      <c r="M70" s="10"/>
      <c r="N70" s="10"/>
    </row>
    <row r="71" spans="1:14" ht="15.6" customHeight="1">
      <c r="A71" s="1" t="s">
        <v>242</v>
      </c>
      <c r="C71" s="9"/>
      <c r="D71" s="9"/>
      <c r="E71" s="9"/>
      <c r="F71" s="9"/>
      <c r="G71" s="9"/>
      <c r="H71" s="545" t="s">
        <v>467</v>
      </c>
      <c r="I71" s="546"/>
      <c r="J71" s="546"/>
      <c r="K71" s="546"/>
      <c r="L71" s="546"/>
      <c r="M71" s="546"/>
      <c r="N71" s="546"/>
    </row>
    <row r="72" spans="1:14" ht="15.6" customHeight="1">
      <c r="B72" s="5"/>
      <c r="C72" s="9"/>
      <c r="D72" s="9"/>
      <c r="E72" s="9"/>
      <c r="F72" s="9"/>
      <c r="G72" s="9"/>
      <c r="H72" s="10"/>
      <c r="I72" s="10"/>
      <c r="J72" s="10"/>
      <c r="K72" s="10"/>
      <c r="L72" s="10"/>
      <c r="M72" s="10"/>
      <c r="N72" s="10"/>
    </row>
    <row r="73" spans="1:14" ht="15.6" customHeight="1">
      <c r="B73" s="5"/>
      <c r="C73" s="9"/>
      <c r="D73" s="9"/>
      <c r="E73" s="9"/>
      <c r="F73" s="9"/>
      <c r="G73" s="9"/>
      <c r="H73" s="10"/>
      <c r="I73" s="10"/>
      <c r="J73" s="10"/>
      <c r="K73" s="10"/>
      <c r="L73" s="10"/>
      <c r="M73" s="10"/>
      <c r="N73" s="10"/>
    </row>
    <row r="74" spans="1:14" ht="15.6" customHeight="1">
      <c r="B74" s="5"/>
      <c r="C74" s="9"/>
      <c r="D74" s="9"/>
      <c r="E74" s="9"/>
      <c r="F74" s="9"/>
      <c r="G74" s="9"/>
      <c r="H74" s="10"/>
      <c r="I74" s="10"/>
      <c r="J74" s="10"/>
      <c r="K74" s="10"/>
      <c r="L74" s="10"/>
      <c r="M74" s="10"/>
      <c r="N74" s="10"/>
    </row>
    <row r="75" spans="1:14" ht="31.5" customHeight="1">
      <c r="B75" s="5"/>
      <c r="C75" s="9"/>
      <c r="D75" s="9"/>
      <c r="E75" s="9"/>
      <c r="F75" s="9"/>
      <c r="G75" s="9"/>
      <c r="H75" s="10"/>
      <c r="I75" s="10"/>
      <c r="J75" s="10"/>
      <c r="K75" s="10"/>
      <c r="L75" s="10"/>
      <c r="M75" s="10"/>
      <c r="N75" s="10"/>
    </row>
    <row r="76" spans="1:14" ht="15.6" customHeight="1">
      <c r="B76" s="11" t="s">
        <v>178</v>
      </c>
      <c r="C76" s="9"/>
      <c r="D76" s="9"/>
      <c r="E76" s="9"/>
      <c r="F76" s="9"/>
      <c r="G76" s="9"/>
      <c r="H76" s="10"/>
      <c r="I76" s="10"/>
      <c r="J76" s="10"/>
      <c r="K76" s="10"/>
      <c r="L76" s="10"/>
      <c r="M76" s="10"/>
      <c r="N76" s="10"/>
    </row>
    <row r="77" spans="1:14" ht="15.6" customHeight="1">
      <c r="A77" s="8"/>
      <c r="B77" s="112">
        <v>1000</v>
      </c>
      <c r="C77" s="9"/>
      <c r="D77" s="9"/>
      <c r="E77" s="9"/>
      <c r="F77" s="9"/>
      <c r="G77" s="9"/>
      <c r="H77" s="10"/>
      <c r="I77" s="10"/>
      <c r="J77" s="10"/>
      <c r="K77" s="10"/>
      <c r="L77" s="10"/>
      <c r="M77" s="10"/>
      <c r="N77" s="10"/>
    </row>
    <row r="78" spans="1:14" ht="15.6" customHeight="1">
      <c r="A78" s="8"/>
      <c r="C78" s="9"/>
      <c r="D78" s="9"/>
      <c r="E78" s="9"/>
      <c r="F78" s="9"/>
      <c r="G78" s="9"/>
      <c r="H78" s="10"/>
      <c r="I78" s="10"/>
      <c r="J78" s="10"/>
      <c r="K78" s="10"/>
      <c r="L78" s="10"/>
      <c r="M78" s="10"/>
      <c r="N78" s="10"/>
    </row>
    <row r="79" spans="1:14" ht="15.6" customHeight="1">
      <c r="A79" s="8"/>
      <c r="B79" s="8"/>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c r="A84" s="19" t="str">
        <f>'Community Definition'!$D$5</f>
        <v>Cowlitz County</v>
      </c>
      <c r="B84" s="20"/>
      <c r="C84" s="18">
        <v>7.74</v>
      </c>
      <c r="D84" s="18">
        <v>7.56</v>
      </c>
      <c r="E84" s="18">
        <v>6.1</v>
      </c>
      <c r="F84" s="18">
        <v>5.44</v>
      </c>
      <c r="G84" s="18">
        <v>4.38</v>
      </c>
      <c r="H84" s="18">
        <v>5.0599999999999996</v>
      </c>
      <c r="I84" s="18">
        <v>4.96</v>
      </c>
      <c r="J84" s="18">
        <v>4.7300000000000004</v>
      </c>
      <c r="K84" s="18">
        <v>4.8</v>
      </c>
      <c r="L84" s="18">
        <v>3.84</v>
      </c>
      <c r="M84" s="18">
        <v>4.25</v>
      </c>
      <c r="N84" s="18">
        <v>3.48</v>
      </c>
      <c r="P84" s="24">
        <v>7.74</v>
      </c>
      <c r="Q84" s="24">
        <v>7.56</v>
      </c>
      <c r="R84" s="24">
        <v>6.1</v>
      </c>
      <c r="S84" s="24">
        <v>5.44</v>
      </c>
      <c r="T84" s="24">
        <v>4.38</v>
      </c>
      <c r="U84" s="24">
        <v>5.0599999999999996</v>
      </c>
      <c r="V84" s="24">
        <v>4.96</v>
      </c>
      <c r="W84" s="24">
        <v>4.7300000000000004</v>
      </c>
      <c r="X84" s="24">
        <v>4.8</v>
      </c>
      <c r="Y84" s="24">
        <v>3.84</v>
      </c>
      <c r="Z84" s="24">
        <v>4.25</v>
      </c>
      <c r="AA84" s="24">
        <v>3.48</v>
      </c>
      <c r="AB84" s="25"/>
      <c r="AC84" s="25"/>
    </row>
    <row r="85" spans="1:29" s="21" customFormat="1" ht="15.6" customHeight="1">
      <c r="A85" s="17" t="str">
        <f>'Community Definition'!$A$7</f>
        <v>Locale 114</v>
      </c>
      <c r="B85" s="20"/>
      <c r="C85" s="18">
        <v>8.4600000000000009</v>
      </c>
      <c r="D85" s="18">
        <v>8.2899999999999991</v>
      </c>
      <c r="E85" s="18">
        <v>6.34</v>
      </c>
      <c r="F85" s="18">
        <v>4.8899999999999997</v>
      </c>
      <c r="G85" s="18">
        <v>4.8899999999999997</v>
      </c>
      <c r="H85" s="18">
        <v>5.08</v>
      </c>
      <c r="I85" s="18">
        <v>4.8600000000000003</v>
      </c>
      <c r="J85" s="18">
        <v>4.0999999999999996</v>
      </c>
      <c r="K85" s="18">
        <v>4.55</v>
      </c>
      <c r="L85" s="18">
        <v>4.09</v>
      </c>
      <c r="M85" s="18">
        <v>4.47</v>
      </c>
      <c r="N85" s="18">
        <v>3.74</v>
      </c>
      <c r="P85" s="24">
        <v>8.4600000000000009</v>
      </c>
      <c r="Q85" s="24">
        <v>8.2899999999999991</v>
      </c>
      <c r="R85" s="24">
        <v>6.34</v>
      </c>
      <c r="S85" s="24">
        <v>4.8899999999999997</v>
      </c>
      <c r="T85" s="24">
        <v>4.8899999999999997</v>
      </c>
      <c r="U85" s="24">
        <v>5.08</v>
      </c>
      <c r="V85" s="24">
        <v>4.8600000000000003</v>
      </c>
      <c r="W85" s="24">
        <v>4.0999999999999996</v>
      </c>
      <c r="X85" s="24">
        <v>4.55</v>
      </c>
      <c r="Y85" s="24">
        <v>4.09</v>
      </c>
      <c r="Z85" s="24">
        <v>4.47</v>
      </c>
      <c r="AA85" s="24">
        <v>3.74</v>
      </c>
      <c r="AB85" s="25"/>
      <c r="AC85" s="25"/>
    </row>
    <row r="86" spans="1:29" s="21" customFormat="1" ht="15.6" customHeight="1">
      <c r="A86" s="166" t="str">
        <f>A16</f>
        <v>Woodland</v>
      </c>
      <c r="B86" s="20"/>
      <c r="C86" s="18">
        <v>11.09</v>
      </c>
      <c r="D86" s="18">
        <v>13.95</v>
      </c>
      <c r="E86" s="18">
        <v>7.62</v>
      </c>
      <c r="F86" s="18">
        <v>6.28</v>
      </c>
      <c r="G86" s="18">
        <v>5.99</v>
      </c>
      <c r="H86" s="18">
        <v>5.84</v>
      </c>
      <c r="I86" s="18">
        <v>5</v>
      </c>
      <c r="J86" s="18">
        <v>5.21</v>
      </c>
      <c r="K86" s="18">
        <v>4.92</v>
      </c>
      <c r="L86" s="18">
        <v>5.03</v>
      </c>
      <c r="M86" s="18">
        <v>4.9000000000000004</v>
      </c>
      <c r="N86" s="18">
        <v>4.3</v>
      </c>
      <c r="P86" s="24">
        <v>11.09</v>
      </c>
      <c r="Q86" s="24">
        <v>13.95</v>
      </c>
      <c r="R86" s="24">
        <v>7.62</v>
      </c>
      <c r="S86" s="24">
        <v>6.28</v>
      </c>
      <c r="T86" s="24">
        <v>5.99</v>
      </c>
      <c r="U86" s="24">
        <v>5.84</v>
      </c>
      <c r="V86" s="24">
        <v>5</v>
      </c>
      <c r="W86" s="24">
        <v>5.21</v>
      </c>
      <c r="X86" s="24">
        <v>4.92</v>
      </c>
      <c r="Y86" s="24">
        <v>5.03</v>
      </c>
      <c r="Z86" s="24">
        <v>4.9000000000000004</v>
      </c>
      <c r="AA86" s="24">
        <v>4.3</v>
      </c>
      <c r="AB86" s="25"/>
      <c r="AC86" s="25"/>
    </row>
    <row r="87" spans="1:29" s="21" customFormat="1" ht="15.6" customHeight="1">
      <c r="A87" s="17"/>
      <c r="B87" s="20" t="s">
        <v>240</v>
      </c>
      <c r="C87" s="38">
        <v>94</v>
      </c>
      <c r="D87" s="38">
        <v>121</v>
      </c>
      <c r="E87" s="38">
        <v>67</v>
      </c>
      <c r="F87" s="38">
        <v>56</v>
      </c>
      <c r="G87" s="38">
        <v>54</v>
      </c>
      <c r="H87" s="38">
        <v>53</v>
      </c>
      <c r="I87" s="38">
        <v>46</v>
      </c>
      <c r="J87" s="38">
        <v>49</v>
      </c>
      <c r="K87" s="38">
        <v>47</v>
      </c>
      <c r="L87" s="38">
        <v>49</v>
      </c>
      <c r="M87" s="38">
        <v>49</v>
      </c>
      <c r="N87" s="38">
        <v>44</v>
      </c>
      <c r="P87" s="25">
        <v>94</v>
      </c>
      <c r="Q87" s="25">
        <v>121</v>
      </c>
      <c r="R87" s="25">
        <v>67</v>
      </c>
      <c r="S87" s="25">
        <v>56</v>
      </c>
      <c r="T87" s="25">
        <v>54</v>
      </c>
      <c r="U87" s="25">
        <v>53</v>
      </c>
      <c r="V87" s="25">
        <v>46</v>
      </c>
      <c r="W87" s="25">
        <v>49</v>
      </c>
      <c r="X87" s="25">
        <v>47</v>
      </c>
      <c r="Y87" s="25">
        <v>49</v>
      </c>
      <c r="Z87" s="25">
        <v>49</v>
      </c>
      <c r="AA87" s="25">
        <v>44</v>
      </c>
      <c r="AB87" s="25"/>
      <c r="AC87" s="25"/>
    </row>
    <row r="88" spans="1:29" s="21" customFormat="1" ht="15.6" customHeight="1">
      <c r="A88" s="17"/>
      <c r="B88" s="20" t="s">
        <v>386</v>
      </c>
      <c r="C88" s="38">
        <v>8473</v>
      </c>
      <c r="D88" s="38">
        <v>8676</v>
      </c>
      <c r="E88" s="38">
        <v>8797</v>
      </c>
      <c r="F88" s="38">
        <v>8924</v>
      </c>
      <c r="G88" s="38">
        <v>9013</v>
      </c>
      <c r="H88" s="38">
        <v>9071</v>
      </c>
      <c r="I88" s="38">
        <v>9205</v>
      </c>
      <c r="J88" s="38">
        <v>9413</v>
      </c>
      <c r="K88" s="38">
        <v>9546</v>
      </c>
      <c r="L88" s="38">
        <v>9737</v>
      </c>
      <c r="M88" s="38">
        <v>9996</v>
      </c>
      <c r="N88" s="38">
        <v>10242</v>
      </c>
      <c r="P88" s="587">
        <v>8473</v>
      </c>
      <c r="Q88" s="587">
        <v>8676</v>
      </c>
      <c r="R88" s="587">
        <v>8797</v>
      </c>
      <c r="S88" s="587">
        <v>8924</v>
      </c>
      <c r="T88" s="587">
        <v>9013</v>
      </c>
      <c r="U88" s="587">
        <v>9071</v>
      </c>
      <c r="V88" s="587">
        <v>9205</v>
      </c>
      <c r="W88" s="587">
        <v>9413</v>
      </c>
      <c r="X88" s="587">
        <v>9546</v>
      </c>
      <c r="Y88" s="587">
        <v>9737</v>
      </c>
      <c r="Z88" s="587">
        <v>9996</v>
      </c>
      <c r="AA88" s="587">
        <v>10242</v>
      </c>
      <c r="AB88" s="25"/>
      <c r="AC88" s="25"/>
    </row>
    <row r="89" spans="1:29" ht="15.6" customHeight="1">
      <c r="A89" s="17"/>
      <c r="C89" s="31"/>
      <c r="D89" s="31"/>
      <c r="E89" s="31"/>
      <c r="F89" s="31"/>
      <c r="G89" s="31"/>
      <c r="H89" s="32"/>
      <c r="I89" s="32"/>
      <c r="J89" s="32"/>
      <c r="K89" s="32"/>
      <c r="L89" s="32"/>
      <c r="M89" s="32"/>
      <c r="N89" s="32"/>
    </row>
    <row r="90" spans="1:29" ht="15.6" customHeight="1">
      <c r="A90" s="17"/>
      <c r="B90" s="20"/>
      <c r="C90" s="31"/>
      <c r="D90" s="31"/>
      <c r="E90" s="31"/>
      <c r="F90" s="31"/>
      <c r="G90" s="31"/>
      <c r="H90" s="32"/>
      <c r="I90" s="32"/>
      <c r="J90" s="32"/>
      <c r="K90" s="32"/>
      <c r="L90" s="32"/>
      <c r="M90" s="32"/>
      <c r="N90" s="32"/>
    </row>
    <row r="91" spans="1:29" ht="124.5" customHeight="1">
      <c r="A91" s="547" t="s">
        <v>886</v>
      </c>
      <c r="B91" s="547"/>
      <c r="C91" s="547"/>
      <c r="D91" s="547"/>
      <c r="E91" s="547"/>
      <c r="F91" s="547"/>
      <c r="G91" s="547"/>
      <c r="H91" s="547"/>
      <c r="I91" s="547"/>
      <c r="J91" s="547"/>
      <c r="K91" s="547"/>
      <c r="L91" s="547"/>
      <c r="M91" s="547"/>
      <c r="N91" s="547"/>
    </row>
    <row r="92" spans="1:29" ht="30" customHeight="1">
      <c r="A92" s="547" t="s">
        <v>840</v>
      </c>
      <c r="B92" s="547"/>
      <c r="C92" s="547"/>
      <c r="D92" s="547"/>
      <c r="E92" s="547"/>
      <c r="F92" s="547"/>
      <c r="G92" s="547"/>
      <c r="H92" s="547"/>
      <c r="I92" s="547"/>
      <c r="J92" s="547"/>
      <c r="K92" s="547"/>
      <c r="L92" s="547"/>
      <c r="M92" s="547"/>
      <c r="N92" s="547"/>
    </row>
    <row r="93" spans="1:29" ht="12.75">
      <c r="A93" s="290" t="s">
        <v>821</v>
      </c>
      <c r="B93" s="33"/>
      <c r="C93" s="31"/>
      <c r="D93" s="31"/>
      <c r="E93" s="31"/>
      <c r="F93" s="31"/>
      <c r="G93" s="31"/>
      <c r="H93" s="32"/>
      <c r="I93" s="32"/>
      <c r="J93" s="32"/>
      <c r="K93" s="32"/>
      <c r="L93" s="32"/>
      <c r="M93" s="32"/>
      <c r="N93" s="32"/>
    </row>
    <row r="94" spans="1:29" ht="23.1" customHeight="1">
      <c r="B94" s="33"/>
      <c r="C94" s="31"/>
      <c r="D94" s="31"/>
      <c r="E94" s="31"/>
      <c r="F94" s="31"/>
      <c r="G94" s="31"/>
      <c r="H94" s="32"/>
      <c r="I94" s="32"/>
      <c r="J94" s="32"/>
      <c r="K94" s="32"/>
      <c r="L94" s="32"/>
      <c r="M94" s="32"/>
      <c r="N94" s="32"/>
    </row>
    <row r="95" spans="1:29" ht="15.6" customHeight="1">
      <c r="B95" s="33"/>
      <c r="C95" s="31"/>
      <c r="D95" s="31"/>
      <c r="E95" s="31"/>
      <c r="F95" s="31"/>
      <c r="G95" s="31"/>
      <c r="H95" s="32"/>
      <c r="I95" s="32"/>
      <c r="J95" s="32"/>
      <c r="K95" s="32"/>
      <c r="L95" s="32"/>
      <c r="M95" s="32"/>
      <c r="N95" s="32"/>
    </row>
    <row r="96" spans="1:29" ht="12.75">
      <c r="B96" s="33"/>
      <c r="C96" s="31"/>
      <c r="D96" s="31"/>
      <c r="E96" s="31"/>
      <c r="F96" s="31"/>
      <c r="G96" s="31"/>
      <c r="H96" s="32"/>
      <c r="I96" s="32"/>
      <c r="J96" s="32"/>
      <c r="K96" s="32"/>
      <c r="L96" s="32"/>
      <c r="M96" s="32"/>
      <c r="N96" s="32"/>
    </row>
    <row r="97" spans="1:14" ht="15.6" customHeight="1">
      <c r="B97" s="33"/>
      <c r="C97" s="31"/>
      <c r="D97" s="31"/>
      <c r="E97" s="31"/>
      <c r="F97" s="31"/>
      <c r="G97" s="31"/>
      <c r="H97" s="32"/>
      <c r="I97" s="32"/>
      <c r="J97" s="32"/>
      <c r="K97" s="32"/>
      <c r="L97" s="32"/>
      <c r="M97" s="32"/>
      <c r="N97" s="32"/>
    </row>
    <row r="98" spans="1:14" ht="15.6" customHeight="1">
      <c r="B98" s="33"/>
      <c r="C98" s="31"/>
      <c r="D98" s="31"/>
      <c r="E98" s="31"/>
      <c r="F98" s="31"/>
      <c r="G98" s="31"/>
      <c r="H98" s="32"/>
      <c r="I98" s="32"/>
      <c r="J98" s="32"/>
      <c r="K98" s="32"/>
      <c r="L98" s="32"/>
      <c r="M98" s="32"/>
      <c r="N98" s="32"/>
    </row>
    <row r="99" spans="1:14" ht="15.6" customHeight="1">
      <c r="B99" s="33"/>
      <c r="C99" s="31"/>
      <c r="D99" s="31"/>
      <c r="E99" s="31"/>
      <c r="F99" s="31"/>
      <c r="G99" s="31"/>
      <c r="H99" s="32"/>
      <c r="I99" s="32"/>
      <c r="J99" s="32"/>
      <c r="K99" s="32"/>
      <c r="L99" s="32"/>
      <c r="M99" s="32"/>
      <c r="N99" s="32"/>
    </row>
    <row r="100" spans="1:14" ht="15.6" customHeight="1">
      <c r="B100" s="33"/>
      <c r="C100" s="31"/>
      <c r="D100" s="31"/>
      <c r="E100" s="31"/>
      <c r="F100" s="31"/>
      <c r="G100" s="31"/>
      <c r="H100" s="32"/>
      <c r="I100" s="32"/>
      <c r="J100" s="32"/>
      <c r="K100" s="32"/>
      <c r="L100" s="32"/>
      <c r="M100" s="32"/>
      <c r="N100" s="32"/>
    </row>
    <row r="101" spans="1:14" ht="15.6" customHeight="1">
      <c r="B101" s="33"/>
      <c r="C101" s="31"/>
      <c r="D101" s="31"/>
      <c r="E101" s="31"/>
      <c r="F101" s="31"/>
      <c r="G101" s="31"/>
      <c r="H101" s="32"/>
      <c r="I101" s="32"/>
      <c r="J101" s="32"/>
      <c r="K101" s="32"/>
      <c r="L101" s="32"/>
      <c r="M101" s="32"/>
      <c r="N101" s="32"/>
    </row>
    <row r="102" spans="1:14" ht="15.6" hidden="1" customHeight="1">
      <c r="B102" s="33"/>
      <c r="C102" s="31"/>
      <c r="D102" s="31"/>
      <c r="E102" s="31"/>
      <c r="F102" s="31"/>
      <c r="G102" s="31"/>
      <c r="H102" s="32"/>
      <c r="I102" s="32"/>
      <c r="J102" s="32"/>
      <c r="K102" s="32"/>
      <c r="L102" s="32"/>
      <c r="M102" s="32"/>
      <c r="N102" s="32"/>
    </row>
    <row r="103" spans="1:14" ht="15.6" hidden="1" customHeight="1">
      <c r="B103" s="33"/>
      <c r="C103" s="31"/>
      <c r="D103" s="31"/>
      <c r="E103" s="31"/>
      <c r="F103" s="31"/>
      <c r="G103" s="31"/>
      <c r="H103" s="32"/>
      <c r="I103" s="32"/>
      <c r="J103" s="32"/>
      <c r="K103" s="32"/>
      <c r="L103" s="32"/>
      <c r="M103" s="32"/>
      <c r="N103" s="32"/>
    </row>
    <row r="104" spans="1:14" ht="15.6" customHeight="1">
      <c r="A104" s="522" t="s">
        <v>977</v>
      </c>
      <c r="B104" s="106"/>
      <c r="C104" s="378"/>
      <c r="D104" s="31"/>
      <c r="E104" s="31"/>
      <c r="F104" s="31"/>
      <c r="G104" s="31"/>
      <c r="H104" s="32"/>
      <c r="I104" s="32"/>
      <c r="J104" s="32"/>
      <c r="K104" s="32"/>
      <c r="L104" s="32"/>
      <c r="M104" s="32"/>
      <c r="N104" s="32"/>
    </row>
    <row r="105" spans="1:14" ht="15.6" customHeight="1">
      <c r="A105" s="522"/>
      <c r="B105" s="106"/>
      <c r="C105" s="378"/>
      <c r="D105" s="31"/>
      <c r="E105" s="31"/>
      <c r="F105" s="31"/>
      <c r="G105" s="31"/>
      <c r="H105" s="32"/>
      <c r="I105" s="32"/>
      <c r="J105" s="32"/>
      <c r="K105" s="32"/>
      <c r="L105" s="32"/>
      <c r="M105" s="32"/>
      <c r="N105" s="32"/>
    </row>
    <row r="106" spans="1:14" ht="15.6" customHeight="1">
      <c r="A106" s="1" t="s">
        <v>241</v>
      </c>
      <c r="C106" s="9"/>
      <c r="D106" s="9"/>
      <c r="E106" s="9"/>
      <c r="F106" s="9"/>
      <c r="G106" s="9"/>
      <c r="H106" s="545" t="s">
        <v>467</v>
      </c>
      <c r="I106" s="546"/>
      <c r="J106" s="546"/>
      <c r="K106" s="546"/>
      <c r="L106" s="546"/>
      <c r="M106" s="546"/>
      <c r="N106" s="546"/>
    </row>
    <row r="107" spans="1:14" ht="15.6" customHeight="1">
      <c r="B107" s="5"/>
      <c r="C107" s="9"/>
      <c r="D107" s="9"/>
      <c r="E107" s="9"/>
      <c r="F107" s="9"/>
      <c r="G107" s="9"/>
      <c r="H107" s="10"/>
      <c r="I107" s="10"/>
      <c r="J107" s="10"/>
      <c r="K107" s="10"/>
      <c r="L107" s="10"/>
      <c r="M107" s="10"/>
      <c r="N107" s="10"/>
    </row>
    <row r="108" spans="1:14" ht="42" customHeight="1">
      <c r="A108" s="8"/>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1"/>
      <c r="C110" s="9"/>
      <c r="D110" s="9"/>
      <c r="E110" s="9"/>
      <c r="F110" s="9"/>
      <c r="G110" s="9"/>
      <c r="H110" s="10"/>
      <c r="I110" s="10"/>
      <c r="J110" s="10"/>
      <c r="K110" s="10"/>
      <c r="L110" s="10"/>
      <c r="M110" s="10"/>
      <c r="N110" s="10"/>
    </row>
    <row r="111" spans="1:14" ht="15.6" customHeight="1">
      <c r="A111" s="8"/>
      <c r="B111" s="11" t="s">
        <v>178</v>
      </c>
      <c r="C111" s="9"/>
      <c r="D111" s="9"/>
      <c r="E111" s="9"/>
      <c r="F111" s="9"/>
      <c r="G111" s="9"/>
      <c r="H111" s="10"/>
      <c r="I111" s="10"/>
      <c r="J111" s="10"/>
      <c r="K111" s="10"/>
      <c r="L111" s="10"/>
      <c r="M111" s="10"/>
      <c r="N111" s="10"/>
    </row>
    <row r="112" spans="1:14" ht="15.6" customHeight="1">
      <c r="A112" s="8"/>
      <c r="B112" s="112">
        <v>1000</v>
      </c>
      <c r="C112" s="9"/>
      <c r="D112" s="9"/>
      <c r="E112" s="9"/>
      <c r="F112" s="9"/>
      <c r="G112" s="9"/>
      <c r="H112" s="10"/>
      <c r="I112" s="10"/>
      <c r="J112" s="10"/>
      <c r="K112" s="10"/>
      <c r="L112" s="10"/>
      <c r="M112" s="10"/>
      <c r="N112" s="10"/>
    </row>
    <row r="113" spans="1:29" ht="15.6" customHeight="1">
      <c r="A113" s="8"/>
      <c r="C113" s="9"/>
      <c r="D113" s="9"/>
      <c r="E113" s="9"/>
      <c r="F113" s="9"/>
      <c r="G113" s="9"/>
      <c r="H113" s="10"/>
      <c r="I113" s="10"/>
      <c r="J113" s="10"/>
      <c r="K113" s="10"/>
      <c r="L113" s="10"/>
      <c r="M113" s="10"/>
      <c r="N113" s="10"/>
    </row>
    <row r="114" spans="1:29" ht="15.6" customHeight="1">
      <c r="A114" s="8"/>
      <c r="B114" s="8"/>
      <c r="C114" s="9"/>
      <c r="D114" s="9"/>
      <c r="E114" s="9"/>
      <c r="F114" s="9"/>
      <c r="G114" s="9"/>
      <c r="H114" s="10"/>
      <c r="I114" s="10"/>
      <c r="J114" s="10"/>
      <c r="K114" s="10"/>
      <c r="L114" s="10"/>
      <c r="M114" s="10"/>
      <c r="N114" s="10"/>
    </row>
    <row r="115" spans="1:29" ht="15.6" customHeight="1">
      <c r="A115" s="8"/>
      <c r="B115" s="8"/>
      <c r="C115" s="9"/>
      <c r="D115" s="9"/>
      <c r="E115" s="9"/>
      <c r="F115" s="9"/>
      <c r="G115" s="9"/>
      <c r="H115" s="10"/>
      <c r="I115" s="10"/>
      <c r="J115" s="10"/>
      <c r="K115" s="10"/>
      <c r="L115" s="10"/>
      <c r="M115" s="10"/>
      <c r="N115" s="10"/>
    </row>
    <row r="116" spans="1:29" ht="15.6" customHeight="1">
      <c r="A116" s="8"/>
      <c r="B116" s="8"/>
      <c r="C116" s="13"/>
      <c r="D116" s="13"/>
      <c r="E116" s="13"/>
      <c r="F116" s="13"/>
      <c r="G116" s="13"/>
      <c r="H116" s="14"/>
      <c r="I116" s="14"/>
      <c r="J116" s="14"/>
      <c r="K116" s="14"/>
      <c r="L116" s="14"/>
      <c r="M116" s="14"/>
      <c r="N116" s="10"/>
    </row>
    <row r="117" spans="1:29" ht="15.6" customHeight="1">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c r="A119" s="19" t="str">
        <f>'Community Definition'!$D$5</f>
        <v>Cowlitz County</v>
      </c>
      <c r="B119" s="20"/>
      <c r="C119" s="18">
        <v>5</v>
      </c>
      <c r="D119" s="18">
        <v>5.0999999999999996</v>
      </c>
      <c r="E119" s="18">
        <v>5.55</v>
      </c>
      <c r="F119" s="18">
        <v>5.98</v>
      </c>
      <c r="G119" s="18">
        <v>4.2</v>
      </c>
      <c r="H119" s="18">
        <v>5.76</v>
      </c>
      <c r="I119" s="18">
        <v>6.47</v>
      </c>
      <c r="J119" s="18">
        <v>6.71</v>
      </c>
      <c r="K119" s="18">
        <v>7.66</v>
      </c>
      <c r="L119" s="18">
        <v>7.68</v>
      </c>
      <c r="M119" s="18">
        <v>7.4</v>
      </c>
      <c r="N119" s="18">
        <v>3.64</v>
      </c>
      <c r="P119" s="24">
        <v>5</v>
      </c>
      <c r="Q119" s="24">
        <v>5.0999999999999996</v>
      </c>
      <c r="R119" s="24">
        <v>5.55</v>
      </c>
      <c r="S119" s="24">
        <v>5.98</v>
      </c>
      <c r="T119" s="24">
        <v>4.2</v>
      </c>
      <c r="U119" s="24">
        <v>5.76</v>
      </c>
      <c r="V119" s="24">
        <v>6.47</v>
      </c>
      <c r="W119" s="24">
        <v>6.71</v>
      </c>
      <c r="X119" s="24">
        <v>7.66</v>
      </c>
      <c r="Y119" s="24">
        <v>7.68</v>
      </c>
      <c r="Z119" s="24">
        <v>7.4</v>
      </c>
      <c r="AA119" s="24">
        <v>3.64</v>
      </c>
      <c r="AB119" s="25"/>
      <c r="AC119" s="25"/>
    </row>
    <row r="120" spans="1:29" s="21" customFormat="1" ht="15.6" customHeight="1">
      <c r="A120" s="17" t="str">
        <f>'Community Definition'!$A$7</f>
        <v>Locale 114</v>
      </c>
      <c r="B120" s="20"/>
      <c r="C120" s="18">
        <v>3.27</v>
      </c>
      <c r="D120" s="18">
        <v>2.57</v>
      </c>
      <c r="E120" s="18">
        <v>3.13</v>
      </c>
      <c r="F120" s="18">
        <v>2.59</v>
      </c>
      <c r="G120" s="18">
        <v>2.79</v>
      </c>
      <c r="H120" s="18">
        <v>2.37</v>
      </c>
      <c r="I120" s="18">
        <v>2.06</v>
      </c>
      <c r="J120" s="18">
        <v>2.46</v>
      </c>
      <c r="K120" s="18">
        <v>3.28</v>
      </c>
      <c r="L120" s="18">
        <v>3.6</v>
      </c>
      <c r="M120" s="18">
        <v>3.51</v>
      </c>
      <c r="N120" s="18">
        <v>2.37</v>
      </c>
      <c r="P120" s="24">
        <v>3.27</v>
      </c>
      <c r="Q120" s="24">
        <v>2.57</v>
      </c>
      <c r="R120" s="24">
        <v>3.13</v>
      </c>
      <c r="S120" s="24">
        <v>2.59</v>
      </c>
      <c r="T120" s="24">
        <v>2.79</v>
      </c>
      <c r="U120" s="24">
        <v>2.37</v>
      </c>
      <c r="V120" s="24">
        <v>2.06</v>
      </c>
      <c r="W120" s="24">
        <v>2.46</v>
      </c>
      <c r="X120" s="24">
        <v>3.28</v>
      </c>
      <c r="Y120" s="24">
        <v>3.6</v>
      </c>
      <c r="Z120" s="24">
        <v>3.51</v>
      </c>
      <c r="AA120" s="24">
        <v>2.37</v>
      </c>
      <c r="AB120" s="25"/>
      <c r="AC120" s="25"/>
    </row>
    <row r="121" spans="1:29" s="21" customFormat="1" ht="15.6" customHeight="1">
      <c r="A121" s="166" t="str">
        <f>A51</f>
        <v>Woodland</v>
      </c>
      <c r="B121" s="20"/>
      <c r="C121" s="18">
        <v>4.5999999999999996</v>
      </c>
      <c r="D121" s="18">
        <v>2.88</v>
      </c>
      <c r="E121" s="18">
        <v>3.3</v>
      </c>
      <c r="F121" s="18">
        <v>3.25</v>
      </c>
      <c r="G121" s="18">
        <v>3.99</v>
      </c>
      <c r="H121" s="18">
        <v>4.08</v>
      </c>
      <c r="I121" s="18">
        <v>3.37</v>
      </c>
      <c r="J121" s="18">
        <v>3.4</v>
      </c>
      <c r="K121" s="18">
        <v>5.34</v>
      </c>
      <c r="L121" s="18">
        <v>5.03</v>
      </c>
      <c r="M121" s="18">
        <v>4.3</v>
      </c>
      <c r="N121" s="18">
        <v>4</v>
      </c>
      <c r="P121" s="24">
        <v>4.5999999999999996</v>
      </c>
      <c r="Q121" s="24">
        <v>2.88</v>
      </c>
      <c r="R121" s="24">
        <v>3.3</v>
      </c>
      <c r="S121" s="24">
        <v>3.25</v>
      </c>
      <c r="T121" s="24">
        <v>3.99</v>
      </c>
      <c r="U121" s="24">
        <v>4.08</v>
      </c>
      <c r="V121" s="24">
        <v>3.37</v>
      </c>
      <c r="W121" s="24">
        <v>3.4</v>
      </c>
      <c r="X121" s="24">
        <v>5.34</v>
      </c>
      <c r="Y121" s="24">
        <v>5.03</v>
      </c>
      <c r="Z121" s="24">
        <v>4.3</v>
      </c>
      <c r="AA121" s="24">
        <v>4</v>
      </c>
      <c r="AB121" s="25"/>
      <c r="AC121" s="25"/>
    </row>
    <row r="122" spans="1:29" s="21" customFormat="1" ht="15.6" customHeight="1">
      <c r="A122" s="17"/>
      <c r="B122" s="20" t="s">
        <v>240</v>
      </c>
      <c r="C122" s="38">
        <v>39</v>
      </c>
      <c r="D122" s="38">
        <v>25</v>
      </c>
      <c r="E122" s="38">
        <v>29</v>
      </c>
      <c r="F122" s="38">
        <v>29</v>
      </c>
      <c r="G122" s="38">
        <v>36</v>
      </c>
      <c r="H122" s="38">
        <v>37</v>
      </c>
      <c r="I122" s="38">
        <v>31</v>
      </c>
      <c r="J122" s="38">
        <v>32</v>
      </c>
      <c r="K122" s="38">
        <v>51</v>
      </c>
      <c r="L122" s="38">
        <v>49</v>
      </c>
      <c r="M122" s="38">
        <v>43</v>
      </c>
      <c r="N122" s="38">
        <v>41</v>
      </c>
      <c r="P122" s="25">
        <v>39</v>
      </c>
      <c r="Q122" s="25">
        <v>25</v>
      </c>
      <c r="R122" s="25">
        <v>29</v>
      </c>
      <c r="S122" s="25">
        <v>29</v>
      </c>
      <c r="T122" s="25">
        <v>36</v>
      </c>
      <c r="U122" s="25">
        <v>37</v>
      </c>
      <c r="V122" s="25">
        <v>31</v>
      </c>
      <c r="W122" s="25">
        <v>32</v>
      </c>
      <c r="X122" s="25">
        <v>51</v>
      </c>
      <c r="Y122" s="25">
        <v>49</v>
      </c>
      <c r="Z122" s="25">
        <v>43</v>
      </c>
      <c r="AA122" s="25">
        <v>41</v>
      </c>
      <c r="AB122" s="25"/>
      <c r="AC122" s="25"/>
    </row>
    <row r="123" spans="1:29" s="21" customFormat="1" ht="15.6" customHeight="1">
      <c r="A123" s="17"/>
      <c r="B123" s="20" t="s">
        <v>386</v>
      </c>
      <c r="C123" s="38">
        <v>8473</v>
      </c>
      <c r="D123" s="38">
        <v>8676</v>
      </c>
      <c r="E123" s="38">
        <v>8797</v>
      </c>
      <c r="F123" s="38">
        <v>8924</v>
      </c>
      <c r="G123" s="38">
        <v>9013</v>
      </c>
      <c r="H123" s="38">
        <v>9071</v>
      </c>
      <c r="I123" s="38">
        <v>9205</v>
      </c>
      <c r="J123" s="38">
        <v>9413</v>
      </c>
      <c r="K123" s="38">
        <v>9546</v>
      </c>
      <c r="L123" s="38">
        <v>9737</v>
      </c>
      <c r="M123" s="38">
        <v>9996</v>
      </c>
      <c r="N123" s="38">
        <v>10242</v>
      </c>
      <c r="P123" s="587">
        <v>8473</v>
      </c>
      <c r="Q123" s="587">
        <v>8676</v>
      </c>
      <c r="R123" s="587">
        <v>8797</v>
      </c>
      <c r="S123" s="587">
        <v>8924</v>
      </c>
      <c r="T123" s="587">
        <v>9013</v>
      </c>
      <c r="U123" s="587">
        <v>9071</v>
      </c>
      <c r="V123" s="587">
        <v>9205</v>
      </c>
      <c r="W123" s="587">
        <v>9413</v>
      </c>
      <c r="X123" s="587">
        <v>9546</v>
      </c>
      <c r="Y123" s="587">
        <v>9737</v>
      </c>
      <c r="Z123" s="587">
        <v>9996</v>
      </c>
      <c r="AA123" s="587">
        <v>10242</v>
      </c>
      <c r="AB123" s="25"/>
      <c r="AC123" s="25"/>
    </row>
    <row r="124" spans="1:29" ht="15.6" customHeight="1">
      <c r="A124" s="17"/>
      <c r="C124" s="31"/>
      <c r="D124" s="31"/>
      <c r="E124" s="31"/>
      <c r="F124" s="31"/>
      <c r="G124" s="31"/>
      <c r="H124" s="32"/>
      <c r="I124" s="32"/>
      <c r="J124" s="32"/>
      <c r="K124" s="32"/>
      <c r="L124" s="32"/>
      <c r="M124" s="32"/>
      <c r="N124" s="32"/>
    </row>
    <row r="125" spans="1:29" ht="15.6" customHeight="1">
      <c r="A125" s="17"/>
      <c r="B125" s="20"/>
      <c r="C125" s="31"/>
      <c r="D125" s="31"/>
      <c r="E125" s="31"/>
      <c r="F125" s="31"/>
      <c r="G125" s="31"/>
      <c r="H125" s="32"/>
      <c r="I125" s="32"/>
      <c r="J125" s="32"/>
      <c r="K125" s="32"/>
      <c r="L125" s="32"/>
      <c r="M125" s="32"/>
      <c r="N125" s="32"/>
    </row>
    <row r="126" spans="1:29" ht="120" customHeight="1">
      <c r="A126" s="547" t="s">
        <v>887</v>
      </c>
      <c r="B126" s="547"/>
      <c r="C126" s="547"/>
      <c r="D126" s="547"/>
      <c r="E126" s="547"/>
      <c r="F126" s="547"/>
      <c r="G126" s="547"/>
      <c r="H126" s="547"/>
      <c r="I126" s="547"/>
      <c r="J126" s="547"/>
      <c r="K126" s="547"/>
      <c r="L126" s="547"/>
      <c r="M126" s="547"/>
      <c r="N126" s="547"/>
    </row>
    <row r="127" spans="1:29" ht="36" customHeight="1">
      <c r="A127" s="549" t="s">
        <v>840</v>
      </c>
      <c r="B127" s="549"/>
      <c r="C127" s="549"/>
      <c r="D127" s="549"/>
      <c r="E127" s="549"/>
      <c r="F127" s="549"/>
      <c r="G127" s="549"/>
      <c r="H127" s="549"/>
      <c r="I127" s="549"/>
      <c r="J127" s="549"/>
      <c r="K127" s="549"/>
      <c r="L127" s="549"/>
      <c r="M127" s="549"/>
      <c r="N127" s="549"/>
    </row>
    <row r="128" spans="1:29" ht="12.75">
      <c r="A128" s="287" t="s">
        <v>821</v>
      </c>
      <c r="B128" s="33"/>
    </row>
    <row r="129" spans="1:14" ht="12.75">
      <c r="B129" s="33"/>
    </row>
    <row r="130" spans="1:14" ht="15.6" customHeight="1">
      <c r="B130" s="33"/>
    </row>
    <row r="131" spans="1:14" ht="15.6" customHeight="1">
      <c r="B131" s="33"/>
    </row>
    <row r="134" spans="1:14" ht="15.6" hidden="1" customHeight="1"/>
    <row r="135" spans="1:14" ht="15.6" hidden="1" customHeight="1"/>
    <row r="136" spans="1:14" ht="15.6" hidden="1" customHeight="1"/>
    <row r="137" spans="1:14" ht="15.6" hidden="1" customHeight="1"/>
    <row r="138" spans="1:14" ht="15.6" hidden="1" customHeight="1"/>
    <row r="139" spans="1:14" ht="15.6" customHeight="1">
      <c r="A139" s="522" t="s">
        <v>977</v>
      </c>
    </row>
    <row r="140" spans="1:14" ht="15.6" customHeight="1">
      <c r="A140" s="522"/>
    </row>
    <row r="141" spans="1:14" ht="15.6" customHeight="1">
      <c r="A141" s="1" t="s">
        <v>250</v>
      </c>
      <c r="C141" s="3"/>
      <c r="D141" s="3"/>
      <c r="E141" s="3"/>
      <c r="G141" s="3"/>
      <c r="H141" s="545" t="s">
        <v>467</v>
      </c>
      <c r="I141" s="546"/>
      <c r="J141" s="546"/>
      <c r="K141" s="546"/>
      <c r="L141" s="546"/>
      <c r="M141" s="546"/>
      <c r="N141" s="546"/>
    </row>
    <row r="142" spans="1:14" ht="15.6" customHeight="1">
      <c r="B142" s="5"/>
      <c r="C142" s="6"/>
      <c r="D142" s="6"/>
      <c r="E142" s="6"/>
      <c r="F142" s="6"/>
      <c r="G142" s="6"/>
      <c r="H142" s="7"/>
      <c r="I142" s="7"/>
      <c r="J142" s="7"/>
      <c r="K142" s="7"/>
      <c r="L142" s="7"/>
      <c r="M142" s="7"/>
      <c r="N142" s="7"/>
    </row>
    <row r="143" spans="1:14" ht="15.6" customHeight="1">
      <c r="A143" s="8"/>
      <c r="C143" s="9"/>
      <c r="D143" s="9"/>
      <c r="E143" s="9"/>
      <c r="F143" s="9"/>
      <c r="G143" s="9"/>
      <c r="H143" s="10"/>
      <c r="I143" s="10"/>
      <c r="J143" s="10"/>
      <c r="K143" s="10"/>
      <c r="L143" s="10"/>
      <c r="M143" s="10"/>
      <c r="N143" s="10"/>
    </row>
    <row r="144" spans="1:14" ht="41.1" customHeight="1">
      <c r="A144" s="8"/>
      <c r="C144" s="9"/>
      <c r="D144" s="9"/>
      <c r="E144" s="9"/>
      <c r="F144" s="9"/>
      <c r="G144" s="9"/>
      <c r="H144" s="10"/>
      <c r="I144" s="10"/>
      <c r="J144" s="10"/>
      <c r="K144" s="10"/>
      <c r="L144" s="10"/>
      <c r="M144" s="10"/>
      <c r="N144" s="10"/>
    </row>
    <row r="145" spans="1:29" ht="15.6" customHeight="1">
      <c r="A145" s="8"/>
      <c r="B145" s="8"/>
      <c r="C145" s="9"/>
      <c r="D145" s="9"/>
      <c r="E145" s="9"/>
      <c r="F145" s="9"/>
      <c r="G145" s="9"/>
      <c r="H145" s="10"/>
      <c r="I145" s="10"/>
      <c r="J145" s="10"/>
      <c r="K145" s="10"/>
      <c r="L145" s="10"/>
      <c r="M145" s="10"/>
      <c r="N145" s="10"/>
    </row>
    <row r="146" spans="1:29" ht="15.6" customHeight="1">
      <c r="A146" s="8"/>
      <c r="B146" s="11" t="s">
        <v>178</v>
      </c>
      <c r="C146" s="9"/>
      <c r="D146" s="9"/>
      <c r="E146" s="9"/>
      <c r="F146" s="9"/>
      <c r="G146" s="9"/>
      <c r="H146" s="10"/>
      <c r="I146" s="10"/>
      <c r="J146" s="10"/>
      <c r="K146" s="10"/>
      <c r="L146" s="10"/>
      <c r="M146" s="10"/>
      <c r="N146" s="10"/>
    </row>
    <row r="147" spans="1:29" ht="15.6" customHeight="1">
      <c r="A147" s="8"/>
      <c r="B147" s="112">
        <v>1000</v>
      </c>
      <c r="C147" s="9"/>
      <c r="D147" s="9"/>
      <c r="E147" s="9"/>
      <c r="F147" s="9"/>
      <c r="G147" s="9"/>
      <c r="H147" s="10"/>
      <c r="I147" s="10"/>
      <c r="J147" s="10"/>
      <c r="K147" s="10"/>
      <c r="L147" s="10"/>
      <c r="M147" s="10"/>
      <c r="N147" s="10"/>
    </row>
    <row r="148" spans="1:29" ht="15.6" customHeight="1">
      <c r="A148" s="8"/>
      <c r="B148" s="11"/>
      <c r="C148" s="9"/>
      <c r="D148" s="9"/>
      <c r="E148" s="9"/>
      <c r="F148" s="9"/>
      <c r="G148" s="9"/>
      <c r="H148" s="10"/>
      <c r="I148" s="10"/>
      <c r="J148" s="10"/>
      <c r="K148" s="10"/>
      <c r="L148" s="10"/>
      <c r="M148" s="10"/>
      <c r="N148" s="10"/>
    </row>
    <row r="149" spans="1:29" ht="15.6" customHeight="1">
      <c r="A149" s="8"/>
      <c r="B149" s="12"/>
      <c r="C149" s="9"/>
      <c r="D149" s="9"/>
      <c r="E149" s="9"/>
      <c r="F149" s="9"/>
      <c r="G149" s="9"/>
      <c r="H149" s="10"/>
      <c r="I149" s="10"/>
      <c r="J149" s="10"/>
      <c r="K149" s="10"/>
      <c r="L149" s="10"/>
      <c r="M149" s="10"/>
      <c r="N149" s="10"/>
    </row>
    <row r="150" spans="1:29" ht="15.6" customHeight="1">
      <c r="A150" s="8"/>
      <c r="B150" s="8"/>
      <c r="C150" s="9"/>
      <c r="D150" s="9"/>
      <c r="E150" s="9"/>
      <c r="F150" s="9"/>
      <c r="G150" s="9"/>
      <c r="H150" s="10"/>
      <c r="I150" s="10"/>
      <c r="J150" s="10"/>
      <c r="K150" s="10"/>
      <c r="L150" s="10"/>
      <c r="M150" s="10"/>
      <c r="N150" s="10"/>
    </row>
    <row r="151" spans="1:29" ht="15.6" customHeight="1">
      <c r="A151" s="8"/>
      <c r="B151" s="8"/>
      <c r="C151" s="13"/>
      <c r="D151" s="13"/>
      <c r="E151" s="13"/>
      <c r="F151" s="13"/>
      <c r="G151" s="13"/>
      <c r="H151" s="14"/>
      <c r="I151" s="14"/>
      <c r="J151" s="14"/>
      <c r="K151" s="14"/>
      <c r="L151" s="14"/>
      <c r="M151" s="14"/>
      <c r="N151" s="10"/>
    </row>
    <row r="152" spans="1:29"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c r="A154" s="19" t="str">
        <f>'Community Definition'!$D$5</f>
        <v>Cowlitz County</v>
      </c>
      <c r="B154" s="20"/>
      <c r="C154" s="18">
        <v>2.64</v>
      </c>
      <c r="D154" s="18">
        <v>2.14</v>
      </c>
      <c r="E154" s="18">
        <v>2.2799999999999998</v>
      </c>
      <c r="F154" s="18">
        <v>2.4500000000000002</v>
      </c>
      <c r="G154" s="18">
        <v>2.09</v>
      </c>
      <c r="H154" s="18">
        <v>2.81</v>
      </c>
      <c r="I154" s="18">
        <v>1.96</v>
      </c>
      <c r="J154" s="18">
        <v>2.1800000000000002</v>
      </c>
      <c r="K154" s="18">
        <v>2.15</v>
      </c>
      <c r="L154" s="18">
        <v>1.8</v>
      </c>
      <c r="M154" s="18">
        <v>1.4</v>
      </c>
      <c r="N154" s="18">
        <v>0.52</v>
      </c>
      <c r="P154" s="24">
        <v>2.64</v>
      </c>
      <c r="Q154" s="24">
        <v>2.14</v>
      </c>
      <c r="R154" s="24">
        <v>2.2799999999999998</v>
      </c>
      <c r="S154" s="24">
        <v>2.4500000000000002</v>
      </c>
      <c r="T154" s="24">
        <v>2.09</v>
      </c>
      <c r="U154" s="24">
        <v>2.81</v>
      </c>
      <c r="V154" s="24">
        <v>1.96</v>
      </c>
      <c r="W154" s="24">
        <v>2.1800000000000002</v>
      </c>
      <c r="X154" s="24">
        <v>2.15</v>
      </c>
      <c r="Y154" s="24">
        <v>1.8</v>
      </c>
      <c r="Z154" s="24">
        <v>1.4</v>
      </c>
      <c r="AA154" s="24">
        <v>0.52</v>
      </c>
      <c r="AB154" s="25"/>
      <c r="AC154" s="25"/>
    </row>
    <row r="155" spans="1:29" s="21" customFormat="1" ht="15.6" customHeight="1">
      <c r="A155" s="17" t="str">
        <f>'Community Definition'!$A$7</f>
        <v>Locale 114</v>
      </c>
      <c r="B155" s="20"/>
      <c r="C155" s="18">
        <v>1.53</v>
      </c>
      <c r="D155" s="18">
        <v>1.41</v>
      </c>
      <c r="E155" s="18">
        <v>1.69</v>
      </c>
      <c r="F155" s="18">
        <v>1.66</v>
      </c>
      <c r="G155" s="18">
        <v>1.1299999999999999</v>
      </c>
      <c r="H155" s="18">
        <v>1.6</v>
      </c>
      <c r="I155" s="18">
        <v>1.17</v>
      </c>
      <c r="J155" s="18">
        <v>1.45</v>
      </c>
      <c r="K155" s="18">
        <v>1.31</v>
      </c>
      <c r="L155" s="18">
        <v>1.02</v>
      </c>
      <c r="M155" s="18">
        <v>0.96</v>
      </c>
      <c r="N155" s="18">
        <v>0.36</v>
      </c>
      <c r="P155" s="24">
        <v>1.53</v>
      </c>
      <c r="Q155" s="24">
        <v>1.41</v>
      </c>
      <c r="R155" s="24">
        <v>1.69</v>
      </c>
      <c r="S155" s="24">
        <v>1.66</v>
      </c>
      <c r="T155" s="24">
        <v>1.1299999999999999</v>
      </c>
      <c r="U155" s="24">
        <v>1.6</v>
      </c>
      <c r="V155" s="24">
        <v>1.17</v>
      </c>
      <c r="W155" s="24">
        <v>1.45</v>
      </c>
      <c r="X155" s="24">
        <v>1.31</v>
      </c>
      <c r="Y155" s="24">
        <v>1.02</v>
      </c>
      <c r="Z155" s="24">
        <v>0.96</v>
      </c>
      <c r="AA155" s="24">
        <v>0.36</v>
      </c>
      <c r="AB155" s="25"/>
      <c r="AC155" s="25"/>
    </row>
    <row r="156" spans="1:29" s="21" customFormat="1" ht="15.6" customHeight="1">
      <c r="A156" s="115" t="str">
        <f>'Community Definition'!$D$4</f>
        <v>Woodland</v>
      </c>
      <c r="B156" s="20"/>
      <c r="C156" s="18">
        <v>1.53</v>
      </c>
      <c r="D156" s="18">
        <v>1.38</v>
      </c>
      <c r="E156" s="18">
        <v>2.0499999999999998</v>
      </c>
      <c r="F156" s="18">
        <v>2.58</v>
      </c>
      <c r="G156" s="18">
        <v>1.89</v>
      </c>
      <c r="H156" s="18">
        <v>2.2000000000000002</v>
      </c>
      <c r="I156" s="18">
        <v>1.52</v>
      </c>
      <c r="J156" s="18">
        <v>1.59</v>
      </c>
      <c r="K156" s="18">
        <v>1.57</v>
      </c>
      <c r="L156" s="18">
        <v>1.03</v>
      </c>
      <c r="M156" s="18">
        <v>0.8</v>
      </c>
      <c r="N156" s="18">
        <v>0.49</v>
      </c>
      <c r="P156" s="24">
        <v>1.53</v>
      </c>
      <c r="Q156" s="24">
        <v>1.38</v>
      </c>
      <c r="R156" s="24">
        <v>2.0499999999999998</v>
      </c>
      <c r="S156" s="24">
        <v>2.58</v>
      </c>
      <c r="T156" s="24">
        <v>1.89</v>
      </c>
      <c r="U156" s="24">
        <v>2.2000000000000002</v>
      </c>
      <c r="V156" s="24">
        <v>1.52</v>
      </c>
      <c r="W156" s="24">
        <v>1.59</v>
      </c>
      <c r="X156" s="24">
        <v>1.57</v>
      </c>
      <c r="Y156" s="24">
        <v>1.03</v>
      </c>
      <c r="Z156" s="24">
        <v>0.8</v>
      </c>
      <c r="AA156" s="24">
        <v>0.49</v>
      </c>
      <c r="AB156" s="25"/>
      <c r="AC156" s="25"/>
    </row>
    <row r="157" spans="1:29" s="21" customFormat="1" ht="15.6" customHeight="1">
      <c r="A157" s="17"/>
      <c r="B157" s="20" t="s">
        <v>240</v>
      </c>
      <c r="C157" s="38">
        <v>13</v>
      </c>
      <c r="D157" s="38">
        <v>12</v>
      </c>
      <c r="E157" s="38">
        <v>18</v>
      </c>
      <c r="F157" s="38">
        <v>23</v>
      </c>
      <c r="G157" s="38">
        <v>17</v>
      </c>
      <c r="H157" s="38">
        <v>20</v>
      </c>
      <c r="I157" s="38">
        <v>14</v>
      </c>
      <c r="J157" s="38">
        <v>15</v>
      </c>
      <c r="K157" s="38">
        <v>15</v>
      </c>
      <c r="L157" s="38">
        <v>10</v>
      </c>
      <c r="M157" s="38">
        <v>8</v>
      </c>
      <c r="N157" s="38">
        <v>5</v>
      </c>
      <c r="P157" s="25">
        <v>13</v>
      </c>
      <c r="Q157" s="25">
        <v>12</v>
      </c>
      <c r="R157" s="25">
        <v>18</v>
      </c>
      <c r="S157" s="25">
        <v>23</v>
      </c>
      <c r="T157" s="25">
        <v>17</v>
      </c>
      <c r="U157" s="25">
        <v>20</v>
      </c>
      <c r="V157" s="25">
        <v>14</v>
      </c>
      <c r="W157" s="25">
        <v>15</v>
      </c>
      <c r="X157" s="25">
        <v>15</v>
      </c>
      <c r="Y157" s="25">
        <v>10</v>
      </c>
      <c r="Z157" s="25">
        <v>8</v>
      </c>
      <c r="AA157" s="25">
        <v>5</v>
      </c>
      <c r="AB157" s="25"/>
      <c r="AC157" s="25"/>
    </row>
    <row r="158" spans="1:29" s="21" customFormat="1" ht="15.6" customHeight="1">
      <c r="A158" s="17"/>
      <c r="B158" s="20" t="s">
        <v>386</v>
      </c>
      <c r="C158" s="38">
        <v>8473</v>
      </c>
      <c r="D158" s="38">
        <v>8676</v>
      </c>
      <c r="E158" s="38">
        <v>8797</v>
      </c>
      <c r="F158" s="38">
        <v>8924</v>
      </c>
      <c r="G158" s="38">
        <v>9013</v>
      </c>
      <c r="H158" s="38">
        <v>9071</v>
      </c>
      <c r="I158" s="38">
        <v>9205</v>
      </c>
      <c r="J158" s="38">
        <v>9413</v>
      </c>
      <c r="K158" s="38">
        <v>9546</v>
      </c>
      <c r="L158" s="38">
        <v>9737</v>
      </c>
      <c r="M158" s="38">
        <v>9996</v>
      </c>
      <c r="N158" s="38">
        <v>10242</v>
      </c>
      <c r="P158" s="587">
        <v>8473</v>
      </c>
      <c r="Q158" s="587">
        <v>8676</v>
      </c>
      <c r="R158" s="587">
        <v>8797</v>
      </c>
      <c r="S158" s="587">
        <v>8924</v>
      </c>
      <c r="T158" s="587">
        <v>9013</v>
      </c>
      <c r="U158" s="587">
        <v>9071</v>
      </c>
      <c r="V158" s="587">
        <v>9205</v>
      </c>
      <c r="W158" s="587">
        <v>9413</v>
      </c>
      <c r="X158" s="587">
        <v>9546</v>
      </c>
      <c r="Y158" s="587">
        <v>9737</v>
      </c>
      <c r="Z158" s="587">
        <v>9996</v>
      </c>
      <c r="AA158" s="587">
        <v>10242</v>
      </c>
      <c r="AB158" s="25"/>
      <c r="AC158" s="25"/>
    </row>
    <row r="159" spans="1:29" s="21" customFormat="1" ht="15.6" customHeight="1">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c r="A161" s="547" t="s">
        <v>888</v>
      </c>
      <c r="B161" s="547"/>
      <c r="C161" s="547"/>
      <c r="D161" s="547"/>
      <c r="E161" s="547"/>
      <c r="F161" s="547"/>
      <c r="G161" s="547"/>
      <c r="H161" s="547"/>
      <c r="I161" s="547"/>
      <c r="J161" s="547"/>
      <c r="K161" s="547"/>
      <c r="L161" s="547"/>
      <c r="M161" s="547"/>
      <c r="N161" s="547"/>
    </row>
    <row r="162" spans="1:14" ht="15.6" customHeight="1">
      <c r="A162" s="547" t="s">
        <v>840</v>
      </c>
      <c r="B162" s="547"/>
      <c r="C162" s="547"/>
      <c r="D162" s="547"/>
      <c r="E162" s="547"/>
      <c r="F162" s="547"/>
      <c r="G162" s="547"/>
      <c r="H162" s="547"/>
      <c r="I162" s="547"/>
      <c r="J162" s="547"/>
      <c r="K162" s="547"/>
      <c r="L162" s="547"/>
      <c r="M162" s="547"/>
      <c r="N162" s="547"/>
    </row>
    <row r="163" spans="1:14" ht="12.75">
      <c r="A163" s="287" t="s">
        <v>821</v>
      </c>
      <c r="B163" s="277"/>
    </row>
    <row r="164" spans="1:14" ht="15.6" customHeight="1">
      <c r="B164" s="33"/>
      <c r="C164" s="31"/>
      <c r="D164" s="31"/>
      <c r="E164" s="31"/>
      <c r="F164" s="31"/>
      <c r="G164" s="31"/>
      <c r="H164" s="32"/>
      <c r="I164" s="32"/>
      <c r="J164" s="32"/>
      <c r="K164" s="32"/>
      <c r="L164" s="32"/>
      <c r="M164" s="32"/>
      <c r="N164" s="32"/>
    </row>
    <row r="165" spans="1:14" ht="4.5" customHeight="1">
      <c r="B165" s="33"/>
      <c r="C165" s="31"/>
      <c r="D165" s="31"/>
      <c r="E165" s="31"/>
      <c r="F165" s="31"/>
      <c r="G165" s="31"/>
      <c r="H165" s="32"/>
      <c r="I165" s="32"/>
      <c r="J165" s="32"/>
      <c r="K165" s="32"/>
      <c r="L165" s="32"/>
      <c r="M165" s="32"/>
      <c r="N165" s="32"/>
    </row>
    <row r="166" spans="1:14" ht="4.5" customHeight="1">
      <c r="B166" s="33"/>
      <c r="C166" s="31"/>
      <c r="D166" s="31"/>
      <c r="E166" s="31"/>
      <c r="F166" s="31"/>
      <c r="G166" s="31"/>
      <c r="H166" s="32"/>
      <c r="I166" s="32"/>
      <c r="J166" s="32"/>
      <c r="K166" s="32"/>
      <c r="L166" s="32"/>
      <c r="M166" s="32"/>
      <c r="N166" s="32"/>
    </row>
    <row r="167" spans="1:14" ht="4.5" customHeight="1">
      <c r="B167" s="33"/>
      <c r="C167" s="31"/>
      <c r="D167" s="31"/>
      <c r="E167" s="31"/>
      <c r="F167" s="31"/>
      <c r="G167" s="31"/>
      <c r="H167" s="32"/>
      <c r="I167" s="32"/>
      <c r="J167" s="32"/>
      <c r="K167" s="32"/>
      <c r="L167" s="32"/>
      <c r="M167" s="32"/>
      <c r="N167" s="32"/>
    </row>
    <row r="168" spans="1:14" ht="4.5" customHeight="1"/>
    <row r="169" spans="1:14" ht="4.5" customHeight="1"/>
    <row r="174" spans="1:14" ht="15.6" customHeight="1">
      <c r="A174" s="522" t="s">
        <v>977</v>
      </c>
    </row>
    <row r="175" spans="1:14" ht="15.6" customHeight="1">
      <c r="A175" s="522"/>
      <c r="B175" s="106"/>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c r="A1" s="1" t="s">
        <v>255</v>
      </c>
      <c r="C1" s="3"/>
      <c r="D1" s="3"/>
      <c r="E1" s="3"/>
      <c r="G1" s="3"/>
      <c r="H1" s="545" t="s">
        <v>467</v>
      </c>
      <c r="I1" s="551"/>
      <c r="J1" s="551"/>
      <c r="K1" s="551"/>
      <c r="L1" s="551"/>
      <c r="M1" s="551"/>
      <c r="N1" s="551"/>
    </row>
    <row r="2" spans="1:30" ht="15.75">
      <c r="B2" s="5"/>
      <c r="C2" s="6"/>
      <c r="D2" s="6"/>
      <c r="E2" s="6"/>
      <c r="F2" s="6"/>
      <c r="G2" s="7"/>
      <c r="H2" s="7"/>
      <c r="I2" s="7"/>
      <c r="J2" s="7"/>
      <c r="K2" s="7"/>
      <c r="L2" s="7"/>
      <c r="M2" s="7"/>
      <c r="N2" s="7"/>
    </row>
    <row r="3" spans="1:30" s="2" customFormat="1" ht="1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c r="A4" s="8"/>
      <c r="C4" s="9"/>
      <c r="D4" s="9"/>
      <c r="E4" s="9"/>
      <c r="F4" s="9"/>
      <c r="G4" s="10"/>
      <c r="H4" s="10"/>
      <c r="I4" s="10"/>
      <c r="J4" s="10"/>
      <c r="K4" s="10"/>
      <c r="L4" s="10"/>
      <c r="M4" s="10"/>
      <c r="N4" s="10"/>
    </row>
    <row r="5" spans="1:30" ht="37.5" customHeight="1">
      <c r="A5" s="8"/>
      <c r="B5" s="112"/>
      <c r="C5" s="9"/>
      <c r="D5" s="9"/>
      <c r="E5" s="9"/>
      <c r="F5" s="9"/>
      <c r="G5" s="10"/>
      <c r="H5" s="10"/>
      <c r="I5" s="10"/>
      <c r="J5" s="10"/>
      <c r="K5" s="10"/>
      <c r="L5" s="10"/>
      <c r="M5" s="10"/>
      <c r="N5" s="10"/>
    </row>
    <row r="6" spans="1:30" ht="15">
      <c r="A6" s="8"/>
      <c r="B6" s="11" t="s">
        <v>178</v>
      </c>
      <c r="C6" s="9"/>
      <c r="D6" s="9"/>
      <c r="E6" s="9"/>
      <c r="F6" s="9"/>
      <c r="G6" s="10"/>
      <c r="H6" s="10"/>
      <c r="I6" s="10"/>
      <c r="J6" s="10"/>
      <c r="K6" s="10"/>
      <c r="L6" s="10"/>
      <c r="M6" s="10"/>
      <c r="N6" s="10"/>
    </row>
    <row r="7" spans="1:30" ht="15">
      <c r="A7" s="8"/>
      <c r="B7" s="112">
        <v>100000</v>
      </c>
      <c r="C7" s="9"/>
      <c r="D7" s="9"/>
      <c r="E7" s="9"/>
      <c r="F7" s="9"/>
      <c r="G7" s="10"/>
      <c r="H7" s="10"/>
      <c r="I7" s="10"/>
      <c r="J7" s="10"/>
      <c r="K7" s="10"/>
      <c r="L7" s="10"/>
      <c r="M7" s="10"/>
      <c r="N7" s="10"/>
    </row>
    <row r="8" spans="1:30" ht="15">
      <c r="A8" s="8"/>
      <c r="B8" s="11"/>
      <c r="C8" s="9"/>
      <c r="D8" s="9"/>
      <c r="E8" s="9"/>
      <c r="F8" s="9"/>
      <c r="G8" s="10"/>
      <c r="H8" s="10"/>
      <c r="I8" s="10"/>
      <c r="J8" s="10"/>
      <c r="K8" s="10"/>
      <c r="L8" s="10"/>
      <c r="M8" s="10"/>
      <c r="N8" s="10"/>
    </row>
    <row r="9" spans="1:30" ht="15">
      <c r="A9" s="8"/>
      <c r="B9" s="12"/>
      <c r="C9" s="9"/>
      <c r="D9" s="9"/>
      <c r="E9" s="9"/>
      <c r="F9" s="9"/>
      <c r="G9" s="10"/>
      <c r="H9" s="10"/>
      <c r="I9" s="10"/>
      <c r="J9" s="10"/>
      <c r="K9" s="10"/>
      <c r="L9" s="10"/>
      <c r="M9" s="10"/>
      <c r="N9" s="10"/>
    </row>
    <row r="10" spans="1:30" ht="15">
      <c r="A10" s="8"/>
      <c r="B10" s="8"/>
      <c r="C10" s="9"/>
      <c r="D10" s="9"/>
      <c r="E10" s="9"/>
      <c r="F10" s="9"/>
      <c r="G10" s="10"/>
      <c r="H10" s="10"/>
      <c r="I10" s="10"/>
      <c r="J10" s="10"/>
      <c r="K10" s="10"/>
      <c r="L10" s="10"/>
      <c r="M10" s="10"/>
      <c r="N10" s="10"/>
    </row>
    <row r="11" spans="1:30" ht="15">
      <c r="A11" s="8"/>
      <c r="B11" s="8"/>
      <c r="C11" s="13"/>
      <c r="D11" s="13"/>
      <c r="E11" s="13"/>
      <c r="F11" s="13"/>
      <c r="G11" s="14"/>
      <c r="H11" s="14"/>
      <c r="I11" s="14"/>
      <c r="J11" s="14"/>
      <c r="K11" s="14"/>
      <c r="L11" s="14"/>
      <c r="M11" s="14"/>
      <c r="N11" s="10"/>
    </row>
    <row r="12" spans="1:30"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c r="A14" s="19" t="str">
        <f>'Community Definition'!$D$5</f>
        <v>Cowlitz County</v>
      </c>
      <c r="B14" s="20"/>
      <c r="C14" s="18">
        <v>982.44</v>
      </c>
      <c r="D14" s="18">
        <v>1023.57</v>
      </c>
      <c r="E14" s="18">
        <v>1193.24</v>
      </c>
      <c r="F14" s="18">
        <v>1359.33</v>
      </c>
      <c r="G14" s="18">
        <v>1499.3</v>
      </c>
      <c r="H14" s="18">
        <v>1809.45</v>
      </c>
      <c r="I14" s="18">
        <v>2090.83</v>
      </c>
      <c r="J14" s="18">
        <v>2172.4299999999998</v>
      </c>
      <c r="K14" s="18">
        <v>2563.9299999999998</v>
      </c>
      <c r="L14" s="18">
        <v>2486.16</v>
      </c>
      <c r="M14" s="18">
        <v>2354.88</v>
      </c>
      <c r="N14" s="18">
        <v>2321.65</v>
      </c>
      <c r="O14" s="25"/>
      <c r="P14" s="24">
        <v>982.44</v>
      </c>
      <c r="Q14" s="24">
        <v>1023.57</v>
      </c>
      <c r="R14" s="24">
        <v>1193.24</v>
      </c>
      <c r="S14" s="24">
        <v>1359.33</v>
      </c>
      <c r="T14" s="24">
        <v>1499.3</v>
      </c>
      <c r="U14" s="24">
        <v>1809.45</v>
      </c>
      <c r="V14" s="24">
        <v>2090.83</v>
      </c>
      <c r="W14" s="24">
        <v>2172.4299999999998</v>
      </c>
      <c r="X14" s="24">
        <v>2563.9299999999998</v>
      </c>
      <c r="Y14" s="24">
        <v>2486.16</v>
      </c>
      <c r="Z14" s="24">
        <v>2354.88</v>
      </c>
      <c r="AA14" s="24">
        <v>2321.65</v>
      </c>
      <c r="AB14" s="25"/>
      <c r="AC14" s="25"/>
      <c r="AD14" s="25"/>
    </row>
    <row r="15" spans="1:30" s="21" customFormat="1" ht="11.25" hidden="1" customHeight="1">
      <c r="A15" s="22" t="str">
        <f>'Community Definition'!$A$7</f>
        <v>Locale 114</v>
      </c>
      <c r="B15" s="23"/>
      <c r="C15" s="24" t="s">
        <v>969</v>
      </c>
      <c r="D15" s="24" t="s">
        <v>969</v>
      </c>
      <c r="E15" s="24" t="s">
        <v>969</v>
      </c>
      <c r="F15" s="24" t="s">
        <v>969</v>
      </c>
      <c r="G15" s="24" t="s">
        <v>969</v>
      </c>
      <c r="H15" s="24" t="s">
        <v>969</v>
      </c>
      <c r="I15" s="24" t="s">
        <v>969</v>
      </c>
      <c r="J15" s="24" t="s">
        <v>969</v>
      </c>
      <c r="K15" s="24" t="s">
        <v>969</v>
      </c>
      <c r="L15" s="24" t="s">
        <v>969</v>
      </c>
      <c r="M15" s="24" t="s">
        <v>969</v>
      </c>
      <c r="N15" s="24" t="s">
        <v>969</v>
      </c>
      <c r="O15" s="25"/>
      <c r="P15" s="25"/>
      <c r="Q15" s="25"/>
      <c r="R15" s="25"/>
      <c r="S15" s="25"/>
      <c r="T15" s="25"/>
      <c r="U15" s="25"/>
      <c r="V15" s="25"/>
      <c r="W15" s="25"/>
      <c r="X15" s="25"/>
      <c r="Y15" s="25"/>
      <c r="Z15" s="25"/>
      <c r="AA15" s="25"/>
      <c r="AB15" s="25"/>
      <c r="AC15" s="25"/>
      <c r="AD15" s="25"/>
    </row>
    <row r="16" spans="1:30" s="37" customFormat="1" ht="11.25" hidden="1" customHeight="1">
      <c r="A16" s="26" t="str">
        <f>'Community Definition'!$D$4</f>
        <v>Woodland</v>
      </c>
      <c r="B16" s="27"/>
      <c r="C16" s="24" t="s">
        <v>969</v>
      </c>
      <c r="D16" s="24" t="s">
        <v>969</v>
      </c>
      <c r="E16" s="24" t="s">
        <v>969</v>
      </c>
      <c r="F16" s="24" t="s">
        <v>969</v>
      </c>
      <c r="G16" s="24" t="s">
        <v>969</v>
      </c>
      <c r="H16" s="24" t="s">
        <v>969</v>
      </c>
      <c r="I16" s="24" t="s">
        <v>969</v>
      </c>
      <c r="J16" s="24" t="s">
        <v>969</v>
      </c>
      <c r="K16" s="24" t="s">
        <v>969</v>
      </c>
      <c r="L16" s="24" t="s">
        <v>969</v>
      </c>
      <c r="M16" s="24" t="s">
        <v>969</v>
      </c>
      <c r="N16" s="24" t="s">
        <v>969</v>
      </c>
      <c r="O16" s="28"/>
      <c r="P16" s="28"/>
      <c r="Q16" s="28"/>
      <c r="R16" s="28"/>
      <c r="S16" s="28"/>
      <c r="T16" s="28"/>
      <c r="U16" s="28"/>
      <c r="V16" s="28"/>
      <c r="W16" s="28"/>
      <c r="X16" s="28"/>
      <c r="Y16" s="28"/>
      <c r="Z16" s="28"/>
      <c r="AA16" s="28"/>
      <c r="AB16" s="28"/>
      <c r="AC16" s="28"/>
      <c r="AD16" s="28"/>
    </row>
    <row r="17" spans="1:14" ht="12.75" hidden="1" customHeight="1">
      <c r="A17" s="22"/>
      <c r="B17" s="23" t="s">
        <v>254</v>
      </c>
      <c r="C17" s="29" t="s">
        <v>969</v>
      </c>
      <c r="D17" s="29" t="s">
        <v>969</v>
      </c>
      <c r="E17" s="29" t="s">
        <v>969</v>
      </c>
      <c r="F17" s="29" t="s">
        <v>969</v>
      </c>
      <c r="G17" s="29" t="s">
        <v>969</v>
      </c>
      <c r="H17" s="29" t="s">
        <v>969</v>
      </c>
      <c r="I17" s="29" t="s">
        <v>969</v>
      </c>
      <c r="J17" s="29" t="s">
        <v>969</v>
      </c>
      <c r="K17" s="29" t="s">
        <v>969</v>
      </c>
      <c r="L17" s="29" t="s">
        <v>969</v>
      </c>
      <c r="M17" s="29" t="s">
        <v>969</v>
      </c>
      <c r="N17" s="29" t="s">
        <v>969</v>
      </c>
    </row>
    <row r="18" spans="1:14" ht="12.75" hidden="1" customHeight="1">
      <c r="A18" s="22"/>
      <c r="B18" s="23" t="s">
        <v>185</v>
      </c>
      <c r="C18" s="29" t="s">
        <v>969</v>
      </c>
      <c r="D18" s="29" t="s">
        <v>969</v>
      </c>
      <c r="E18" s="29" t="s">
        <v>969</v>
      </c>
      <c r="F18" s="29" t="s">
        <v>969</v>
      </c>
      <c r="G18" s="29" t="s">
        <v>969</v>
      </c>
      <c r="H18" s="29" t="s">
        <v>969</v>
      </c>
      <c r="I18" s="29" t="s">
        <v>969</v>
      </c>
      <c r="J18" s="29" t="s">
        <v>969</v>
      </c>
      <c r="K18" s="29" t="s">
        <v>969</v>
      </c>
      <c r="L18" s="29" t="s">
        <v>969</v>
      </c>
      <c r="M18" s="29" t="s">
        <v>969</v>
      </c>
      <c r="N18" s="29" t="s">
        <v>969</v>
      </c>
    </row>
    <row r="19" spans="1:14">
      <c r="A19" s="17"/>
      <c r="B19" s="20"/>
      <c r="C19" s="30"/>
      <c r="D19" s="30"/>
      <c r="E19" s="30"/>
      <c r="F19" s="30"/>
      <c r="G19" s="30"/>
      <c r="H19" s="30"/>
      <c r="I19" s="30"/>
      <c r="J19" s="30"/>
      <c r="K19" s="30"/>
      <c r="L19" s="30"/>
      <c r="M19" s="30"/>
      <c r="N19" s="30"/>
    </row>
    <row r="20" spans="1:14">
      <c r="B20" s="21" t="s">
        <v>505</v>
      </c>
      <c r="C20" s="31"/>
      <c r="D20" s="31"/>
      <c r="E20" s="31"/>
      <c r="F20" s="31"/>
      <c r="G20" s="32"/>
      <c r="H20" s="32"/>
      <c r="I20" s="32"/>
      <c r="J20" s="32"/>
      <c r="K20" s="32"/>
      <c r="L20" s="32"/>
      <c r="M20" s="32"/>
      <c r="N20" s="32"/>
    </row>
    <row r="21" spans="1:14">
      <c r="B21" s="33"/>
      <c r="C21" s="31"/>
      <c r="D21" s="31"/>
      <c r="E21" s="31"/>
      <c r="F21" s="31"/>
      <c r="G21" s="32"/>
      <c r="H21" s="32"/>
      <c r="I21" s="32"/>
      <c r="J21" s="32"/>
      <c r="K21" s="32"/>
      <c r="L21" s="32"/>
      <c r="M21" s="32"/>
      <c r="N21" s="32"/>
    </row>
    <row r="22" spans="1:14">
      <c r="B22" s="33"/>
      <c r="C22" s="31"/>
      <c r="D22" s="31"/>
      <c r="E22" s="31"/>
      <c r="F22" s="31"/>
      <c r="G22" s="32"/>
      <c r="H22" s="32"/>
      <c r="I22" s="32"/>
      <c r="J22" s="32"/>
      <c r="K22" s="32"/>
      <c r="L22" s="32"/>
      <c r="M22" s="32"/>
      <c r="N22" s="32"/>
    </row>
    <row r="23" spans="1:14" ht="89.25" customHeight="1">
      <c r="A23" s="547" t="s">
        <v>898</v>
      </c>
      <c r="B23" s="547"/>
      <c r="C23" s="547"/>
      <c r="D23" s="547"/>
      <c r="E23" s="547"/>
      <c r="F23" s="547"/>
      <c r="G23" s="547"/>
      <c r="H23" s="547"/>
      <c r="I23" s="547"/>
      <c r="J23" s="547"/>
      <c r="K23" s="547"/>
      <c r="L23" s="547"/>
      <c r="M23" s="547"/>
      <c r="N23" s="547"/>
    </row>
    <row r="24" spans="1:14">
      <c r="A24" s="290" t="s">
        <v>841</v>
      </c>
      <c r="B24" s="33"/>
      <c r="C24" s="31"/>
      <c r="D24" s="31"/>
      <c r="E24" s="31"/>
      <c r="F24" s="31"/>
      <c r="G24" s="32"/>
      <c r="H24" s="32"/>
      <c r="I24" s="32"/>
      <c r="J24" s="32"/>
      <c r="K24" s="32"/>
      <c r="L24" s="32"/>
      <c r="M24" s="32"/>
      <c r="N24" s="32"/>
    </row>
    <row r="25" spans="1:14">
      <c r="A25" s="290" t="s">
        <v>821</v>
      </c>
      <c r="B25" s="33"/>
      <c r="C25" s="31"/>
      <c r="D25" s="31"/>
      <c r="E25" s="31"/>
      <c r="F25" s="31"/>
      <c r="G25" s="32"/>
      <c r="H25" s="32"/>
      <c r="I25" s="32"/>
      <c r="J25" s="32"/>
      <c r="K25" s="32"/>
      <c r="L25" s="32"/>
      <c r="M25" s="32"/>
      <c r="N25" s="32"/>
    </row>
    <row r="26" spans="1:14">
      <c r="B26" s="33"/>
      <c r="C26" s="31"/>
      <c r="D26" s="31"/>
      <c r="E26" s="31"/>
      <c r="F26" s="31"/>
      <c r="G26" s="32"/>
      <c r="H26" s="32"/>
      <c r="I26" s="32"/>
      <c r="J26" s="32"/>
      <c r="K26" s="32"/>
      <c r="L26" s="32"/>
      <c r="M26" s="32"/>
      <c r="N26" s="32"/>
    </row>
    <row r="27" spans="1:14">
      <c r="B27" s="33"/>
      <c r="C27" s="31"/>
      <c r="D27" s="31"/>
      <c r="E27" s="31"/>
      <c r="F27" s="31"/>
      <c r="G27" s="32"/>
      <c r="H27" s="32"/>
      <c r="I27" s="32"/>
      <c r="J27" s="32"/>
      <c r="K27" s="32"/>
      <c r="L27" s="32"/>
      <c r="M27" s="32"/>
      <c r="N27" s="32"/>
    </row>
    <row r="32" spans="1:14" hidden="1"/>
    <row r="33" spans="1:27" hidden="1"/>
    <row r="34" spans="1:27">
      <c r="A34" s="522" t="s">
        <v>978</v>
      </c>
    </row>
    <row r="35" spans="1:27">
      <c r="A35" s="522"/>
    </row>
    <row r="36" spans="1:27" ht="15.75">
      <c r="A36" s="1" t="s">
        <v>214</v>
      </c>
      <c r="C36" s="3"/>
      <c r="D36" s="3"/>
      <c r="E36" s="3"/>
      <c r="G36" s="3"/>
      <c r="H36" s="545" t="s">
        <v>467</v>
      </c>
      <c r="I36" s="551"/>
      <c r="J36" s="551"/>
      <c r="K36" s="551"/>
      <c r="L36" s="551"/>
      <c r="M36" s="551"/>
      <c r="N36" s="551"/>
    </row>
    <row r="37" spans="1:27" ht="15.75">
      <c r="B37" s="5"/>
      <c r="C37" s="6"/>
      <c r="D37" s="6"/>
      <c r="E37" s="6"/>
      <c r="F37" s="6"/>
      <c r="G37" s="7"/>
      <c r="H37" s="7"/>
      <c r="I37" s="7"/>
      <c r="J37" s="7"/>
      <c r="K37" s="7"/>
      <c r="L37" s="7"/>
      <c r="M37" s="7"/>
      <c r="N37" s="7"/>
    </row>
    <row r="38" spans="1:27" ht="15">
      <c r="A38" s="8"/>
      <c r="B38" s="11"/>
      <c r="C38" s="9"/>
      <c r="D38" s="9"/>
      <c r="E38" s="9"/>
      <c r="F38" s="9"/>
      <c r="G38" s="10"/>
      <c r="H38" s="10"/>
      <c r="I38" s="10"/>
      <c r="J38" s="10"/>
      <c r="K38" s="10"/>
      <c r="L38" s="10"/>
      <c r="M38" s="10"/>
      <c r="N38" s="10"/>
    </row>
    <row r="39" spans="1:27" ht="47.45" customHeight="1">
      <c r="A39" s="8"/>
      <c r="B39" s="12"/>
      <c r="C39" s="9"/>
      <c r="D39" s="9"/>
      <c r="E39" s="9"/>
      <c r="F39" s="9"/>
      <c r="G39" s="10"/>
      <c r="H39" s="10"/>
      <c r="I39" s="10"/>
      <c r="J39" s="10"/>
      <c r="K39" s="10"/>
      <c r="L39" s="10"/>
      <c r="M39" s="10"/>
      <c r="N39" s="10"/>
    </row>
    <row r="40" spans="1:27" ht="15">
      <c r="A40" s="8"/>
      <c r="B40" s="11" t="s">
        <v>249</v>
      </c>
      <c r="C40" s="9"/>
      <c r="D40" s="9"/>
      <c r="E40" s="9"/>
      <c r="F40" s="9"/>
      <c r="G40" s="10"/>
      <c r="H40" s="10"/>
      <c r="I40" s="10"/>
      <c r="J40" s="10"/>
      <c r="K40" s="10"/>
      <c r="L40" s="10"/>
      <c r="M40" s="10"/>
      <c r="N40" s="10"/>
    </row>
    <row r="41" spans="1:27" ht="15">
      <c r="A41" s="8"/>
      <c r="B41" s="8"/>
      <c r="C41" s="9"/>
      <c r="D41" s="9"/>
      <c r="E41" s="9"/>
      <c r="F41" s="9"/>
      <c r="G41" s="10"/>
      <c r="H41" s="10"/>
      <c r="I41" s="10"/>
      <c r="J41" s="10"/>
      <c r="K41" s="10"/>
      <c r="L41" s="10"/>
      <c r="M41" s="10"/>
      <c r="N41" s="10"/>
    </row>
    <row r="42" spans="1:27" ht="15">
      <c r="A42" s="8"/>
      <c r="B42" s="8"/>
      <c r="C42" s="9"/>
      <c r="D42" s="9"/>
      <c r="E42" s="9"/>
      <c r="F42" s="9"/>
      <c r="G42" s="10"/>
      <c r="H42" s="10"/>
      <c r="I42" s="10"/>
      <c r="J42" s="10"/>
      <c r="K42" s="10"/>
      <c r="L42" s="10"/>
      <c r="M42" s="10"/>
      <c r="N42" s="10"/>
    </row>
    <row r="43" spans="1:27" ht="15">
      <c r="A43" s="8"/>
      <c r="B43" s="11"/>
      <c r="C43" s="9"/>
      <c r="D43" s="9"/>
      <c r="E43" s="9"/>
      <c r="F43" s="9"/>
      <c r="G43" s="10"/>
      <c r="H43" s="10"/>
      <c r="I43" s="10"/>
      <c r="J43" s="10"/>
      <c r="K43" s="10"/>
      <c r="L43" s="10"/>
      <c r="M43" s="10"/>
      <c r="N43" s="10"/>
    </row>
    <row r="44" spans="1:27" ht="15">
      <c r="A44" s="8"/>
      <c r="B44" s="12"/>
      <c r="C44" s="9"/>
      <c r="D44" s="9"/>
      <c r="E44" s="9"/>
      <c r="F44" s="9"/>
      <c r="G44" s="10"/>
      <c r="H44" s="10"/>
      <c r="I44" s="10"/>
      <c r="J44" s="10"/>
      <c r="K44" s="10"/>
      <c r="L44" s="10"/>
      <c r="M44" s="10"/>
      <c r="N44" s="10"/>
    </row>
    <row r="45" spans="1:27" ht="15">
      <c r="A45" s="8"/>
      <c r="B45" s="8"/>
      <c r="C45" s="9"/>
      <c r="D45" s="9"/>
      <c r="E45" s="9"/>
      <c r="F45" s="9"/>
      <c r="G45" s="10"/>
      <c r="H45" s="10"/>
      <c r="I45" s="10"/>
      <c r="J45" s="10"/>
      <c r="K45" s="10"/>
      <c r="L45" s="10"/>
      <c r="M45" s="10"/>
      <c r="N45" s="10"/>
    </row>
    <row r="46" spans="1:27" ht="15">
      <c r="A46" s="8"/>
      <c r="B46" s="8"/>
      <c r="C46" s="13"/>
      <c r="D46" s="13"/>
      <c r="E46" s="13"/>
      <c r="F46" s="13"/>
      <c r="G46" s="14"/>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c r="A49" s="19" t="str">
        <f>'Community Definition'!$D$5</f>
        <v>Cowlitz County</v>
      </c>
      <c r="B49" s="20"/>
      <c r="C49" s="18">
        <v>27.57</v>
      </c>
      <c r="D49" s="18">
        <v>27.85</v>
      </c>
      <c r="E49" s="18">
        <v>28.87</v>
      </c>
      <c r="F49" s="18">
        <v>27.51</v>
      </c>
      <c r="G49" s="18">
        <v>25.85</v>
      </c>
      <c r="H49" s="18">
        <v>26.19</v>
      </c>
      <c r="I49" s="18">
        <v>27.31</v>
      </c>
      <c r="J49" s="18">
        <v>26.22</v>
      </c>
      <c r="K49" s="18">
        <v>21.78</v>
      </c>
      <c r="L49" s="18">
        <v>23.23</v>
      </c>
      <c r="M49" s="18">
        <v>22.22</v>
      </c>
      <c r="N49" s="18">
        <v>21.29</v>
      </c>
      <c r="P49" s="24">
        <v>27.57</v>
      </c>
      <c r="Q49" s="24">
        <v>27.85</v>
      </c>
      <c r="R49" s="24">
        <v>28.87</v>
      </c>
      <c r="S49" s="24">
        <v>27.51</v>
      </c>
      <c r="T49" s="24">
        <v>25.85</v>
      </c>
      <c r="U49" s="24">
        <v>26.19</v>
      </c>
      <c r="V49" s="24">
        <v>27.31</v>
      </c>
      <c r="W49" s="24">
        <v>26.22</v>
      </c>
      <c r="X49" s="24">
        <v>21.78</v>
      </c>
      <c r="Y49" s="24">
        <v>23.23</v>
      </c>
      <c r="Z49" s="24">
        <v>22.22</v>
      </c>
      <c r="AA49" s="24">
        <v>21.29</v>
      </c>
    </row>
    <row r="50" spans="1:30" ht="12.75" hidden="1" customHeight="1">
      <c r="A50" s="22" t="str">
        <f>'Community Definition'!$A$7</f>
        <v>Locale 114</v>
      </c>
      <c r="B50" s="23"/>
      <c r="C50" s="24" t="s">
        <v>969</v>
      </c>
      <c r="D50" s="24" t="s">
        <v>969</v>
      </c>
      <c r="E50" s="24" t="s">
        <v>969</v>
      </c>
      <c r="F50" s="24" t="s">
        <v>969</v>
      </c>
      <c r="G50" s="24" t="s">
        <v>969</v>
      </c>
      <c r="H50" s="24" t="s">
        <v>969</v>
      </c>
      <c r="I50" s="24" t="s">
        <v>969</v>
      </c>
      <c r="J50" s="24" t="s">
        <v>969</v>
      </c>
      <c r="K50" s="24" t="s">
        <v>969</v>
      </c>
      <c r="L50" s="24" t="s">
        <v>969</v>
      </c>
      <c r="M50" s="24" t="s">
        <v>969</v>
      </c>
      <c r="N50" s="24" t="s">
        <v>969</v>
      </c>
    </row>
    <row r="51" spans="1:30" s="37" customFormat="1" ht="11.25" hidden="1" customHeight="1">
      <c r="A51" s="24" t="str">
        <f>A16</f>
        <v>Woodland</v>
      </c>
      <c r="B51" s="27"/>
      <c r="C51" s="24" t="s">
        <v>969</v>
      </c>
      <c r="D51" s="24" t="s">
        <v>969</v>
      </c>
      <c r="E51" s="24" t="s">
        <v>969</v>
      </c>
      <c r="F51" s="24" t="s">
        <v>969</v>
      </c>
      <c r="G51" s="24" t="s">
        <v>969</v>
      </c>
      <c r="H51" s="24" t="s">
        <v>969</v>
      </c>
      <c r="I51" s="24" t="s">
        <v>969</v>
      </c>
      <c r="J51" s="24" t="s">
        <v>969</v>
      </c>
      <c r="K51" s="24" t="s">
        <v>969</v>
      </c>
      <c r="L51" s="24" t="s">
        <v>969</v>
      </c>
      <c r="M51" s="24" t="s">
        <v>969</v>
      </c>
      <c r="N51" s="24" t="s">
        <v>969</v>
      </c>
      <c r="O51" s="28"/>
      <c r="P51" s="28"/>
      <c r="Q51" s="28"/>
      <c r="R51" s="28"/>
      <c r="S51" s="28"/>
      <c r="T51" s="28"/>
      <c r="U51" s="28"/>
      <c r="V51" s="28"/>
      <c r="W51" s="28"/>
      <c r="X51" s="28"/>
      <c r="Y51" s="28"/>
      <c r="Z51" s="28"/>
      <c r="AA51" s="28"/>
      <c r="AB51" s="28"/>
      <c r="AC51" s="28"/>
      <c r="AD51" s="28"/>
    </row>
    <row r="52" spans="1:30" ht="12.75" hidden="1" customHeight="1">
      <c r="A52" s="22"/>
      <c r="B52" s="23" t="s">
        <v>253</v>
      </c>
      <c r="C52" s="29" t="s">
        <v>969</v>
      </c>
      <c r="D52" s="29" t="s">
        <v>969</v>
      </c>
      <c r="E52" s="29" t="s">
        <v>969</v>
      </c>
      <c r="F52" s="29" t="s">
        <v>969</v>
      </c>
      <c r="G52" s="29" t="s">
        <v>969</v>
      </c>
      <c r="H52" s="29" t="s">
        <v>969</v>
      </c>
      <c r="I52" s="29" t="s">
        <v>969</v>
      </c>
      <c r="J52" s="29" t="s">
        <v>969</v>
      </c>
      <c r="K52" s="29" t="s">
        <v>969</v>
      </c>
      <c r="L52" s="29" t="s">
        <v>969</v>
      </c>
      <c r="M52" s="29" t="s">
        <v>969</v>
      </c>
      <c r="N52" s="29" t="s">
        <v>969</v>
      </c>
    </row>
    <row r="53" spans="1:30" ht="12.75" hidden="1" customHeight="1">
      <c r="A53" s="22"/>
      <c r="B53" s="23" t="s">
        <v>245</v>
      </c>
      <c r="C53" s="29" t="s">
        <v>969</v>
      </c>
      <c r="D53" s="29" t="s">
        <v>969</v>
      </c>
      <c r="E53" s="29" t="s">
        <v>969</v>
      </c>
      <c r="F53" s="29" t="s">
        <v>969</v>
      </c>
      <c r="G53" s="29" t="s">
        <v>969</v>
      </c>
      <c r="H53" s="29" t="s">
        <v>969</v>
      </c>
      <c r="I53" s="29" t="s">
        <v>969</v>
      </c>
      <c r="J53" s="29" t="s">
        <v>969</v>
      </c>
      <c r="K53" s="29" t="s">
        <v>969</v>
      </c>
      <c r="L53" s="29" t="s">
        <v>969</v>
      </c>
      <c r="M53" s="29" t="s">
        <v>969</v>
      </c>
      <c r="N53" s="29" t="s">
        <v>969</v>
      </c>
    </row>
    <row r="54" spans="1:30">
      <c r="A54" s="17"/>
      <c r="B54" s="20"/>
      <c r="C54" s="30"/>
      <c r="D54" s="30"/>
      <c r="E54" s="30"/>
      <c r="F54" s="30"/>
      <c r="G54" s="30"/>
      <c r="H54" s="30"/>
      <c r="I54" s="30"/>
      <c r="J54" s="30"/>
      <c r="K54" s="30"/>
      <c r="L54" s="30"/>
      <c r="M54" s="30"/>
      <c r="N54" s="30"/>
    </row>
    <row r="55" spans="1:30">
      <c r="B55" s="21" t="s">
        <v>505</v>
      </c>
      <c r="C55" s="31"/>
      <c r="D55" s="31"/>
      <c r="E55" s="31"/>
      <c r="F55" s="31"/>
      <c r="G55" s="32"/>
      <c r="H55" s="32"/>
      <c r="I55" s="32"/>
      <c r="J55" s="32"/>
      <c r="K55" s="32"/>
      <c r="L55" s="32"/>
      <c r="M55" s="32"/>
      <c r="N55" s="32"/>
    </row>
    <row r="56" spans="1:30">
      <c r="B56" s="33"/>
      <c r="C56" s="31"/>
      <c r="D56" s="31"/>
      <c r="E56" s="31"/>
      <c r="F56" s="31"/>
      <c r="G56" s="32"/>
      <c r="H56" s="32"/>
      <c r="I56" s="32"/>
      <c r="J56" s="32"/>
      <c r="K56" s="32"/>
      <c r="L56" s="32"/>
      <c r="M56" s="32"/>
      <c r="N56" s="32"/>
    </row>
    <row r="57" spans="1:30" ht="56.25" customHeight="1">
      <c r="A57" s="547" t="s">
        <v>842</v>
      </c>
      <c r="B57" s="547"/>
      <c r="C57" s="547"/>
      <c r="D57" s="547"/>
      <c r="E57" s="547"/>
      <c r="F57" s="547"/>
      <c r="G57" s="547"/>
      <c r="H57" s="547"/>
      <c r="I57" s="547"/>
      <c r="J57" s="547"/>
      <c r="K57" s="547"/>
      <c r="L57" s="547"/>
      <c r="M57" s="547"/>
      <c r="N57" s="547"/>
    </row>
    <row r="58" spans="1:30">
      <c r="A58" s="287" t="s">
        <v>843</v>
      </c>
      <c r="B58" s="33"/>
      <c r="C58" s="31"/>
      <c r="D58" s="31"/>
      <c r="E58" s="31"/>
      <c r="F58" s="31"/>
      <c r="G58" s="32"/>
      <c r="H58" s="32"/>
      <c r="I58" s="32"/>
      <c r="J58" s="32"/>
      <c r="K58" s="32"/>
      <c r="L58" s="32"/>
      <c r="M58" s="32"/>
      <c r="N58" s="32"/>
    </row>
    <row r="59" spans="1:30">
      <c r="A59" s="287" t="s">
        <v>821</v>
      </c>
      <c r="B59" s="33"/>
      <c r="C59" s="31"/>
      <c r="D59" s="31"/>
      <c r="E59" s="31"/>
      <c r="F59" s="31"/>
      <c r="G59" s="32"/>
      <c r="H59" s="32"/>
      <c r="I59" s="32"/>
      <c r="J59" s="32"/>
      <c r="K59" s="32"/>
      <c r="L59" s="32"/>
      <c r="M59" s="32"/>
      <c r="N59" s="32"/>
    </row>
    <row r="60" spans="1:30">
      <c r="B60" s="33"/>
      <c r="C60" s="31"/>
      <c r="D60" s="31"/>
      <c r="E60" s="31"/>
      <c r="F60" s="31"/>
      <c r="G60" s="32"/>
      <c r="H60" s="32"/>
      <c r="I60" s="32"/>
      <c r="J60" s="32"/>
      <c r="K60" s="32"/>
      <c r="L60" s="32"/>
      <c r="M60" s="32"/>
      <c r="N60" s="32"/>
    </row>
    <row r="61" spans="1:30">
      <c r="B61" s="33"/>
      <c r="C61" s="31"/>
      <c r="D61" s="31"/>
      <c r="E61" s="31"/>
      <c r="F61" s="31"/>
      <c r="G61" s="32"/>
      <c r="H61" s="32"/>
      <c r="I61" s="32"/>
      <c r="J61" s="32"/>
      <c r="K61" s="32"/>
      <c r="L61" s="32"/>
      <c r="M61" s="32"/>
      <c r="N61" s="32"/>
    </row>
    <row r="62" spans="1:30">
      <c r="B62" s="33"/>
      <c r="C62" s="31"/>
      <c r="D62" s="31"/>
      <c r="E62" s="31"/>
      <c r="F62" s="31"/>
      <c r="G62" s="32"/>
      <c r="H62" s="32"/>
      <c r="I62" s="32"/>
      <c r="J62" s="32"/>
      <c r="K62" s="32"/>
      <c r="L62" s="32"/>
      <c r="M62" s="32"/>
      <c r="N62" s="32"/>
    </row>
    <row r="63" spans="1:30">
      <c r="B63" s="33"/>
      <c r="C63" s="31"/>
      <c r="D63" s="31"/>
      <c r="E63" s="31"/>
      <c r="F63" s="31"/>
      <c r="G63" s="32"/>
      <c r="H63" s="32"/>
      <c r="I63" s="32"/>
      <c r="J63" s="32"/>
      <c r="K63" s="32"/>
      <c r="L63" s="32"/>
      <c r="M63" s="32"/>
      <c r="N63" s="32"/>
    </row>
    <row r="64" spans="1:30" hidden="1">
      <c r="B64" s="33"/>
      <c r="C64" s="31"/>
      <c r="D64" s="31"/>
      <c r="E64" s="31"/>
      <c r="F64" s="31"/>
      <c r="G64" s="32"/>
      <c r="H64" s="32"/>
      <c r="I64" s="32"/>
      <c r="J64" s="32"/>
      <c r="K64" s="32"/>
      <c r="L64" s="32"/>
      <c r="M64" s="32"/>
      <c r="N64" s="32"/>
    </row>
    <row r="65" spans="1:14" hidden="1">
      <c r="B65" s="33"/>
      <c r="C65" s="31"/>
      <c r="D65" s="31"/>
      <c r="E65" s="31"/>
      <c r="F65" s="31"/>
      <c r="G65" s="32"/>
      <c r="H65" s="32"/>
      <c r="I65" s="32"/>
      <c r="J65" s="32"/>
      <c r="K65" s="32"/>
      <c r="L65" s="32"/>
      <c r="M65" s="32"/>
      <c r="N65" s="32"/>
    </row>
    <row r="66" spans="1:14" hidden="1">
      <c r="B66" s="33"/>
      <c r="C66" s="31"/>
      <c r="D66" s="31"/>
      <c r="E66" s="31"/>
      <c r="F66" s="31"/>
      <c r="G66" s="32"/>
      <c r="H66" s="32"/>
      <c r="I66" s="32"/>
      <c r="J66" s="32"/>
      <c r="K66" s="32"/>
      <c r="L66" s="32"/>
      <c r="M66" s="32"/>
      <c r="N66" s="32"/>
    </row>
    <row r="67" spans="1:14" hidden="1">
      <c r="B67" s="33"/>
      <c r="C67" s="31"/>
      <c r="D67" s="31"/>
      <c r="E67" s="31"/>
      <c r="F67" s="31"/>
      <c r="G67" s="32"/>
      <c r="H67" s="32"/>
      <c r="I67" s="32"/>
      <c r="J67" s="32"/>
      <c r="K67" s="32"/>
      <c r="L67" s="32"/>
      <c r="M67" s="32"/>
      <c r="N67" s="32"/>
    </row>
    <row r="68" spans="1:14" hidden="1">
      <c r="B68" s="33"/>
      <c r="C68" s="31"/>
      <c r="D68" s="31"/>
      <c r="E68" s="31"/>
      <c r="F68" s="31"/>
      <c r="G68" s="32"/>
      <c r="H68" s="32"/>
      <c r="I68" s="32"/>
      <c r="J68" s="32"/>
      <c r="K68" s="32"/>
      <c r="L68" s="32"/>
      <c r="M68" s="32"/>
      <c r="N68" s="32"/>
    </row>
    <row r="69" spans="1:14">
      <c r="A69" s="522" t="s">
        <v>979</v>
      </c>
      <c r="B69" s="106"/>
      <c r="C69" s="31"/>
      <c r="D69" s="31"/>
      <c r="E69" s="31"/>
      <c r="F69" s="31"/>
      <c r="G69" s="32"/>
      <c r="H69" s="32"/>
      <c r="I69" s="32"/>
      <c r="J69" s="32"/>
      <c r="K69" s="32"/>
      <c r="L69" s="32"/>
      <c r="M69" s="32"/>
      <c r="N69" s="32"/>
    </row>
    <row r="70" spans="1:14">
      <c r="A70" s="522"/>
    </row>
    <row r="71" spans="1:14" ht="15.75">
      <c r="A71" s="1" t="s">
        <v>215</v>
      </c>
      <c r="C71" s="3"/>
      <c r="D71" s="3"/>
      <c r="E71" s="3"/>
      <c r="G71" s="3"/>
      <c r="H71" s="3"/>
      <c r="I71" s="3"/>
      <c r="J71" s="3"/>
      <c r="K71" s="3"/>
      <c r="L71" s="3"/>
      <c r="M71" s="3"/>
      <c r="N71" s="336" t="s">
        <v>467</v>
      </c>
    </row>
    <row r="72" spans="1:14" ht="15.75">
      <c r="B72" s="5"/>
      <c r="C72" s="6"/>
      <c r="D72" s="6"/>
      <c r="E72" s="6"/>
      <c r="F72" s="6"/>
      <c r="G72" s="7"/>
      <c r="I72" s="278"/>
      <c r="J72" s="278"/>
      <c r="K72" s="278"/>
      <c r="L72" s="278"/>
      <c r="M72" s="278"/>
      <c r="N72" s="278"/>
    </row>
    <row r="73" spans="1:14" ht="15">
      <c r="A73" s="8"/>
      <c r="C73" s="9"/>
      <c r="D73" s="9"/>
      <c r="E73" s="9"/>
      <c r="F73" s="9"/>
      <c r="G73" s="10"/>
      <c r="H73" s="10"/>
      <c r="I73" s="10"/>
      <c r="J73" s="10"/>
      <c r="K73" s="10"/>
      <c r="L73" s="10"/>
      <c r="M73" s="10"/>
      <c r="N73" s="10"/>
    </row>
    <row r="74" spans="1:14" ht="15">
      <c r="A74" s="8"/>
      <c r="C74" s="9"/>
      <c r="D74" s="9"/>
      <c r="E74" s="9"/>
      <c r="F74" s="9"/>
      <c r="G74" s="10"/>
      <c r="H74" s="10"/>
      <c r="I74" s="10"/>
      <c r="J74" s="10"/>
      <c r="K74" s="10"/>
      <c r="L74" s="10"/>
      <c r="M74" s="10"/>
      <c r="N74" s="10"/>
    </row>
    <row r="75" spans="1:14" ht="57" customHeight="1">
      <c r="A75" s="8"/>
      <c r="B75" s="8"/>
      <c r="C75" s="9"/>
      <c r="D75" s="9"/>
      <c r="E75" s="9"/>
      <c r="F75" s="9"/>
      <c r="G75" s="10"/>
      <c r="H75" s="10"/>
      <c r="I75" s="10"/>
      <c r="J75" s="10"/>
      <c r="K75" s="10"/>
      <c r="L75" s="10"/>
      <c r="M75" s="10"/>
      <c r="N75" s="10"/>
    </row>
    <row r="76" spans="1:14" ht="15">
      <c r="A76" s="8"/>
      <c r="B76" s="11" t="s">
        <v>249</v>
      </c>
      <c r="C76" s="9"/>
      <c r="D76" s="9"/>
      <c r="E76" s="9"/>
      <c r="F76" s="9"/>
      <c r="G76" s="10"/>
      <c r="H76" s="10"/>
      <c r="I76" s="10"/>
      <c r="J76" s="10"/>
      <c r="K76" s="10"/>
      <c r="L76" s="10"/>
      <c r="M76" s="10"/>
      <c r="N76" s="10"/>
    </row>
    <row r="77" spans="1:14" ht="15">
      <c r="A77" s="8"/>
      <c r="B77" s="12"/>
      <c r="C77" s="9"/>
      <c r="D77" s="9"/>
      <c r="E77" s="9"/>
      <c r="F77" s="9"/>
      <c r="G77" s="10"/>
      <c r="H77" s="10"/>
      <c r="I77" s="10"/>
      <c r="J77" s="10"/>
      <c r="K77" s="10"/>
      <c r="L77" s="10"/>
      <c r="M77" s="10"/>
      <c r="N77" s="10"/>
    </row>
    <row r="78" spans="1:14" ht="15">
      <c r="A78" s="8"/>
      <c r="B78" s="11"/>
      <c r="C78" s="9"/>
      <c r="D78" s="9"/>
      <c r="E78" s="9"/>
      <c r="F78" s="9"/>
      <c r="G78" s="10"/>
      <c r="H78" s="10"/>
      <c r="I78" s="10"/>
      <c r="J78" s="10"/>
      <c r="K78" s="10"/>
      <c r="L78" s="10"/>
      <c r="M78" s="10"/>
      <c r="N78" s="10"/>
    </row>
    <row r="79" spans="1:14" ht="15">
      <c r="A79" s="8"/>
      <c r="B79" s="12"/>
      <c r="C79" s="9"/>
      <c r="D79" s="9"/>
      <c r="E79" s="9"/>
      <c r="F79" s="9"/>
      <c r="G79" s="10"/>
      <c r="H79" s="10"/>
      <c r="I79" s="10"/>
      <c r="J79" s="10"/>
      <c r="K79" s="10"/>
      <c r="L79" s="10"/>
      <c r="M79" s="10"/>
      <c r="N79" s="10"/>
    </row>
    <row r="80" spans="1:14" ht="15">
      <c r="A80" s="8"/>
      <c r="B80" s="8"/>
      <c r="C80" s="9"/>
      <c r="D80" s="9"/>
      <c r="E80" s="9"/>
      <c r="F80" s="9"/>
      <c r="G80" s="10"/>
      <c r="H80" s="10"/>
      <c r="I80" s="10"/>
      <c r="J80" s="10"/>
      <c r="K80" s="10"/>
      <c r="L80" s="10"/>
      <c r="M80" s="10"/>
      <c r="N80" s="10"/>
    </row>
    <row r="81" spans="1:30" ht="15">
      <c r="A81" s="8"/>
      <c r="B81" s="8"/>
      <c r="C81" s="13"/>
      <c r="D81" s="13"/>
      <c r="E81" s="13"/>
      <c r="F81" s="13"/>
      <c r="G81" s="14"/>
      <c r="H81" s="14"/>
      <c r="I81" s="14"/>
      <c r="J81" s="14"/>
      <c r="K81" s="14"/>
      <c r="L81" s="14"/>
      <c r="M81" s="14"/>
      <c r="N81" s="10"/>
    </row>
    <row r="82" spans="1:30" ht="1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c r="A84" s="19" t="str">
        <f>'Community Definition'!$D$5</f>
        <v>Cowlitz County</v>
      </c>
      <c r="B84" s="20"/>
      <c r="C84" s="18">
        <v>17.239999999999998</v>
      </c>
      <c r="D84" s="18">
        <v>51.82</v>
      </c>
      <c r="E84" s="18">
        <v>31.63</v>
      </c>
      <c r="F84" s="18">
        <v>47.8</v>
      </c>
      <c r="G84" s="18">
        <v>22.29</v>
      </c>
      <c r="H84" s="18">
        <v>61.37</v>
      </c>
      <c r="I84" s="18">
        <v>44.84</v>
      </c>
      <c r="J84" s="18">
        <v>66.569999999999993</v>
      </c>
      <c r="K84" s="18">
        <v>24.53</v>
      </c>
      <c r="L84" s="18">
        <v>63.65</v>
      </c>
      <c r="M84" s="18">
        <v>30.12</v>
      </c>
      <c r="N84" s="18">
        <v>55.38</v>
      </c>
      <c r="P84" s="24">
        <v>17.239999999999998</v>
      </c>
      <c r="Q84" s="24">
        <v>51.82</v>
      </c>
      <c r="R84" s="24">
        <v>31.63</v>
      </c>
      <c r="S84" s="24">
        <v>47.8</v>
      </c>
      <c r="T84" s="24">
        <v>22.29</v>
      </c>
      <c r="U84" s="24">
        <v>61.37</v>
      </c>
      <c r="V84" s="24">
        <v>44.84</v>
      </c>
      <c r="W84" s="24">
        <v>66.569999999999993</v>
      </c>
      <c r="X84" s="24">
        <v>24.53</v>
      </c>
      <c r="Y84" s="24">
        <v>63.65</v>
      </c>
      <c r="Z84" s="24">
        <v>30.12</v>
      </c>
      <c r="AA84" s="24">
        <v>55.38</v>
      </c>
    </row>
    <row r="85" spans="1:30" ht="12.75" hidden="1" customHeight="1">
      <c r="A85" s="22" t="str">
        <f>'Community Definition'!$A$7</f>
        <v>Locale 114</v>
      </c>
      <c r="B85" s="23"/>
      <c r="C85" s="24" t="s">
        <v>969</v>
      </c>
      <c r="D85" s="24" t="s">
        <v>969</v>
      </c>
      <c r="E85" s="24" t="s">
        <v>969</v>
      </c>
      <c r="F85" s="24" t="s">
        <v>969</v>
      </c>
      <c r="G85" s="24" t="s">
        <v>969</v>
      </c>
      <c r="H85" s="24" t="s">
        <v>969</v>
      </c>
      <c r="I85" s="24" t="s">
        <v>969</v>
      </c>
      <c r="J85" s="24" t="s">
        <v>969</v>
      </c>
      <c r="K85" s="24" t="s">
        <v>969</v>
      </c>
      <c r="L85" s="24" t="s">
        <v>969</v>
      </c>
      <c r="M85" s="24" t="s">
        <v>969</v>
      </c>
      <c r="N85" s="24" t="s">
        <v>969</v>
      </c>
    </row>
    <row r="86" spans="1:30" s="37" customFormat="1" ht="11.25" hidden="1" customHeight="1">
      <c r="A86" s="24" t="str">
        <f>A16</f>
        <v>Woodland</v>
      </c>
      <c r="B86" s="27"/>
      <c r="C86" s="24" t="s">
        <v>969</v>
      </c>
      <c r="D86" s="24" t="s">
        <v>969</v>
      </c>
      <c r="E86" s="24" t="s">
        <v>969</v>
      </c>
      <c r="F86" s="24" t="s">
        <v>969</v>
      </c>
      <c r="G86" s="24" t="s">
        <v>969</v>
      </c>
      <c r="H86" s="24" t="s">
        <v>969</v>
      </c>
      <c r="I86" s="24" t="s">
        <v>969</v>
      </c>
      <c r="J86" s="24" t="s">
        <v>969</v>
      </c>
      <c r="K86" s="24" t="s">
        <v>969</v>
      </c>
      <c r="L86" s="24" t="s">
        <v>969</v>
      </c>
      <c r="M86" s="24" t="s">
        <v>969</v>
      </c>
      <c r="N86" s="24" t="s">
        <v>969</v>
      </c>
      <c r="O86" s="28"/>
      <c r="P86" s="28"/>
      <c r="Q86" s="28"/>
      <c r="R86" s="28"/>
      <c r="S86" s="28"/>
      <c r="T86" s="28"/>
      <c r="U86" s="28"/>
      <c r="V86" s="28"/>
      <c r="W86" s="28"/>
      <c r="X86" s="28"/>
      <c r="Y86" s="28"/>
      <c r="Z86" s="28"/>
      <c r="AA86" s="28"/>
      <c r="AB86" s="28"/>
      <c r="AC86" s="28"/>
      <c r="AD86" s="28"/>
    </row>
    <row r="87" spans="1:30" ht="12.75" hidden="1" customHeight="1">
      <c r="A87" s="22"/>
      <c r="B87" s="23" t="s">
        <v>252</v>
      </c>
      <c r="C87" s="29" t="s">
        <v>969</v>
      </c>
      <c r="D87" s="29" t="s">
        <v>969</v>
      </c>
      <c r="E87" s="29" t="s">
        <v>969</v>
      </c>
      <c r="F87" s="29" t="s">
        <v>969</v>
      </c>
      <c r="G87" s="29" t="s">
        <v>969</v>
      </c>
      <c r="H87" s="29" t="s">
        <v>969</v>
      </c>
      <c r="I87" s="29" t="s">
        <v>969</v>
      </c>
      <c r="J87" s="29" t="s">
        <v>969</v>
      </c>
      <c r="K87" s="29" t="s">
        <v>969</v>
      </c>
      <c r="L87" s="29" t="s">
        <v>969</v>
      </c>
      <c r="M87" s="29" t="s">
        <v>969</v>
      </c>
      <c r="N87" s="29" t="s">
        <v>969</v>
      </c>
    </row>
    <row r="88" spans="1:30" ht="12.75" hidden="1" customHeight="1">
      <c r="A88" s="22"/>
      <c r="B88" s="23" t="s">
        <v>251</v>
      </c>
      <c r="C88" s="29" t="s">
        <v>969</v>
      </c>
      <c r="D88" s="29" t="s">
        <v>969</v>
      </c>
      <c r="E88" s="29" t="s">
        <v>969</v>
      </c>
      <c r="F88" s="29" t="s">
        <v>969</v>
      </c>
      <c r="G88" s="29" t="s">
        <v>969</v>
      </c>
      <c r="H88" s="29" t="s">
        <v>969</v>
      </c>
      <c r="I88" s="29" t="s">
        <v>969</v>
      </c>
      <c r="J88" s="29" t="s">
        <v>969</v>
      </c>
      <c r="K88" s="29" t="s">
        <v>969</v>
      </c>
      <c r="L88" s="29" t="s">
        <v>969</v>
      </c>
      <c r="M88" s="29" t="s">
        <v>969</v>
      </c>
      <c r="N88" s="29" t="s">
        <v>969</v>
      </c>
    </row>
    <row r="89" spans="1:30">
      <c r="A89" s="17"/>
      <c r="B89" s="20"/>
      <c r="C89" s="30"/>
      <c r="D89" s="30"/>
      <c r="E89" s="30"/>
      <c r="F89" s="30"/>
      <c r="G89" s="30"/>
      <c r="H89" s="30"/>
      <c r="I89" s="30"/>
      <c r="J89" s="30"/>
      <c r="K89" s="30"/>
      <c r="L89" s="30"/>
      <c r="M89" s="30"/>
      <c r="N89" s="30"/>
    </row>
    <row r="90" spans="1:30">
      <c r="B90" s="21" t="s">
        <v>505</v>
      </c>
      <c r="C90" s="31"/>
      <c r="D90" s="31"/>
      <c r="E90" s="31"/>
      <c r="F90" s="31"/>
      <c r="G90" s="32"/>
      <c r="H90" s="32"/>
      <c r="I90" s="32"/>
      <c r="J90" s="32"/>
      <c r="K90" s="32"/>
      <c r="L90" s="32"/>
      <c r="M90" s="32"/>
      <c r="N90" s="32"/>
    </row>
    <row r="91" spans="1:30">
      <c r="B91" s="33"/>
      <c r="C91" s="31"/>
      <c r="D91" s="31"/>
      <c r="E91" s="31"/>
      <c r="F91" s="31"/>
      <c r="G91" s="32"/>
      <c r="H91" s="32"/>
      <c r="I91" s="32"/>
      <c r="J91" s="32"/>
      <c r="K91" s="32"/>
      <c r="L91" s="32"/>
      <c r="M91" s="32"/>
      <c r="N91" s="32"/>
    </row>
    <row r="92" spans="1:30">
      <c r="B92" s="33"/>
      <c r="C92" s="31"/>
      <c r="D92" s="31"/>
      <c r="E92" s="31"/>
      <c r="F92" s="31"/>
      <c r="G92" s="32"/>
      <c r="H92" s="32"/>
      <c r="I92" s="32"/>
      <c r="J92" s="32"/>
      <c r="K92" s="32"/>
      <c r="L92" s="32"/>
      <c r="M92" s="32"/>
      <c r="N92" s="32"/>
    </row>
    <row r="93" spans="1:30" ht="45" customHeight="1">
      <c r="A93" s="547" t="s">
        <v>844</v>
      </c>
      <c r="B93" s="547"/>
      <c r="C93" s="547"/>
      <c r="D93" s="547"/>
      <c r="E93" s="547"/>
      <c r="F93" s="547"/>
      <c r="G93" s="547"/>
      <c r="H93" s="547"/>
      <c r="I93" s="547"/>
      <c r="J93" s="547"/>
      <c r="K93" s="547"/>
      <c r="L93" s="547"/>
      <c r="M93" s="547"/>
      <c r="N93" s="547"/>
    </row>
    <row r="94" spans="1:30">
      <c r="A94" s="287" t="s">
        <v>845</v>
      </c>
      <c r="B94" s="33"/>
      <c r="C94" s="31"/>
      <c r="D94" s="31"/>
      <c r="E94" s="31"/>
      <c r="F94" s="31"/>
      <c r="G94" s="32"/>
      <c r="H94" s="32"/>
      <c r="I94" s="32"/>
      <c r="J94" s="32"/>
      <c r="K94" s="32"/>
      <c r="L94" s="32"/>
      <c r="M94" s="32"/>
      <c r="N94" s="32"/>
    </row>
    <row r="95" spans="1:30">
      <c r="A95" s="287" t="s">
        <v>821</v>
      </c>
      <c r="B95" s="33"/>
      <c r="C95" s="31"/>
      <c r="D95" s="31"/>
      <c r="E95" s="31"/>
      <c r="F95" s="31"/>
      <c r="G95" s="32"/>
      <c r="H95" s="32"/>
      <c r="I95" s="32"/>
      <c r="J95" s="32"/>
      <c r="K95" s="32"/>
      <c r="L95" s="32"/>
      <c r="M95" s="32"/>
      <c r="N95" s="32"/>
    </row>
    <row r="96" spans="1:30">
      <c r="B96" s="33"/>
      <c r="C96" s="31"/>
      <c r="D96" s="31"/>
      <c r="E96" s="31"/>
      <c r="F96" s="31"/>
      <c r="G96" s="32"/>
      <c r="H96" s="32"/>
      <c r="I96" s="32"/>
      <c r="J96" s="32"/>
      <c r="K96" s="32"/>
      <c r="L96" s="32"/>
      <c r="M96" s="32"/>
      <c r="N96" s="32"/>
    </row>
    <row r="100" spans="1:14" hidden="1">
      <c r="A100" s="4"/>
      <c r="B100" s="4"/>
    </row>
    <row r="101" spans="1:14" hidden="1">
      <c r="A101" s="4"/>
      <c r="B101" s="4"/>
    </row>
    <row r="102" spans="1:14" hidden="1">
      <c r="A102" s="4"/>
      <c r="B102" s="4"/>
    </row>
    <row r="103" spans="1:14" hidden="1">
      <c r="A103" s="4"/>
      <c r="B103" s="4"/>
    </row>
    <row r="104" spans="1:14">
      <c r="A104" s="522" t="s">
        <v>979</v>
      </c>
    </row>
    <row r="105" spans="1:14">
      <c r="A105" s="522"/>
    </row>
    <row r="106" spans="1:14">
      <c r="H106" s="544"/>
      <c r="I106" s="544"/>
      <c r="J106" s="544"/>
      <c r="K106" s="544"/>
      <c r="L106" s="544"/>
      <c r="M106" s="544"/>
      <c r="N106" s="544"/>
    </row>
    <row r="109" spans="1:14">
      <c r="A109" s="4"/>
      <c r="B109" s="4"/>
      <c r="C109" s="39"/>
      <c r="D109" s="39"/>
      <c r="E109" s="39"/>
      <c r="F109" s="39"/>
    </row>
    <row r="110" spans="1:14">
      <c r="A110" s="4"/>
      <c r="B110" s="4"/>
      <c r="C110" s="39"/>
      <c r="D110" s="39"/>
      <c r="E110" s="39"/>
      <c r="F110" s="39"/>
    </row>
    <row r="117" spans="2:14">
      <c r="C117" s="40"/>
      <c r="D117" s="40"/>
      <c r="E117" s="40"/>
      <c r="F117" s="40"/>
      <c r="G117" s="40"/>
      <c r="H117" s="40"/>
      <c r="I117" s="40"/>
      <c r="J117" s="40"/>
      <c r="K117" s="40"/>
      <c r="L117" s="40"/>
      <c r="M117" s="40"/>
      <c r="N117" s="40"/>
    </row>
    <row r="118" spans="2:14">
      <c r="C118" s="41"/>
      <c r="D118" s="41"/>
      <c r="E118" s="41"/>
      <c r="F118" s="41"/>
      <c r="G118" s="42"/>
      <c r="H118" s="42"/>
      <c r="I118" s="42"/>
      <c r="J118" s="42"/>
      <c r="K118" s="42"/>
      <c r="L118" s="42"/>
      <c r="M118" s="42"/>
      <c r="N118" s="42"/>
    </row>
    <row r="119" spans="2:14">
      <c r="C119" s="41"/>
      <c r="D119" s="41"/>
      <c r="E119" s="41"/>
      <c r="F119" s="41"/>
      <c r="G119" s="42"/>
      <c r="H119" s="42"/>
      <c r="I119" s="42"/>
      <c r="J119" s="42"/>
      <c r="K119" s="42"/>
      <c r="L119" s="42"/>
      <c r="M119" s="42"/>
      <c r="N119" s="42"/>
    </row>
    <row r="120" spans="2:14">
      <c r="C120" s="41"/>
      <c r="D120" s="41"/>
      <c r="E120" s="41"/>
      <c r="F120" s="41"/>
      <c r="G120" s="42"/>
      <c r="H120" s="42"/>
      <c r="I120" s="42"/>
      <c r="J120" s="42"/>
      <c r="K120" s="42"/>
      <c r="L120" s="42"/>
      <c r="M120" s="42"/>
      <c r="N120" s="42"/>
    </row>
    <row r="121" spans="2:14">
      <c r="C121" s="41"/>
      <c r="D121" s="41"/>
      <c r="E121" s="41"/>
      <c r="F121" s="41"/>
      <c r="G121" s="42"/>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5" spans="1:14">
      <c r="A135" s="4"/>
      <c r="B135" s="4"/>
      <c r="C135" s="39"/>
      <c r="D135" s="39"/>
      <c r="E135" s="39"/>
      <c r="F135" s="39"/>
    </row>
    <row r="136" spans="1:14">
      <c r="A136" s="4"/>
      <c r="B136" s="4"/>
      <c r="C136" s="39"/>
      <c r="D136" s="39"/>
      <c r="E136" s="39"/>
      <c r="F136"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2"/>
      <c r="H153" s="42"/>
      <c r="I153" s="42"/>
      <c r="J153" s="42"/>
      <c r="K153" s="42"/>
      <c r="L153" s="42"/>
      <c r="M153" s="42"/>
      <c r="N153" s="42"/>
    </row>
    <row r="154" spans="1:14">
      <c r="C154" s="41"/>
      <c r="D154" s="41"/>
      <c r="E154" s="41"/>
      <c r="F154" s="41"/>
      <c r="G154" s="42"/>
      <c r="H154" s="42"/>
      <c r="I154" s="42"/>
      <c r="J154" s="42"/>
      <c r="K154" s="42"/>
      <c r="L154" s="42"/>
      <c r="M154" s="42"/>
      <c r="N154" s="42"/>
    </row>
    <row r="155" spans="1:14">
      <c r="C155" s="41"/>
      <c r="D155" s="41"/>
      <c r="E155" s="41"/>
      <c r="F155" s="41"/>
      <c r="G155" s="42"/>
      <c r="H155" s="42"/>
      <c r="I155" s="42"/>
      <c r="J155" s="42"/>
      <c r="K155" s="42"/>
      <c r="L155" s="42"/>
      <c r="M155" s="42"/>
      <c r="N155" s="42"/>
    </row>
    <row r="156" spans="1:14">
      <c r="C156" s="41"/>
      <c r="D156" s="41"/>
      <c r="E156" s="41"/>
      <c r="F156" s="41"/>
      <c r="G156" s="42"/>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A158" s="4"/>
      <c r="B158" s="21"/>
      <c r="C158" s="43"/>
      <c r="D158" s="43"/>
      <c r="E158" s="43"/>
      <c r="F158" s="43"/>
      <c r="G158" s="43"/>
      <c r="H158" s="43"/>
      <c r="I158" s="43"/>
      <c r="J158" s="43"/>
      <c r="K158" s="43"/>
      <c r="L158" s="43"/>
      <c r="M158" s="43"/>
      <c r="N158" s="43"/>
    </row>
    <row r="159" spans="1:14">
      <c r="A159" s="4"/>
      <c r="B159" s="4"/>
      <c r="C159" s="39"/>
      <c r="D159" s="39"/>
      <c r="E159" s="39"/>
      <c r="F159" s="39"/>
    </row>
    <row r="176" spans="8:14">
      <c r="H176" s="544"/>
      <c r="I176" s="544"/>
      <c r="J176" s="544"/>
      <c r="K176" s="544"/>
      <c r="L176" s="544"/>
      <c r="M176" s="544"/>
      <c r="N176" s="544"/>
    </row>
    <row r="187" spans="2:14">
      <c r="C187" s="40"/>
      <c r="D187" s="40"/>
      <c r="E187" s="40"/>
      <c r="F187" s="40"/>
      <c r="G187" s="40"/>
      <c r="H187" s="40"/>
      <c r="I187" s="40"/>
      <c r="J187" s="40"/>
      <c r="K187" s="40"/>
      <c r="L187" s="40"/>
      <c r="M187" s="40"/>
      <c r="N187" s="40"/>
    </row>
    <row r="188" spans="2:14">
      <c r="C188" s="41"/>
      <c r="D188" s="41"/>
      <c r="E188" s="41"/>
      <c r="F188" s="41"/>
      <c r="G188" s="42"/>
      <c r="H188" s="42"/>
      <c r="I188" s="42"/>
      <c r="J188" s="42"/>
      <c r="K188" s="42"/>
      <c r="L188" s="42"/>
      <c r="M188" s="42"/>
      <c r="N188" s="42"/>
    </row>
    <row r="189" spans="2:14">
      <c r="C189" s="41"/>
      <c r="D189" s="41"/>
      <c r="E189" s="41"/>
      <c r="F189" s="41"/>
      <c r="G189" s="42"/>
      <c r="H189" s="42"/>
      <c r="I189" s="42"/>
      <c r="J189" s="42"/>
      <c r="K189" s="42"/>
      <c r="L189" s="42"/>
      <c r="M189" s="42"/>
      <c r="N189" s="42"/>
    </row>
    <row r="190" spans="2:14">
      <c r="C190" s="41"/>
      <c r="D190" s="41"/>
      <c r="E190" s="41"/>
      <c r="F190" s="41"/>
      <c r="G190" s="42"/>
      <c r="H190" s="42"/>
      <c r="I190" s="42"/>
      <c r="J190" s="42"/>
      <c r="K190" s="42"/>
      <c r="L190" s="42"/>
      <c r="M190" s="42"/>
      <c r="N190" s="42"/>
    </row>
    <row r="191" spans="2:14">
      <c r="C191" s="41"/>
      <c r="D191" s="41"/>
      <c r="E191" s="41"/>
      <c r="F191" s="41"/>
      <c r="G191" s="42"/>
      <c r="H191" s="42"/>
      <c r="I191" s="42"/>
      <c r="J191" s="42"/>
      <c r="K191" s="42"/>
      <c r="L191" s="42"/>
      <c r="M191" s="42"/>
      <c r="N191" s="42"/>
    </row>
    <row r="192" spans="2:14">
      <c r="B192" s="20"/>
      <c r="C192" s="43"/>
      <c r="D192" s="43"/>
      <c r="E192" s="43"/>
      <c r="F192" s="43"/>
      <c r="G192" s="43"/>
      <c r="H192" s="43"/>
      <c r="I192" s="43"/>
      <c r="J192" s="43"/>
      <c r="K192" s="43"/>
      <c r="L192" s="43"/>
      <c r="M192" s="43"/>
      <c r="N192" s="43"/>
    </row>
    <row r="193" spans="1:14">
      <c r="A193" s="4"/>
      <c r="B193" s="21"/>
      <c r="C193" s="43"/>
      <c r="D193" s="43"/>
      <c r="E193" s="43"/>
      <c r="F193" s="43"/>
      <c r="G193" s="43"/>
      <c r="H193" s="43"/>
      <c r="I193" s="43"/>
      <c r="J193" s="43"/>
      <c r="K193" s="43"/>
      <c r="L193" s="43"/>
      <c r="M193" s="43"/>
      <c r="N193" s="43"/>
    </row>
    <row r="194" spans="1:14">
      <c r="A194" s="4"/>
      <c r="B194" s="4"/>
      <c r="C194" s="39"/>
      <c r="D194" s="39"/>
      <c r="E194" s="39"/>
      <c r="F194" s="39"/>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5"/>
      <c r="H222" s="45"/>
      <c r="I222" s="45"/>
      <c r="J222" s="45"/>
      <c r="K222" s="45"/>
      <c r="L222" s="45"/>
      <c r="M222" s="45"/>
      <c r="N222" s="45"/>
    </row>
    <row r="223" spans="3:14">
      <c r="C223" s="41"/>
      <c r="D223" s="41"/>
      <c r="E223" s="41"/>
      <c r="F223" s="41"/>
      <c r="G223" s="42"/>
      <c r="H223" s="42"/>
      <c r="I223" s="42"/>
      <c r="J223" s="42"/>
      <c r="K223" s="42"/>
      <c r="L223" s="42"/>
      <c r="M223" s="42"/>
      <c r="N223" s="42"/>
    </row>
    <row r="224" spans="3:14">
      <c r="C224" s="41"/>
      <c r="D224" s="41"/>
      <c r="E224" s="41"/>
      <c r="F224" s="41"/>
      <c r="G224" s="42"/>
      <c r="H224" s="42"/>
      <c r="I224" s="42"/>
      <c r="J224" s="42"/>
      <c r="K224" s="42"/>
      <c r="L224" s="42"/>
      <c r="M224" s="42"/>
      <c r="N224" s="42"/>
    </row>
    <row r="225" spans="2:14">
      <c r="C225" s="41"/>
      <c r="D225" s="41"/>
      <c r="E225" s="41"/>
      <c r="F225" s="41"/>
      <c r="G225" s="42"/>
      <c r="H225" s="42"/>
      <c r="I225" s="42"/>
      <c r="J225" s="42"/>
      <c r="K225" s="42"/>
      <c r="L225" s="42"/>
      <c r="M225" s="42"/>
      <c r="N225" s="42"/>
    </row>
    <row r="226" spans="2:14">
      <c r="C226" s="41"/>
      <c r="D226" s="41"/>
      <c r="E226" s="41"/>
      <c r="F226" s="41"/>
      <c r="G226" s="42"/>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5"/>
      <c r="H257" s="45"/>
      <c r="I257" s="45"/>
      <c r="J257" s="45"/>
      <c r="K257" s="45"/>
      <c r="L257" s="45"/>
      <c r="M257" s="45"/>
      <c r="N257" s="45"/>
    </row>
    <row r="258" spans="2:14">
      <c r="C258" s="41"/>
      <c r="D258" s="41"/>
      <c r="E258" s="41"/>
      <c r="F258" s="41"/>
      <c r="G258" s="42"/>
      <c r="H258" s="42"/>
      <c r="I258" s="42"/>
      <c r="J258" s="42"/>
      <c r="K258" s="42"/>
      <c r="L258" s="42"/>
      <c r="M258" s="42"/>
      <c r="N258" s="42"/>
    </row>
    <row r="259" spans="2:14">
      <c r="C259" s="41"/>
      <c r="D259" s="41"/>
      <c r="E259" s="41"/>
      <c r="F259" s="41"/>
      <c r="G259" s="42"/>
      <c r="H259" s="42"/>
      <c r="I259" s="42"/>
      <c r="J259" s="42"/>
      <c r="K259" s="42"/>
      <c r="L259" s="42"/>
      <c r="M259" s="42"/>
      <c r="N259" s="42"/>
    </row>
    <row r="260" spans="2:14">
      <c r="C260" s="41"/>
      <c r="D260" s="41"/>
      <c r="E260" s="41"/>
      <c r="F260" s="41"/>
      <c r="G260" s="42"/>
      <c r="H260" s="42"/>
      <c r="I260" s="42"/>
      <c r="J260" s="42"/>
      <c r="K260" s="42"/>
      <c r="L260" s="42"/>
      <c r="M260" s="42"/>
      <c r="N260" s="42"/>
    </row>
    <row r="261" spans="2:14">
      <c r="C261" s="41"/>
      <c r="D261" s="41"/>
      <c r="E261" s="41"/>
      <c r="F261" s="41"/>
      <c r="G261" s="42"/>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c r="A1" s="1" t="s">
        <v>216</v>
      </c>
      <c r="C1" s="3"/>
      <c r="D1" s="3"/>
      <c r="E1" s="3"/>
      <c r="G1" s="3"/>
      <c r="H1" s="545" t="s">
        <v>467</v>
      </c>
      <c r="I1" s="546"/>
      <c r="J1" s="546"/>
      <c r="K1" s="546"/>
      <c r="L1" s="546"/>
      <c r="M1" s="546"/>
      <c r="N1" s="546"/>
    </row>
    <row r="2" spans="1:29" ht="15.75">
      <c r="B2" s="5"/>
      <c r="C2" s="6"/>
      <c r="D2" s="6"/>
      <c r="E2" s="6"/>
      <c r="F2" s="6"/>
      <c r="G2" s="6"/>
      <c r="H2" s="7"/>
      <c r="I2" s="7"/>
      <c r="J2" s="7"/>
      <c r="K2" s="7"/>
      <c r="L2" s="7"/>
      <c r="M2" s="7"/>
      <c r="N2" s="7"/>
    </row>
    <row r="3" spans="1:29" ht="15">
      <c r="A3" s="8"/>
      <c r="C3" s="9"/>
      <c r="D3" s="9"/>
      <c r="E3" s="9"/>
      <c r="F3" s="9"/>
      <c r="G3" s="9"/>
      <c r="H3" s="10"/>
      <c r="I3" s="10"/>
      <c r="J3" s="10"/>
      <c r="K3" s="10"/>
      <c r="L3" s="10"/>
      <c r="M3" s="10"/>
      <c r="N3" s="10"/>
    </row>
    <row r="4" spans="1:29" ht="53.1" customHeight="1">
      <c r="C4" s="9"/>
      <c r="D4" s="9"/>
      <c r="E4" s="9"/>
      <c r="F4" s="9"/>
      <c r="G4" s="9"/>
      <c r="H4" s="10"/>
      <c r="I4" s="10"/>
      <c r="J4" s="10"/>
      <c r="K4" s="10"/>
      <c r="L4" s="10"/>
      <c r="M4" s="10"/>
      <c r="N4" s="10"/>
    </row>
    <row r="5" spans="1:29" ht="15">
      <c r="A5" s="8"/>
      <c r="B5" s="8"/>
      <c r="C5" s="9"/>
      <c r="D5" s="9"/>
      <c r="E5" s="9"/>
      <c r="F5" s="9"/>
      <c r="G5" s="9"/>
      <c r="H5" s="10"/>
      <c r="I5" s="10"/>
      <c r="J5" s="10"/>
      <c r="K5" s="10"/>
      <c r="L5" s="10"/>
      <c r="M5" s="10"/>
      <c r="N5" s="10"/>
    </row>
    <row r="6" spans="1:29" ht="15">
      <c r="A6" s="8"/>
      <c r="B6" s="11" t="s">
        <v>178</v>
      </c>
      <c r="C6" s="9"/>
      <c r="D6" s="9"/>
      <c r="E6" s="9"/>
      <c r="F6" s="9"/>
      <c r="G6" s="9"/>
      <c r="H6" s="10"/>
      <c r="I6" s="10"/>
      <c r="J6" s="10"/>
      <c r="K6" s="10"/>
      <c r="L6" s="10"/>
      <c r="M6" s="10"/>
      <c r="N6" s="10"/>
    </row>
    <row r="7" spans="1:29" ht="15">
      <c r="A7" s="8"/>
      <c r="B7" s="112">
        <v>1000</v>
      </c>
      <c r="C7" s="9"/>
      <c r="D7" s="9"/>
      <c r="E7" s="9"/>
      <c r="F7" s="9"/>
      <c r="G7" s="9"/>
      <c r="H7" s="10"/>
      <c r="I7" s="10"/>
      <c r="J7" s="10"/>
      <c r="K7" s="10"/>
      <c r="L7" s="10"/>
      <c r="M7" s="10"/>
      <c r="N7" s="10"/>
    </row>
    <row r="8" spans="1:29" ht="15">
      <c r="A8" s="8"/>
      <c r="B8" s="11"/>
      <c r="C8" s="9"/>
      <c r="D8" s="9"/>
      <c r="E8" s="9"/>
      <c r="F8" s="9"/>
      <c r="G8" s="9"/>
      <c r="H8" s="10"/>
      <c r="I8" s="10"/>
      <c r="J8" s="10"/>
      <c r="K8" s="10"/>
      <c r="L8" s="10"/>
      <c r="M8" s="10"/>
      <c r="N8" s="10"/>
    </row>
    <row r="9" spans="1:29" ht="15">
      <c r="A9" s="8"/>
      <c r="B9" s="12"/>
      <c r="C9" s="9"/>
      <c r="D9" s="9"/>
      <c r="E9" s="9"/>
      <c r="F9" s="9"/>
      <c r="G9" s="9"/>
      <c r="H9" s="10"/>
      <c r="I9" s="10"/>
      <c r="J9" s="10"/>
      <c r="K9" s="10"/>
      <c r="L9" s="10"/>
      <c r="M9" s="10"/>
      <c r="N9" s="10"/>
    </row>
    <row r="10" spans="1:29" ht="15">
      <c r="A10" s="8"/>
      <c r="B10" s="8"/>
      <c r="C10" s="9"/>
      <c r="D10" s="9"/>
      <c r="E10" s="9"/>
      <c r="F10" s="9"/>
      <c r="G10" s="9"/>
      <c r="H10" s="10"/>
      <c r="I10" s="10"/>
      <c r="J10" s="10"/>
      <c r="K10" s="10"/>
      <c r="L10" s="10"/>
      <c r="M10" s="10"/>
      <c r="N10" s="10"/>
    </row>
    <row r="11" spans="1:29" ht="15">
      <c r="A11" s="8"/>
      <c r="B11" s="8"/>
      <c r="C11" s="13"/>
      <c r="D11" s="13"/>
      <c r="E11" s="13"/>
      <c r="F11" s="13"/>
      <c r="G11" s="13"/>
      <c r="H11" s="14"/>
      <c r="I11" s="14"/>
      <c r="J11" s="14"/>
      <c r="K11" s="14"/>
      <c r="L11" s="14"/>
      <c r="M11" s="14"/>
      <c r="N11" s="10"/>
    </row>
    <row r="12" spans="1:29"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c r="A14" s="19" t="str">
        <f>'Community Definition'!$D$5</f>
        <v>Cowlitz County</v>
      </c>
      <c r="B14" s="20"/>
      <c r="C14" s="18">
        <v>4.97</v>
      </c>
      <c r="D14" s="18">
        <v>4.8499999999999996</v>
      </c>
      <c r="E14" s="18">
        <v>5.7</v>
      </c>
      <c r="F14" s="18">
        <v>5.0199999999999996</v>
      </c>
      <c r="G14" s="18">
        <v>5.45</v>
      </c>
      <c r="H14" s="18">
        <v>5.35</v>
      </c>
      <c r="I14" s="18">
        <v>5.18</v>
      </c>
      <c r="J14" s="18">
        <v>4.68</v>
      </c>
      <c r="K14" s="18">
        <v>5.04</v>
      </c>
      <c r="L14" s="18">
        <v>5</v>
      </c>
      <c r="M14" s="18">
        <v>4.84</v>
      </c>
      <c r="N14" s="18">
        <v>4.43</v>
      </c>
      <c r="P14" s="24">
        <v>4.97</v>
      </c>
      <c r="Q14" s="24">
        <v>4.8499999999999996</v>
      </c>
      <c r="R14" s="24">
        <v>5.7</v>
      </c>
      <c r="S14" s="24">
        <v>5.0199999999999996</v>
      </c>
      <c r="T14" s="24">
        <v>5.45</v>
      </c>
      <c r="U14" s="24">
        <v>5.35</v>
      </c>
      <c r="V14" s="24">
        <v>5.18</v>
      </c>
      <c r="W14" s="24">
        <v>4.68</v>
      </c>
      <c r="X14" s="24">
        <v>5.04</v>
      </c>
      <c r="Y14" s="24">
        <v>5</v>
      </c>
      <c r="Z14" s="24">
        <v>4.84</v>
      </c>
      <c r="AA14" s="24">
        <v>4.43</v>
      </c>
      <c r="AB14" s="25"/>
      <c r="AC14" s="25"/>
    </row>
    <row r="15" spans="1:29" s="25" customFormat="1" ht="11.25" hidden="1" customHeight="1">
      <c r="A15" s="22" t="str">
        <f>'Community Definition'!$A$7</f>
        <v>Locale 114</v>
      </c>
      <c r="B15" s="23"/>
      <c r="C15" s="24" t="s">
        <v>969</v>
      </c>
      <c r="D15" s="24" t="s">
        <v>969</v>
      </c>
      <c r="E15" s="24" t="s">
        <v>969</v>
      </c>
      <c r="F15" s="24" t="s">
        <v>969</v>
      </c>
      <c r="G15" s="24" t="s">
        <v>969</v>
      </c>
      <c r="H15" s="24" t="s">
        <v>969</v>
      </c>
      <c r="I15" s="24" t="s">
        <v>969</v>
      </c>
      <c r="J15" s="24" t="s">
        <v>969</v>
      </c>
      <c r="K15" s="24" t="s">
        <v>969</v>
      </c>
      <c r="L15" s="24" t="s">
        <v>969</v>
      </c>
      <c r="M15" s="24" t="s">
        <v>969</v>
      </c>
      <c r="N15" s="24" t="s">
        <v>969</v>
      </c>
    </row>
    <row r="16" spans="1:29" s="28" customFormat="1" ht="11.25" hidden="1" customHeight="1">
      <c r="A16" s="26" t="str">
        <f>'Community Definition'!$D$4</f>
        <v>Woodland</v>
      </c>
      <c r="B16" s="27"/>
      <c r="C16" s="24" t="s">
        <v>969</v>
      </c>
      <c r="D16" s="24" t="s">
        <v>969</v>
      </c>
      <c r="E16" s="24" t="s">
        <v>969</v>
      </c>
      <c r="F16" s="24" t="s">
        <v>969</v>
      </c>
      <c r="G16" s="24" t="s">
        <v>969</v>
      </c>
      <c r="H16" s="24" t="s">
        <v>969</v>
      </c>
      <c r="I16" s="24" t="s">
        <v>969</v>
      </c>
      <c r="J16" s="24" t="s">
        <v>969</v>
      </c>
      <c r="K16" s="24" t="s">
        <v>969</v>
      </c>
      <c r="L16" s="24" t="s">
        <v>969</v>
      </c>
      <c r="M16" s="24" t="s">
        <v>969</v>
      </c>
      <c r="N16" s="24" t="s">
        <v>969</v>
      </c>
    </row>
    <row r="17" spans="1:29" s="25" customFormat="1" ht="11.25" hidden="1" customHeight="1">
      <c r="A17" s="22"/>
      <c r="B17" s="23" t="s">
        <v>259</v>
      </c>
      <c r="C17" s="29" t="s">
        <v>969</v>
      </c>
      <c r="D17" s="29" t="s">
        <v>969</v>
      </c>
      <c r="E17" s="29" t="s">
        <v>969</v>
      </c>
      <c r="F17" s="29" t="s">
        <v>969</v>
      </c>
      <c r="G17" s="29" t="s">
        <v>969</v>
      </c>
      <c r="H17" s="29" t="s">
        <v>969</v>
      </c>
      <c r="I17" s="29" t="s">
        <v>969</v>
      </c>
      <c r="J17" s="29" t="s">
        <v>969</v>
      </c>
      <c r="K17" s="29" t="s">
        <v>969</v>
      </c>
      <c r="L17" s="29" t="s">
        <v>969</v>
      </c>
      <c r="M17" s="29" t="s">
        <v>969</v>
      </c>
      <c r="N17" s="29" t="s">
        <v>969</v>
      </c>
    </row>
    <row r="18" spans="1:29" s="25" customFormat="1" ht="11.25" hidden="1" customHeight="1">
      <c r="A18" s="22"/>
      <c r="B18" s="23" t="s">
        <v>258</v>
      </c>
      <c r="C18" s="29" t="s">
        <v>969</v>
      </c>
      <c r="D18" s="29" t="s">
        <v>969</v>
      </c>
      <c r="E18" s="29" t="s">
        <v>969</v>
      </c>
      <c r="F18" s="29" t="s">
        <v>969</v>
      </c>
      <c r="G18" s="29" t="s">
        <v>969</v>
      </c>
      <c r="H18" s="29" t="s">
        <v>969</v>
      </c>
      <c r="I18" s="29" t="s">
        <v>969</v>
      </c>
      <c r="J18" s="29" t="s">
        <v>969</v>
      </c>
      <c r="K18" s="29" t="s">
        <v>969</v>
      </c>
      <c r="L18" s="29" t="s">
        <v>969</v>
      </c>
      <c r="M18" s="29" t="s">
        <v>969</v>
      </c>
      <c r="N18" s="29" t="s">
        <v>969</v>
      </c>
    </row>
    <row r="19" spans="1:29" s="21" customFormat="1" ht="11.25">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c r="B20" s="21" t="s">
        <v>505</v>
      </c>
      <c r="C20" s="31"/>
      <c r="D20" s="31"/>
      <c r="E20" s="31"/>
      <c r="F20" s="31"/>
      <c r="G20" s="31"/>
      <c r="H20" s="32"/>
      <c r="I20" s="32"/>
      <c r="J20" s="32"/>
      <c r="K20" s="32"/>
      <c r="L20" s="32"/>
      <c r="M20" s="32"/>
      <c r="N20" s="32"/>
    </row>
    <row r="21" spans="1:29">
      <c r="B21" s="33"/>
      <c r="C21" s="31"/>
      <c r="D21" s="31"/>
      <c r="E21" s="31"/>
      <c r="F21" s="31"/>
      <c r="G21" s="31"/>
      <c r="H21" s="32"/>
      <c r="I21" s="32"/>
      <c r="J21" s="32"/>
      <c r="K21" s="32"/>
      <c r="L21" s="32"/>
      <c r="M21" s="32"/>
      <c r="N21" s="32"/>
    </row>
    <row r="22" spans="1:29">
      <c r="B22" s="33"/>
      <c r="C22" s="31"/>
      <c r="D22" s="31"/>
      <c r="E22" s="31"/>
      <c r="F22" s="31"/>
      <c r="G22" s="31"/>
      <c r="H22" s="32"/>
      <c r="I22" s="32"/>
      <c r="J22" s="32"/>
      <c r="K22" s="32"/>
      <c r="L22" s="32"/>
      <c r="M22" s="32"/>
      <c r="N22" s="32"/>
    </row>
    <row r="23" spans="1:29" ht="104.25" customHeight="1">
      <c r="A23" s="552" t="s">
        <v>938</v>
      </c>
      <c r="B23" s="552"/>
      <c r="C23" s="552"/>
      <c r="D23" s="552"/>
      <c r="E23" s="552"/>
      <c r="F23" s="552"/>
      <c r="G23" s="552"/>
      <c r="H23" s="552"/>
      <c r="I23" s="552"/>
      <c r="J23" s="552"/>
      <c r="K23" s="552"/>
      <c r="L23" s="552"/>
      <c r="M23" s="552"/>
      <c r="N23" s="552"/>
    </row>
    <row r="24" spans="1:29">
      <c r="A24" s="287" t="s">
        <v>846</v>
      </c>
      <c r="B24" s="485"/>
      <c r="C24" s="31"/>
      <c r="D24" s="31"/>
      <c r="E24" s="31"/>
      <c r="F24" s="31"/>
      <c r="G24" s="31"/>
      <c r="H24" s="32"/>
      <c r="I24" s="32"/>
      <c r="J24" s="32"/>
      <c r="K24" s="32"/>
      <c r="L24" s="32"/>
      <c r="M24" s="32"/>
      <c r="N24" s="32"/>
    </row>
    <row r="25" spans="1:29">
      <c r="A25" s="287" t="s">
        <v>821</v>
      </c>
      <c r="B25" s="485"/>
      <c r="C25" s="31"/>
      <c r="D25" s="31"/>
      <c r="E25" s="31"/>
      <c r="F25" s="31"/>
      <c r="G25" s="31"/>
      <c r="H25" s="32"/>
      <c r="I25" s="32"/>
      <c r="J25" s="32"/>
      <c r="K25" s="32"/>
      <c r="L25" s="32"/>
      <c r="M25" s="32"/>
      <c r="N25" s="32"/>
    </row>
    <row r="26" spans="1:29">
      <c r="A26" s="486"/>
      <c r="B26" s="485"/>
      <c r="C26" s="31"/>
      <c r="D26" s="31"/>
      <c r="E26" s="31"/>
      <c r="F26" s="31"/>
      <c r="G26" s="31"/>
      <c r="H26" s="32"/>
      <c r="I26" s="32"/>
      <c r="J26" s="32"/>
      <c r="K26" s="32"/>
      <c r="L26" s="32"/>
      <c r="M26" s="32"/>
      <c r="N26" s="32"/>
    </row>
    <row r="27" spans="1:29">
      <c r="A27" s="486"/>
      <c r="B27" s="485"/>
      <c r="C27" s="31"/>
      <c r="D27" s="31"/>
      <c r="E27" s="31"/>
      <c r="F27" s="31"/>
      <c r="G27" s="31"/>
      <c r="H27" s="32"/>
      <c r="I27" s="32"/>
      <c r="J27" s="32"/>
      <c r="K27" s="32"/>
      <c r="L27" s="32"/>
      <c r="M27" s="32"/>
      <c r="N27" s="32"/>
    </row>
    <row r="28" spans="1:29">
      <c r="B28" s="33"/>
      <c r="C28" s="31"/>
      <c r="D28" s="31"/>
      <c r="E28" s="31"/>
      <c r="F28" s="31"/>
      <c r="G28" s="31"/>
      <c r="H28" s="32"/>
      <c r="I28" s="32"/>
      <c r="J28" s="32"/>
      <c r="K28" s="32"/>
      <c r="L28" s="32"/>
      <c r="M28" s="32"/>
      <c r="N28" s="32"/>
    </row>
    <row r="33" spans="1:27" hidden="1"/>
    <row r="34" spans="1:27">
      <c r="A34" s="522" t="s">
        <v>980</v>
      </c>
    </row>
    <row r="35" spans="1:27">
      <c r="A35" s="522"/>
      <c r="B35" s="106"/>
    </row>
    <row r="36" spans="1:27" ht="15.75">
      <c r="A36" s="34" t="s">
        <v>218</v>
      </c>
      <c r="C36" s="3"/>
      <c r="D36" s="3"/>
      <c r="E36" s="3"/>
      <c r="G36" s="3"/>
      <c r="H36" s="3"/>
      <c r="I36" s="3"/>
      <c r="J36" s="3"/>
      <c r="K36" s="3"/>
      <c r="L36" s="3"/>
      <c r="M36" s="3"/>
      <c r="N36" s="336" t="s">
        <v>467</v>
      </c>
    </row>
    <row r="37" spans="1:27" ht="15">
      <c r="A37" s="35"/>
      <c r="C37" s="9"/>
      <c r="D37" s="9"/>
      <c r="E37" s="9"/>
      <c r="F37" s="9"/>
      <c r="G37" s="9"/>
      <c r="I37" s="278"/>
      <c r="J37" s="278"/>
      <c r="K37" s="278"/>
      <c r="L37" s="278"/>
      <c r="M37" s="278"/>
      <c r="N37" s="278"/>
    </row>
    <row r="38" spans="1:27" ht="15">
      <c r="A38" s="8"/>
      <c r="C38" s="9"/>
      <c r="D38" s="9"/>
      <c r="E38" s="9"/>
      <c r="F38" s="9"/>
      <c r="G38" s="9"/>
      <c r="H38" s="10"/>
      <c r="I38" s="10"/>
      <c r="J38" s="10"/>
      <c r="K38" s="10"/>
      <c r="L38" s="10"/>
      <c r="M38" s="10"/>
      <c r="N38" s="10"/>
    </row>
    <row r="39" spans="1:27" ht="15">
      <c r="A39" s="8"/>
      <c r="C39" s="9"/>
      <c r="D39" s="9"/>
      <c r="E39" s="9"/>
      <c r="F39" s="9"/>
      <c r="G39" s="9"/>
      <c r="H39" s="10"/>
      <c r="I39" s="10"/>
      <c r="J39" s="10"/>
      <c r="K39" s="10"/>
      <c r="L39" s="10"/>
      <c r="M39" s="10"/>
      <c r="N39" s="10"/>
    </row>
    <row r="40" spans="1:27" ht="15">
      <c r="A40" s="8"/>
      <c r="C40" s="9"/>
      <c r="D40" s="9"/>
      <c r="E40" s="9"/>
      <c r="F40" s="9"/>
      <c r="G40" s="9"/>
      <c r="H40" s="10"/>
      <c r="I40" s="10"/>
      <c r="J40" s="10"/>
      <c r="K40" s="10"/>
      <c r="L40" s="10"/>
      <c r="M40" s="10"/>
      <c r="N40" s="10"/>
    </row>
    <row r="41" spans="1:27" ht="49.5" customHeight="1">
      <c r="A41" s="8"/>
      <c r="B41" s="11" t="s">
        <v>178</v>
      </c>
      <c r="C41" s="9"/>
      <c r="D41" s="9"/>
      <c r="E41" s="9"/>
      <c r="F41" s="9"/>
      <c r="G41" s="9"/>
      <c r="H41" s="10"/>
      <c r="I41" s="10"/>
      <c r="J41" s="10"/>
      <c r="K41" s="10"/>
      <c r="L41" s="10"/>
      <c r="M41" s="10"/>
      <c r="N41" s="10"/>
    </row>
    <row r="42" spans="1:27" ht="15">
      <c r="A42" s="8"/>
      <c r="B42" s="112">
        <v>1000</v>
      </c>
      <c r="C42" s="9"/>
      <c r="D42" s="9"/>
      <c r="E42" s="9"/>
      <c r="F42" s="9"/>
      <c r="G42" s="9"/>
      <c r="H42" s="10"/>
      <c r="I42" s="10"/>
      <c r="J42" s="10"/>
      <c r="K42" s="10"/>
      <c r="L42" s="10"/>
      <c r="M42" s="10"/>
      <c r="N42" s="10"/>
    </row>
    <row r="43" spans="1:27" ht="15">
      <c r="A43" s="8"/>
      <c r="C43" s="9"/>
      <c r="D43" s="9"/>
      <c r="E43" s="9"/>
      <c r="F43" s="9"/>
      <c r="G43" s="9"/>
      <c r="H43" s="10"/>
      <c r="I43" s="10"/>
      <c r="J43" s="10"/>
      <c r="K43" s="10"/>
      <c r="L43" s="10"/>
      <c r="M43" s="10"/>
      <c r="N43" s="10"/>
    </row>
    <row r="44" spans="1:27" ht="15">
      <c r="A44" s="8"/>
      <c r="B44" s="12"/>
      <c r="C44" s="9"/>
      <c r="D44" s="9"/>
      <c r="E44" s="9"/>
      <c r="F44" s="9"/>
      <c r="G44" s="9"/>
      <c r="H44" s="10"/>
      <c r="I44" s="10"/>
      <c r="J44" s="10"/>
      <c r="K44" s="10"/>
      <c r="L44" s="10"/>
      <c r="M44" s="10"/>
      <c r="N44" s="10"/>
    </row>
    <row r="45" spans="1:27" ht="15">
      <c r="A45" s="8"/>
      <c r="B45" s="8"/>
      <c r="C45" s="9"/>
      <c r="D45" s="9"/>
      <c r="E45" s="9"/>
      <c r="F45" s="9"/>
      <c r="G45" s="9"/>
      <c r="H45" s="10"/>
      <c r="I45" s="10"/>
      <c r="J45" s="10"/>
      <c r="K45" s="10"/>
      <c r="L45" s="10"/>
      <c r="M45" s="10"/>
      <c r="N45" s="10"/>
    </row>
    <row r="46" spans="1:27" ht="15">
      <c r="A46" s="8"/>
      <c r="B46" s="8"/>
      <c r="C46" s="13"/>
      <c r="D46" s="13"/>
      <c r="E46" s="13"/>
      <c r="F46" s="13"/>
      <c r="G46" s="13"/>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c r="A49" s="19" t="str">
        <f>'Community Definition'!$D$5</f>
        <v>Cowlitz County</v>
      </c>
      <c r="B49" s="20"/>
      <c r="C49" s="18">
        <v>36.299999999999997</v>
      </c>
      <c r="D49" s="18">
        <v>39.44</v>
      </c>
      <c r="E49" s="18">
        <v>48.72</v>
      </c>
      <c r="F49" s="18">
        <v>49.88</v>
      </c>
      <c r="G49" s="18">
        <v>54.28</v>
      </c>
      <c r="H49" s="18">
        <v>58.76</v>
      </c>
      <c r="I49" s="18">
        <v>56.32</v>
      </c>
      <c r="J49" s="18">
        <v>53.59</v>
      </c>
      <c r="K49" s="18">
        <v>58.88</v>
      </c>
      <c r="L49" s="18">
        <v>60.96</v>
      </c>
      <c r="M49" s="18">
        <v>75.98</v>
      </c>
      <c r="N49" s="18">
        <v>66.599999999999994</v>
      </c>
      <c r="P49" s="24">
        <v>36.299999999999997</v>
      </c>
      <c r="Q49" s="24">
        <v>39.44</v>
      </c>
      <c r="R49" s="24">
        <v>48.72</v>
      </c>
      <c r="S49" s="24">
        <v>49.88</v>
      </c>
      <c r="T49" s="24">
        <v>54.28</v>
      </c>
      <c r="U49" s="24">
        <v>58.76</v>
      </c>
      <c r="V49" s="24">
        <v>56.32</v>
      </c>
      <c r="W49" s="24">
        <v>53.59</v>
      </c>
      <c r="X49" s="24">
        <v>58.88</v>
      </c>
      <c r="Y49" s="24">
        <v>60.96</v>
      </c>
      <c r="Z49" s="24">
        <v>75.98</v>
      </c>
      <c r="AA49" s="24">
        <v>66.599999999999994</v>
      </c>
      <c r="AB49" s="25"/>
      <c r="AC49" s="25"/>
    </row>
    <row r="50" spans="1:29" s="21" customFormat="1" ht="11.25">
      <c r="A50" s="17" t="str">
        <f>'Community Definition'!$A$7</f>
        <v>Locale 114</v>
      </c>
      <c r="B50" s="20"/>
      <c r="C50" s="18">
        <v>18.95</v>
      </c>
      <c r="D50" s="18">
        <v>22.58</v>
      </c>
      <c r="E50" s="18">
        <v>25.95</v>
      </c>
      <c r="F50" s="18">
        <v>32.83</v>
      </c>
      <c r="G50" s="18">
        <v>31.68</v>
      </c>
      <c r="H50" s="18">
        <v>34.61</v>
      </c>
      <c r="I50" s="18">
        <v>40.98</v>
      </c>
      <c r="J50" s="18">
        <v>34.54</v>
      </c>
      <c r="K50" s="18">
        <v>35.659999999999997</v>
      </c>
      <c r="L50" s="18">
        <v>40.76</v>
      </c>
      <c r="M50" s="18">
        <v>48.17</v>
      </c>
      <c r="N50" s="18">
        <v>47.93</v>
      </c>
      <c r="P50" s="24">
        <v>18.95</v>
      </c>
      <c r="Q50" s="24">
        <v>22.58</v>
      </c>
      <c r="R50" s="24">
        <v>25.95</v>
      </c>
      <c r="S50" s="24">
        <v>32.83</v>
      </c>
      <c r="T50" s="24">
        <v>31.68</v>
      </c>
      <c r="U50" s="24">
        <v>34.61</v>
      </c>
      <c r="V50" s="24">
        <v>40.98</v>
      </c>
      <c r="W50" s="24">
        <v>34.54</v>
      </c>
      <c r="X50" s="24">
        <v>35.659999999999997</v>
      </c>
      <c r="Y50" s="24">
        <v>40.76</v>
      </c>
      <c r="Z50" s="24">
        <v>48.17</v>
      </c>
      <c r="AA50" s="24">
        <v>47.93</v>
      </c>
      <c r="AB50" s="25"/>
      <c r="AC50" s="25"/>
    </row>
    <row r="51" spans="1:29" s="37" customFormat="1" ht="11.25">
      <c r="A51" s="18" t="str">
        <f>A16</f>
        <v>Woodland</v>
      </c>
      <c r="B51" s="36"/>
      <c r="C51" s="18">
        <v>22.4</v>
      </c>
      <c r="D51" s="18">
        <v>21.68</v>
      </c>
      <c r="E51" s="18">
        <v>25.1</v>
      </c>
      <c r="F51" s="18">
        <v>23.06</v>
      </c>
      <c r="G51" s="18">
        <v>26.82</v>
      </c>
      <c r="H51" s="18">
        <v>19.91</v>
      </c>
      <c r="I51" s="18">
        <v>32.28</v>
      </c>
      <c r="J51" s="18">
        <v>30.63</v>
      </c>
      <c r="K51" s="18">
        <v>26.17</v>
      </c>
      <c r="L51" s="18">
        <v>30.45</v>
      </c>
      <c r="M51" s="18">
        <v>44.96</v>
      </c>
      <c r="N51" s="18">
        <v>44.85</v>
      </c>
      <c r="P51" s="24">
        <v>22.4</v>
      </c>
      <c r="Q51" s="24">
        <v>21.68</v>
      </c>
      <c r="R51" s="24">
        <v>25.1</v>
      </c>
      <c r="S51" s="24">
        <v>23.06</v>
      </c>
      <c r="T51" s="24">
        <v>26.82</v>
      </c>
      <c r="U51" s="24">
        <v>19.91</v>
      </c>
      <c r="V51" s="24">
        <v>32.28</v>
      </c>
      <c r="W51" s="24">
        <v>30.63</v>
      </c>
      <c r="X51" s="24">
        <v>26.17</v>
      </c>
      <c r="Y51" s="24">
        <v>30.45</v>
      </c>
      <c r="Z51" s="24">
        <v>44.96</v>
      </c>
      <c r="AA51" s="24">
        <v>44.85</v>
      </c>
      <c r="AB51" s="28"/>
      <c r="AC51" s="28"/>
    </row>
    <row r="52" spans="1:29" s="21" customFormat="1" ht="11.25">
      <c r="A52" s="17"/>
      <c r="B52" s="20" t="s">
        <v>257</v>
      </c>
      <c r="C52" s="38">
        <v>68</v>
      </c>
      <c r="D52" s="38">
        <v>67</v>
      </c>
      <c r="E52" s="38">
        <v>79</v>
      </c>
      <c r="F52" s="38">
        <v>72</v>
      </c>
      <c r="G52" s="38">
        <v>83</v>
      </c>
      <c r="H52" s="38">
        <v>61</v>
      </c>
      <c r="I52" s="38">
        <v>99</v>
      </c>
      <c r="J52" s="38">
        <v>95</v>
      </c>
      <c r="K52" s="38">
        <v>82</v>
      </c>
      <c r="L52" s="38">
        <v>97</v>
      </c>
      <c r="M52" s="38">
        <v>146</v>
      </c>
      <c r="N52" s="38">
        <v>149</v>
      </c>
      <c r="P52" s="25">
        <v>68</v>
      </c>
      <c r="Q52" s="25">
        <v>67</v>
      </c>
      <c r="R52" s="25">
        <v>79</v>
      </c>
      <c r="S52" s="25">
        <v>72</v>
      </c>
      <c r="T52" s="25">
        <v>83</v>
      </c>
      <c r="U52" s="25">
        <v>61</v>
      </c>
      <c r="V52" s="25">
        <v>99</v>
      </c>
      <c r="W52" s="25">
        <v>95</v>
      </c>
      <c r="X52" s="25">
        <v>82</v>
      </c>
      <c r="Y52" s="25">
        <v>97</v>
      </c>
      <c r="Z52" s="25">
        <v>146</v>
      </c>
      <c r="AA52" s="25">
        <v>149</v>
      </c>
      <c r="AB52" s="25"/>
      <c r="AC52" s="25"/>
    </row>
    <row r="53" spans="1:29" s="21" customFormat="1" ht="11.25">
      <c r="A53" s="17"/>
      <c r="B53" s="20" t="s">
        <v>256</v>
      </c>
      <c r="C53" s="38">
        <v>3036</v>
      </c>
      <c r="D53" s="38">
        <v>3090</v>
      </c>
      <c r="E53" s="38">
        <v>3148</v>
      </c>
      <c r="F53" s="38">
        <v>3122</v>
      </c>
      <c r="G53" s="38">
        <v>3095</v>
      </c>
      <c r="H53" s="38">
        <v>3064</v>
      </c>
      <c r="I53" s="38">
        <v>3067</v>
      </c>
      <c r="J53" s="38">
        <v>3102</v>
      </c>
      <c r="K53" s="38">
        <v>3133</v>
      </c>
      <c r="L53" s="38">
        <v>3186</v>
      </c>
      <c r="M53" s="38">
        <v>3247</v>
      </c>
      <c r="N53" s="38">
        <v>3322</v>
      </c>
      <c r="P53" s="587">
        <v>3036</v>
      </c>
      <c r="Q53" s="587">
        <v>3090</v>
      </c>
      <c r="R53" s="587">
        <v>3148</v>
      </c>
      <c r="S53" s="587">
        <v>3122</v>
      </c>
      <c r="T53" s="587">
        <v>3095</v>
      </c>
      <c r="U53" s="587">
        <v>3064</v>
      </c>
      <c r="V53" s="587">
        <v>3067</v>
      </c>
      <c r="W53" s="587">
        <v>3102</v>
      </c>
      <c r="X53" s="587">
        <v>3133</v>
      </c>
      <c r="Y53" s="587">
        <v>3186</v>
      </c>
      <c r="Z53" s="587">
        <v>3247</v>
      </c>
      <c r="AA53" s="587">
        <v>3322</v>
      </c>
      <c r="AB53" s="25"/>
      <c r="AC53" s="25"/>
    </row>
    <row r="54" spans="1:29"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c r="B55" s="33"/>
      <c r="C55" s="31"/>
      <c r="D55" s="31"/>
      <c r="E55" s="31"/>
      <c r="F55" s="31"/>
      <c r="G55" s="31"/>
      <c r="H55" s="32"/>
      <c r="I55" s="32"/>
      <c r="J55" s="32"/>
      <c r="K55" s="32"/>
      <c r="L55" s="32"/>
      <c r="M55" s="32"/>
      <c r="N55" s="32"/>
    </row>
    <row r="56" spans="1:29" ht="147" customHeight="1">
      <c r="A56" s="547" t="s">
        <v>847</v>
      </c>
      <c r="B56" s="547"/>
      <c r="C56" s="547"/>
      <c r="D56" s="547"/>
      <c r="E56" s="547"/>
      <c r="F56" s="547"/>
      <c r="G56" s="547"/>
      <c r="H56" s="547"/>
      <c r="I56" s="547"/>
      <c r="J56" s="547"/>
      <c r="K56" s="547"/>
      <c r="L56" s="547"/>
      <c r="M56" s="547"/>
      <c r="N56" s="547"/>
    </row>
    <row r="57" spans="1:29">
      <c r="A57" s="287" t="s">
        <v>848</v>
      </c>
      <c r="B57" s="33"/>
      <c r="C57" s="31"/>
      <c r="D57" s="31"/>
      <c r="E57" s="31"/>
      <c r="F57" s="31"/>
      <c r="G57" s="31"/>
      <c r="H57" s="32"/>
      <c r="I57" s="32"/>
      <c r="J57" s="32"/>
      <c r="K57" s="32"/>
      <c r="L57" s="32"/>
      <c r="M57" s="32"/>
      <c r="N57" s="32"/>
    </row>
    <row r="58" spans="1:29">
      <c r="A58" s="287" t="s">
        <v>821</v>
      </c>
      <c r="B58" s="33"/>
      <c r="C58" s="31"/>
      <c r="D58" s="31"/>
      <c r="E58" s="31"/>
      <c r="F58" s="31"/>
      <c r="G58" s="31"/>
      <c r="H58" s="32"/>
      <c r="I58" s="32"/>
      <c r="J58" s="32"/>
      <c r="K58" s="32"/>
      <c r="L58" s="32"/>
      <c r="M58" s="32"/>
      <c r="N58" s="32"/>
    </row>
    <row r="59" spans="1:29">
      <c r="B59" s="33"/>
      <c r="C59" s="31"/>
      <c r="D59" s="31"/>
      <c r="E59" s="31"/>
      <c r="F59" s="31"/>
      <c r="G59" s="31"/>
      <c r="H59" s="32"/>
      <c r="I59" s="32"/>
      <c r="J59" s="32"/>
      <c r="K59" s="32"/>
      <c r="L59" s="32"/>
      <c r="M59" s="32"/>
      <c r="N59" s="32"/>
    </row>
    <row r="60" spans="1:29" ht="8.25" customHeight="1">
      <c r="B60" s="33"/>
      <c r="C60" s="31"/>
      <c r="D60" s="31"/>
      <c r="E60" s="31"/>
      <c r="F60" s="31"/>
      <c r="G60" s="31"/>
      <c r="H60" s="32"/>
      <c r="I60" s="32"/>
      <c r="J60" s="32"/>
      <c r="K60" s="32"/>
      <c r="L60" s="32"/>
      <c r="M60" s="32"/>
      <c r="N60" s="32"/>
    </row>
    <row r="61" spans="1:29" ht="8.25" customHeight="1">
      <c r="B61" s="33"/>
      <c r="C61" s="31"/>
      <c r="D61" s="31"/>
      <c r="E61" s="31"/>
      <c r="F61" s="31"/>
      <c r="G61" s="31"/>
      <c r="H61" s="32"/>
      <c r="I61" s="32"/>
      <c r="J61" s="32"/>
      <c r="K61" s="32"/>
      <c r="L61" s="32"/>
      <c r="M61" s="32"/>
      <c r="N61" s="32"/>
    </row>
    <row r="62" spans="1:29" ht="8.25" customHeight="1">
      <c r="B62" s="33"/>
      <c r="C62" s="31"/>
      <c r="D62" s="31"/>
      <c r="E62" s="31"/>
      <c r="F62" s="31"/>
      <c r="G62" s="31"/>
      <c r="H62" s="32"/>
      <c r="I62" s="32"/>
      <c r="J62" s="32"/>
      <c r="K62" s="32"/>
      <c r="L62" s="32"/>
      <c r="M62" s="32"/>
      <c r="N62" s="32"/>
    </row>
    <row r="63" spans="1:29" ht="8.25" customHeight="1">
      <c r="B63" s="33"/>
      <c r="C63" s="31"/>
      <c r="D63" s="31"/>
      <c r="E63" s="31"/>
      <c r="F63" s="31"/>
      <c r="G63" s="31"/>
      <c r="H63" s="32"/>
      <c r="I63" s="32"/>
      <c r="J63" s="32"/>
      <c r="K63" s="32"/>
      <c r="L63" s="32"/>
      <c r="M63" s="32"/>
      <c r="N63" s="32"/>
    </row>
    <row r="64" spans="1:29" ht="8.25" customHeight="1">
      <c r="B64" s="33"/>
      <c r="C64" s="31"/>
      <c r="D64" s="31"/>
      <c r="E64" s="31"/>
      <c r="F64" s="31"/>
      <c r="G64" s="31"/>
      <c r="H64" s="32"/>
      <c r="I64" s="32"/>
      <c r="J64" s="32"/>
      <c r="K64" s="32"/>
      <c r="L64" s="32"/>
      <c r="M64" s="32"/>
      <c r="N64" s="32"/>
    </row>
    <row r="65" spans="1:14" ht="8.25" customHeight="1"/>
    <row r="66" spans="1:14" ht="8.25" customHeight="1"/>
    <row r="69" spans="1:14">
      <c r="A69" s="522" t="s">
        <v>981</v>
      </c>
    </row>
    <row r="70" spans="1:14">
      <c r="A70" s="522"/>
    </row>
    <row r="71" spans="1:14">
      <c r="H71" s="544"/>
      <c r="I71" s="544"/>
      <c r="J71" s="544"/>
      <c r="K71" s="544"/>
      <c r="L71" s="544"/>
      <c r="M71" s="544"/>
      <c r="N71" s="544"/>
    </row>
    <row r="77" spans="1:14">
      <c r="C77" s="39"/>
      <c r="D77" s="39"/>
      <c r="E77" s="39"/>
      <c r="F77" s="39"/>
      <c r="G77" s="39"/>
    </row>
    <row r="78" spans="1:14">
      <c r="C78" s="39"/>
      <c r="D78" s="39"/>
      <c r="E78" s="39"/>
      <c r="F78" s="39"/>
      <c r="G78" s="39"/>
    </row>
    <row r="82" spans="2:14">
      <c r="C82" s="40"/>
      <c r="D82" s="40"/>
      <c r="E82" s="40"/>
      <c r="F82" s="40"/>
      <c r="G82" s="40"/>
      <c r="H82" s="40"/>
      <c r="I82" s="40"/>
      <c r="J82" s="40"/>
      <c r="K82" s="40"/>
      <c r="L82" s="40"/>
      <c r="M82" s="40"/>
      <c r="N82" s="40"/>
    </row>
    <row r="83" spans="2:14">
      <c r="C83" s="41"/>
      <c r="D83" s="41"/>
      <c r="E83" s="41"/>
      <c r="F83" s="41"/>
      <c r="G83" s="41"/>
      <c r="H83" s="42"/>
      <c r="I83" s="42"/>
      <c r="J83" s="42"/>
      <c r="K83" s="42"/>
      <c r="L83" s="42"/>
      <c r="M83" s="42"/>
      <c r="N83" s="42"/>
    </row>
    <row r="84" spans="2:14">
      <c r="C84" s="41"/>
      <c r="D84" s="41"/>
      <c r="E84" s="41"/>
      <c r="F84" s="41"/>
      <c r="G84" s="41"/>
      <c r="H84" s="42"/>
      <c r="I84" s="42"/>
      <c r="J84" s="42"/>
      <c r="K84" s="42"/>
      <c r="L84" s="42"/>
      <c r="M84" s="42"/>
      <c r="N84" s="42"/>
    </row>
    <row r="85" spans="2:14">
      <c r="C85" s="41"/>
      <c r="D85" s="41"/>
      <c r="E85" s="41"/>
      <c r="F85" s="41"/>
      <c r="G85" s="41"/>
      <c r="H85" s="42"/>
      <c r="I85" s="42"/>
      <c r="J85" s="42"/>
      <c r="K85" s="42"/>
      <c r="L85" s="42"/>
      <c r="M85" s="42"/>
      <c r="N85" s="42"/>
    </row>
    <row r="86" spans="2:14">
      <c r="C86" s="41"/>
      <c r="D86" s="41"/>
      <c r="E86" s="41"/>
      <c r="F86" s="41"/>
      <c r="G86" s="41"/>
      <c r="H86" s="42"/>
      <c r="I86" s="42"/>
      <c r="J86" s="42"/>
      <c r="K86" s="42"/>
      <c r="L86" s="42"/>
      <c r="M86" s="42"/>
      <c r="N86" s="42"/>
    </row>
    <row r="87" spans="2:14">
      <c r="B87" s="20"/>
      <c r="C87" s="43"/>
      <c r="D87" s="43"/>
      <c r="E87" s="43"/>
      <c r="F87" s="43"/>
      <c r="G87" s="43"/>
      <c r="H87" s="43"/>
      <c r="I87" s="43"/>
      <c r="J87" s="43"/>
      <c r="K87" s="43"/>
      <c r="L87" s="43"/>
      <c r="M87" s="43"/>
      <c r="N87" s="43"/>
    </row>
    <row r="88" spans="2:14">
      <c r="B88" s="20"/>
      <c r="C88" s="43"/>
      <c r="D88" s="43"/>
      <c r="E88" s="43"/>
      <c r="F88" s="43"/>
      <c r="G88" s="43"/>
      <c r="H88" s="43"/>
      <c r="I88" s="43"/>
      <c r="J88" s="43"/>
      <c r="K88" s="43"/>
      <c r="L88" s="43"/>
      <c r="M88" s="43"/>
      <c r="N88" s="43"/>
    </row>
    <row r="105" spans="1:14">
      <c r="A105" s="4"/>
      <c r="B105" s="4"/>
      <c r="C105" s="39"/>
      <c r="D105" s="39"/>
      <c r="E105" s="39"/>
      <c r="F105" s="39"/>
      <c r="G105" s="39"/>
    </row>
    <row r="106" spans="1:14">
      <c r="A106" s="4"/>
      <c r="B106" s="4"/>
      <c r="C106" s="39"/>
      <c r="D106" s="39"/>
      <c r="E106" s="39"/>
      <c r="F106" s="39"/>
      <c r="G106" s="39"/>
      <c r="H106" s="544"/>
      <c r="I106" s="544"/>
      <c r="J106" s="544"/>
      <c r="K106" s="544"/>
      <c r="L106" s="544"/>
      <c r="M106" s="544"/>
      <c r="N106" s="544"/>
    </row>
    <row r="117" spans="2:14">
      <c r="C117" s="40"/>
      <c r="D117" s="40"/>
      <c r="E117" s="40"/>
      <c r="F117" s="40"/>
      <c r="G117" s="40"/>
      <c r="H117" s="40"/>
      <c r="I117" s="40"/>
      <c r="J117" s="40"/>
      <c r="K117" s="40"/>
      <c r="L117" s="40"/>
      <c r="M117" s="40"/>
      <c r="N117" s="40"/>
    </row>
    <row r="118" spans="2:14">
      <c r="C118" s="41"/>
      <c r="D118" s="41"/>
      <c r="E118" s="41"/>
      <c r="F118" s="41"/>
      <c r="G118" s="41"/>
      <c r="H118" s="42"/>
      <c r="I118" s="42"/>
      <c r="J118" s="42"/>
      <c r="K118" s="42"/>
      <c r="L118" s="42"/>
      <c r="M118" s="42"/>
      <c r="N118" s="42"/>
    </row>
    <row r="119" spans="2:14">
      <c r="C119" s="41"/>
      <c r="D119" s="41"/>
      <c r="E119" s="41"/>
      <c r="F119" s="41"/>
      <c r="G119" s="41"/>
      <c r="H119" s="42"/>
      <c r="I119" s="42"/>
      <c r="J119" s="42"/>
      <c r="K119" s="42"/>
      <c r="L119" s="42"/>
      <c r="M119" s="42"/>
      <c r="N119" s="42"/>
    </row>
    <row r="120" spans="2:14">
      <c r="C120" s="41"/>
      <c r="D120" s="41"/>
      <c r="E120" s="41"/>
      <c r="F120" s="41"/>
      <c r="G120" s="41"/>
      <c r="H120" s="42"/>
      <c r="I120" s="42"/>
      <c r="J120" s="42"/>
      <c r="K120" s="42"/>
      <c r="L120" s="42"/>
      <c r="M120" s="42"/>
      <c r="N120" s="42"/>
    </row>
    <row r="121" spans="2:14">
      <c r="C121" s="41"/>
      <c r="D121" s="41"/>
      <c r="E121" s="41"/>
      <c r="F121" s="41"/>
      <c r="G121" s="41"/>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1" spans="1:14">
      <c r="A131" s="4"/>
      <c r="B131" s="4"/>
      <c r="C131" s="39"/>
      <c r="D131" s="39"/>
      <c r="E131" s="39"/>
      <c r="F131" s="39"/>
      <c r="G131" s="39"/>
    </row>
    <row r="132" spans="1:14">
      <c r="A132" s="4"/>
      <c r="B132" s="4"/>
      <c r="C132" s="39"/>
      <c r="D132" s="39"/>
      <c r="E132" s="39"/>
      <c r="F132" s="39"/>
      <c r="G132"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1"/>
      <c r="H153" s="42"/>
      <c r="I153" s="42"/>
      <c r="J153" s="42"/>
      <c r="K153" s="42"/>
      <c r="L153" s="42"/>
      <c r="M153" s="42"/>
      <c r="N153" s="42"/>
    </row>
    <row r="154" spans="1:14">
      <c r="A154" s="4"/>
      <c r="B154" s="4"/>
      <c r="C154" s="44"/>
      <c r="D154" s="44"/>
      <c r="E154" s="44"/>
      <c r="F154" s="44"/>
      <c r="G154" s="44"/>
      <c r="H154" s="42"/>
      <c r="I154" s="42"/>
      <c r="J154" s="42"/>
      <c r="K154" s="42"/>
      <c r="L154" s="42"/>
      <c r="M154" s="42"/>
      <c r="N154" s="42"/>
    </row>
    <row r="155" spans="1:14">
      <c r="A155" s="4"/>
      <c r="B155" s="4"/>
      <c r="C155" s="44"/>
      <c r="D155" s="44"/>
      <c r="E155" s="44"/>
      <c r="F155" s="44"/>
      <c r="G155" s="44"/>
      <c r="H155" s="42"/>
      <c r="I155" s="42"/>
      <c r="J155" s="42"/>
      <c r="K155" s="42"/>
      <c r="L155" s="42"/>
      <c r="M155" s="42"/>
      <c r="N155" s="42"/>
    </row>
    <row r="156" spans="1:14">
      <c r="C156" s="41"/>
      <c r="D156" s="41"/>
      <c r="E156" s="41"/>
      <c r="F156" s="41"/>
      <c r="G156" s="41"/>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B158" s="20"/>
      <c r="C158" s="43"/>
      <c r="D158" s="43"/>
      <c r="E158" s="43"/>
      <c r="F158" s="43"/>
      <c r="G158" s="43"/>
      <c r="H158" s="43"/>
      <c r="I158" s="43"/>
      <c r="J158" s="43"/>
      <c r="K158" s="43"/>
      <c r="L158" s="43"/>
      <c r="M158" s="43"/>
      <c r="N158" s="43"/>
    </row>
    <row r="176" spans="8:14">
      <c r="H176" s="544"/>
      <c r="I176" s="544"/>
      <c r="J176" s="544"/>
      <c r="K176" s="544"/>
      <c r="L176" s="544"/>
      <c r="M176" s="544"/>
      <c r="N176" s="544"/>
    </row>
    <row r="187" spans="1:14">
      <c r="C187" s="40"/>
      <c r="D187" s="40"/>
      <c r="E187" s="40"/>
      <c r="F187" s="40"/>
      <c r="G187" s="40"/>
      <c r="H187" s="40"/>
      <c r="I187" s="40"/>
      <c r="J187" s="40"/>
      <c r="K187" s="40"/>
      <c r="L187" s="40"/>
      <c r="M187" s="40"/>
      <c r="N187" s="40"/>
    </row>
    <row r="188" spans="1:14">
      <c r="C188" s="41"/>
      <c r="D188" s="41"/>
      <c r="E188" s="41"/>
      <c r="F188" s="41"/>
      <c r="G188" s="41"/>
      <c r="H188" s="42"/>
      <c r="I188" s="42"/>
      <c r="J188" s="42"/>
      <c r="K188" s="42"/>
      <c r="L188" s="42"/>
      <c r="M188" s="42"/>
      <c r="N188" s="42"/>
    </row>
    <row r="189" spans="1:14">
      <c r="A189" s="4"/>
      <c r="B189" s="4"/>
      <c r="C189" s="44"/>
      <c r="D189" s="44"/>
      <c r="E189" s="44"/>
      <c r="F189" s="44"/>
      <c r="G189" s="44"/>
      <c r="H189" s="42"/>
      <c r="I189" s="42"/>
      <c r="J189" s="42"/>
      <c r="K189" s="42"/>
      <c r="L189" s="42"/>
      <c r="M189" s="42"/>
      <c r="N189" s="42"/>
    </row>
    <row r="190" spans="1:14">
      <c r="A190" s="4"/>
      <c r="B190" s="4"/>
      <c r="C190" s="44"/>
      <c r="D190" s="44"/>
      <c r="E190" s="44"/>
      <c r="F190" s="44"/>
      <c r="G190" s="44"/>
      <c r="H190" s="42"/>
      <c r="I190" s="42"/>
      <c r="J190" s="42"/>
      <c r="K190" s="42"/>
      <c r="L190" s="42"/>
      <c r="M190" s="42"/>
      <c r="N190" s="42"/>
    </row>
    <row r="191" spans="1:14">
      <c r="C191" s="41"/>
      <c r="D191" s="41"/>
      <c r="E191" s="41"/>
      <c r="F191" s="41"/>
      <c r="G191" s="41"/>
      <c r="H191" s="42"/>
      <c r="I191" s="42"/>
      <c r="J191" s="42"/>
      <c r="K191" s="42"/>
      <c r="L191" s="42"/>
      <c r="M191" s="42"/>
      <c r="N191" s="42"/>
    </row>
    <row r="192" spans="1:14">
      <c r="B192" s="20"/>
      <c r="C192" s="43"/>
      <c r="D192" s="43"/>
      <c r="E192" s="43"/>
      <c r="F192" s="43"/>
      <c r="G192" s="43"/>
      <c r="H192" s="43"/>
      <c r="I192" s="43"/>
      <c r="J192" s="43"/>
      <c r="K192" s="43"/>
      <c r="L192" s="43"/>
      <c r="M192" s="43"/>
      <c r="N192" s="43"/>
    </row>
    <row r="193" spans="2:14">
      <c r="B193" s="20"/>
      <c r="C193" s="43"/>
      <c r="D193" s="43"/>
      <c r="E193" s="43"/>
      <c r="F193" s="43"/>
      <c r="G193" s="43"/>
      <c r="H193" s="43"/>
      <c r="I193" s="43"/>
      <c r="J193" s="43"/>
      <c r="K193" s="43"/>
      <c r="L193" s="43"/>
      <c r="M193" s="43"/>
      <c r="N193" s="43"/>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0"/>
      <c r="H222" s="45"/>
      <c r="I222" s="45"/>
      <c r="J222" s="45"/>
      <c r="K222" s="45"/>
      <c r="L222" s="45"/>
      <c r="M222" s="45"/>
      <c r="N222" s="45"/>
    </row>
    <row r="223" spans="3:14">
      <c r="C223" s="41"/>
      <c r="D223" s="41"/>
      <c r="E223" s="41"/>
      <c r="F223" s="41"/>
      <c r="G223" s="41"/>
      <c r="H223" s="42"/>
      <c r="I223" s="42"/>
      <c r="J223" s="42"/>
      <c r="K223" s="42"/>
      <c r="L223" s="42"/>
      <c r="M223" s="42"/>
      <c r="N223" s="42"/>
    </row>
    <row r="224" spans="3:14">
      <c r="C224" s="41"/>
      <c r="D224" s="41"/>
      <c r="E224" s="41"/>
      <c r="F224" s="41"/>
      <c r="G224" s="41"/>
      <c r="H224" s="42"/>
      <c r="I224" s="42"/>
      <c r="J224" s="42"/>
      <c r="K224" s="42"/>
      <c r="L224" s="42"/>
      <c r="M224" s="42"/>
      <c r="N224" s="42"/>
    </row>
    <row r="225" spans="2:14">
      <c r="C225" s="41"/>
      <c r="D225" s="41"/>
      <c r="E225" s="41"/>
      <c r="F225" s="41"/>
      <c r="G225" s="41"/>
      <c r="H225" s="42"/>
      <c r="I225" s="42"/>
      <c r="J225" s="42"/>
      <c r="K225" s="42"/>
      <c r="L225" s="42"/>
      <c r="M225" s="42"/>
      <c r="N225" s="42"/>
    </row>
    <row r="226" spans="2:14">
      <c r="C226" s="41"/>
      <c r="D226" s="41"/>
      <c r="E226" s="41"/>
      <c r="F226" s="41"/>
      <c r="G226" s="41"/>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0"/>
      <c r="H257" s="45"/>
      <c r="I257" s="45"/>
      <c r="J257" s="45"/>
      <c r="K257" s="45"/>
      <c r="L257" s="45"/>
      <c r="M257" s="45"/>
      <c r="N257" s="45"/>
    </row>
    <row r="258" spans="2:14">
      <c r="C258" s="41"/>
      <c r="D258" s="41"/>
      <c r="E258" s="41"/>
      <c r="F258" s="41"/>
      <c r="G258" s="41"/>
      <c r="H258" s="42"/>
      <c r="I258" s="42"/>
      <c r="J258" s="42"/>
      <c r="K258" s="42"/>
      <c r="L258" s="42"/>
      <c r="M258" s="42"/>
      <c r="N258" s="42"/>
    </row>
    <row r="259" spans="2:14">
      <c r="C259" s="41"/>
      <c r="D259" s="41"/>
      <c r="E259" s="41"/>
      <c r="F259" s="41"/>
      <c r="G259" s="41"/>
      <c r="H259" s="42"/>
      <c r="I259" s="42"/>
      <c r="J259" s="42"/>
      <c r="K259" s="42"/>
      <c r="L259" s="42"/>
      <c r="M259" s="42"/>
      <c r="N259" s="42"/>
    </row>
    <row r="260" spans="2:14">
      <c r="C260" s="41"/>
      <c r="D260" s="41"/>
      <c r="E260" s="41"/>
      <c r="F260" s="41"/>
      <c r="G260" s="41"/>
      <c r="H260" s="42"/>
      <c r="I260" s="42"/>
      <c r="J260" s="42"/>
      <c r="K260" s="42"/>
      <c r="L260" s="42"/>
      <c r="M260" s="42"/>
      <c r="N260" s="42"/>
    </row>
    <row r="261" spans="2:14">
      <c r="C261" s="41"/>
      <c r="D261" s="41"/>
      <c r="E261" s="41"/>
      <c r="F261" s="41"/>
      <c r="G261" s="41"/>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c r="A1" s="121" t="s">
        <v>305</v>
      </c>
      <c r="C1" s="3"/>
      <c r="D1" s="3"/>
      <c r="E1" s="3"/>
      <c r="G1" s="124"/>
      <c r="H1" s="124"/>
      <c r="I1" s="124"/>
      <c r="J1" s="124"/>
      <c r="K1" s="124"/>
      <c r="L1" s="124"/>
      <c r="M1" s="124"/>
      <c r="N1" s="336" t="s">
        <v>467</v>
      </c>
    </row>
    <row r="2" spans="1:34" s="129" customFormat="1" ht="13.35" customHeight="1">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c r="A3" s="8"/>
      <c r="C3" s="9"/>
      <c r="D3" s="9"/>
      <c r="E3" s="9"/>
      <c r="F3" s="9"/>
      <c r="G3" s="9"/>
      <c r="H3" s="9"/>
      <c r="I3" s="9"/>
      <c r="J3" s="9"/>
      <c r="K3" s="9"/>
      <c r="L3" s="9"/>
      <c r="M3" s="9"/>
      <c r="N3" s="9"/>
    </row>
    <row r="4" spans="1:34" ht="13.35" customHeight="1">
      <c r="A4" s="8"/>
      <c r="B4" s="12"/>
      <c r="C4" s="9"/>
      <c r="D4" s="9"/>
      <c r="E4" s="9"/>
      <c r="F4" s="9"/>
      <c r="G4" s="9"/>
      <c r="H4" s="9"/>
      <c r="I4" s="9"/>
      <c r="J4" s="9"/>
      <c r="K4" s="9"/>
      <c r="L4" s="9"/>
      <c r="M4" s="9"/>
      <c r="N4" s="9"/>
    </row>
    <row r="5" spans="1:34" ht="75.95" customHeight="1">
      <c r="A5" s="8"/>
      <c r="C5" s="9"/>
      <c r="D5" s="9"/>
      <c r="E5" s="9"/>
      <c r="F5" s="9"/>
      <c r="G5" s="9"/>
      <c r="H5" s="9"/>
      <c r="I5" s="9"/>
      <c r="J5" s="9"/>
      <c r="K5" s="9"/>
      <c r="L5" s="9"/>
      <c r="M5" s="9"/>
      <c r="N5" s="9"/>
    </row>
    <row r="6" spans="1:34" ht="13.35" customHeight="1">
      <c r="A6" s="8"/>
      <c r="B6" s="8"/>
      <c r="C6" s="9"/>
      <c r="D6" s="9"/>
      <c r="E6" s="9"/>
      <c r="F6" s="9"/>
      <c r="G6" s="9"/>
      <c r="H6" s="9"/>
      <c r="I6" s="9"/>
      <c r="J6" s="9"/>
      <c r="K6" s="9"/>
      <c r="L6" s="9"/>
      <c r="M6" s="9"/>
      <c r="N6" s="9"/>
    </row>
    <row r="7" spans="1:34" ht="13.35" customHeight="1">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c r="A11" s="8"/>
      <c r="B11" s="8"/>
      <c r="C11" s="13"/>
      <c r="D11" s="13"/>
      <c r="E11" s="13"/>
      <c r="F11" s="13"/>
      <c r="G11" s="13"/>
      <c r="H11" s="13"/>
      <c r="I11" s="13"/>
      <c r="J11" s="13"/>
      <c r="K11" s="13"/>
      <c r="L11" s="13"/>
      <c r="M11" s="13"/>
      <c r="N11" s="9"/>
    </row>
    <row r="12" spans="1:34" ht="13.35"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c r="A13" s="17" t="s">
        <v>179</v>
      </c>
      <c r="C13" s="18">
        <v>62.8</v>
      </c>
      <c r="D13" s="18">
        <v>65.02</v>
      </c>
      <c r="E13" s="18">
        <v>75.62</v>
      </c>
      <c r="F13" s="18">
        <v>50.86</v>
      </c>
      <c r="G13" s="18">
        <v>40.119999999999997</v>
      </c>
      <c r="H13" s="18">
        <v>31.61</v>
      </c>
      <c r="I13" s="18" t="s">
        <v>969</v>
      </c>
      <c r="J13" s="18" t="s">
        <v>969</v>
      </c>
      <c r="K13" s="18" t="s">
        <v>969</v>
      </c>
      <c r="L13" s="18" t="s">
        <v>969</v>
      </c>
      <c r="M13" s="18" t="s">
        <v>969</v>
      </c>
      <c r="N13" s="18" t="s">
        <v>969</v>
      </c>
      <c r="P13" s="131">
        <v>62.8</v>
      </c>
      <c r="Q13" s="131">
        <v>65.02</v>
      </c>
      <c r="R13" s="131">
        <v>75.62</v>
      </c>
      <c r="S13" s="131">
        <v>50.86</v>
      </c>
      <c r="T13" s="131">
        <v>40.119999999999997</v>
      </c>
      <c r="U13" s="131">
        <v>31.61</v>
      </c>
      <c r="V13" s="131"/>
      <c r="W13" s="131"/>
      <c r="X13" s="131"/>
      <c r="Y13" s="131"/>
      <c r="Z13" s="131"/>
      <c r="AA13" s="131"/>
    </row>
    <row r="14" spans="1:34" s="129" customFormat="1" ht="13.35" customHeight="1">
      <c r="A14" s="19" t="str">
        <f>'Community Definition'!D5</f>
        <v>Cowlitz County</v>
      </c>
      <c r="B14" s="127"/>
      <c r="C14" s="18">
        <v>72.02</v>
      </c>
      <c r="D14" s="18">
        <v>75.97</v>
      </c>
      <c r="E14" s="18">
        <v>80.02</v>
      </c>
      <c r="F14" s="18">
        <v>54.55</v>
      </c>
      <c r="G14" s="18">
        <v>43.13</v>
      </c>
      <c r="H14" s="18">
        <v>33.85</v>
      </c>
      <c r="I14" s="18" t="s">
        <v>969</v>
      </c>
      <c r="J14" s="18" t="s">
        <v>969</v>
      </c>
      <c r="K14" s="18" t="s">
        <v>969</v>
      </c>
      <c r="L14" s="18" t="s">
        <v>969</v>
      </c>
      <c r="M14" s="18" t="s">
        <v>969</v>
      </c>
      <c r="N14" s="18" t="s">
        <v>969</v>
      </c>
      <c r="O14" s="128"/>
      <c r="P14" s="131">
        <v>72.02</v>
      </c>
      <c r="Q14" s="131">
        <v>75.97</v>
      </c>
      <c r="R14" s="131">
        <v>80.02</v>
      </c>
      <c r="S14" s="131">
        <v>54.55</v>
      </c>
      <c r="T14" s="131">
        <v>43.13</v>
      </c>
      <c r="U14" s="131">
        <v>33.85</v>
      </c>
      <c r="V14" s="131"/>
      <c r="W14" s="131"/>
      <c r="X14" s="131"/>
      <c r="Y14" s="131"/>
      <c r="Z14" s="131"/>
      <c r="AA14" s="131"/>
      <c r="AB14" s="128"/>
      <c r="AC14" s="128"/>
      <c r="AD14" s="128"/>
      <c r="AE14" s="128"/>
      <c r="AF14" s="128"/>
      <c r="AG14" s="128"/>
      <c r="AH14" s="128"/>
    </row>
    <row r="15" spans="1:34" s="129" customFormat="1" ht="13.35" customHeight="1">
      <c r="A15" s="17" t="str">
        <f>'Community Definition'!A7</f>
        <v>Locale 114</v>
      </c>
      <c r="B15" s="127"/>
      <c r="C15" s="18">
        <v>71.680000000000007</v>
      </c>
      <c r="D15" s="18">
        <v>76</v>
      </c>
      <c r="E15" s="18">
        <v>81.040000000000006</v>
      </c>
      <c r="F15" s="18">
        <v>46.81</v>
      </c>
      <c r="G15" s="18">
        <v>42.94</v>
      </c>
      <c r="H15" s="18">
        <v>32.04</v>
      </c>
      <c r="I15" s="18" t="s">
        <v>969</v>
      </c>
      <c r="J15" s="18" t="s">
        <v>969</v>
      </c>
      <c r="K15" s="18" t="s">
        <v>969</v>
      </c>
      <c r="L15" s="18" t="s">
        <v>969</v>
      </c>
      <c r="M15" s="18" t="s">
        <v>969</v>
      </c>
      <c r="N15" s="18" t="s">
        <v>969</v>
      </c>
      <c r="O15" s="128"/>
      <c r="P15" s="131">
        <v>71.680000000000007</v>
      </c>
      <c r="Q15" s="131">
        <v>76</v>
      </c>
      <c r="R15" s="131">
        <v>81.040000000000006</v>
      </c>
      <c r="S15" s="131">
        <v>46.81</v>
      </c>
      <c r="T15" s="131">
        <v>42.94</v>
      </c>
      <c r="U15" s="131">
        <v>32.04</v>
      </c>
      <c r="V15" s="131"/>
      <c r="W15" s="131"/>
      <c r="X15" s="131"/>
      <c r="Y15" s="131"/>
      <c r="Z15" s="131"/>
      <c r="AA15" s="131"/>
      <c r="AB15" s="128"/>
      <c r="AC15" s="128"/>
      <c r="AD15" s="128"/>
      <c r="AE15" s="128"/>
      <c r="AF15" s="128"/>
      <c r="AG15" s="128"/>
      <c r="AH15" s="128"/>
    </row>
    <row r="16" spans="1:34" s="134" customFormat="1" ht="13.35" customHeight="1">
      <c r="A16" s="115" t="str">
        <f>'Community Definition'!D4</f>
        <v>Woodland</v>
      </c>
      <c r="B16" s="132"/>
      <c r="C16" s="18">
        <v>63.49</v>
      </c>
      <c r="D16" s="18">
        <v>67.42</v>
      </c>
      <c r="E16" s="18">
        <v>75.55</v>
      </c>
      <c r="F16" s="18">
        <v>44.14</v>
      </c>
      <c r="G16" s="18">
        <v>39.46</v>
      </c>
      <c r="H16" s="18">
        <v>28.85</v>
      </c>
      <c r="I16" s="18" t="s">
        <v>969</v>
      </c>
      <c r="J16" s="18" t="s">
        <v>969</v>
      </c>
      <c r="K16" s="18" t="s">
        <v>969</v>
      </c>
      <c r="L16" s="18" t="s">
        <v>969</v>
      </c>
      <c r="M16" s="18" t="s">
        <v>969</v>
      </c>
      <c r="N16" s="18" t="s">
        <v>969</v>
      </c>
      <c r="O16" s="133"/>
      <c r="P16" s="131">
        <v>63.49</v>
      </c>
      <c r="Q16" s="131">
        <v>67.42</v>
      </c>
      <c r="R16" s="131">
        <v>75.55</v>
      </c>
      <c r="S16" s="131">
        <v>44.14</v>
      </c>
      <c r="T16" s="131">
        <v>39.46</v>
      </c>
      <c r="U16" s="131">
        <v>28.85</v>
      </c>
      <c r="V16" s="131"/>
      <c r="W16" s="131"/>
      <c r="X16" s="131"/>
      <c r="Y16" s="131"/>
      <c r="Z16" s="131"/>
      <c r="AA16" s="131"/>
      <c r="AB16" s="133"/>
      <c r="AC16" s="133"/>
      <c r="AD16" s="133"/>
      <c r="AE16" s="133"/>
      <c r="AF16" s="133"/>
      <c r="AG16" s="133"/>
      <c r="AH16" s="133"/>
    </row>
    <row r="17" spans="1:34" s="129" customFormat="1" ht="13.35" customHeight="1">
      <c r="A17" s="17"/>
      <c r="B17" s="135" t="s">
        <v>261</v>
      </c>
      <c r="C17" s="136">
        <v>80</v>
      </c>
      <c r="D17" s="136">
        <v>60</v>
      </c>
      <c r="E17" s="136">
        <v>173</v>
      </c>
      <c r="F17" s="136">
        <v>64</v>
      </c>
      <c r="G17" s="136">
        <v>58</v>
      </c>
      <c r="H17" s="136">
        <v>45</v>
      </c>
      <c r="I17" s="136" t="s">
        <v>969</v>
      </c>
      <c r="J17" s="136" t="s">
        <v>969</v>
      </c>
      <c r="K17" s="136" t="s">
        <v>969</v>
      </c>
      <c r="L17" s="136" t="s">
        <v>969</v>
      </c>
      <c r="M17" s="136" t="s">
        <v>969</v>
      </c>
      <c r="N17" s="136" t="s">
        <v>969</v>
      </c>
      <c r="O17" s="128"/>
      <c r="P17" s="137">
        <v>80</v>
      </c>
      <c r="Q17" s="137">
        <v>60</v>
      </c>
      <c r="R17" s="137">
        <v>173</v>
      </c>
      <c r="S17" s="137">
        <v>64</v>
      </c>
      <c r="T17" s="137">
        <v>58</v>
      </c>
      <c r="U17" s="137">
        <v>45</v>
      </c>
      <c r="V17" s="137"/>
      <c r="W17" s="137"/>
      <c r="X17" s="137"/>
      <c r="Y17" s="137"/>
      <c r="Z17" s="137"/>
      <c r="AA17" s="137"/>
      <c r="AB17" s="128"/>
      <c r="AC17" s="128"/>
      <c r="AD17" s="128"/>
      <c r="AE17" s="128"/>
      <c r="AF17" s="128"/>
      <c r="AG17" s="128"/>
      <c r="AH17" s="128"/>
    </row>
    <row r="18" spans="1:34" s="129" customFormat="1" ht="13.35" customHeight="1">
      <c r="A18" s="17"/>
      <c r="B18" s="135" t="s">
        <v>263</v>
      </c>
      <c r="C18" s="136">
        <v>126</v>
      </c>
      <c r="D18" s="136">
        <v>89</v>
      </c>
      <c r="E18" s="136">
        <v>229</v>
      </c>
      <c r="F18" s="136">
        <v>145</v>
      </c>
      <c r="G18" s="136">
        <v>147</v>
      </c>
      <c r="H18" s="136">
        <v>156</v>
      </c>
      <c r="I18" s="136" t="s">
        <v>969</v>
      </c>
      <c r="J18" s="136" t="s">
        <v>969</v>
      </c>
      <c r="K18" s="136" t="s">
        <v>969</v>
      </c>
      <c r="L18" s="136" t="s">
        <v>969</v>
      </c>
      <c r="M18" s="136" t="s">
        <v>969</v>
      </c>
      <c r="N18" s="136" t="s">
        <v>969</v>
      </c>
      <c r="O18" s="128"/>
      <c r="P18" s="137">
        <v>126</v>
      </c>
      <c r="Q18" s="137">
        <v>89</v>
      </c>
      <c r="R18" s="137">
        <v>229</v>
      </c>
      <c r="S18" s="137">
        <v>145</v>
      </c>
      <c r="T18" s="137">
        <v>147</v>
      </c>
      <c r="U18" s="137">
        <v>156</v>
      </c>
      <c r="V18" s="137"/>
      <c r="W18" s="137"/>
      <c r="X18" s="137"/>
      <c r="Y18" s="137"/>
      <c r="Z18" s="137"/>
      <c r="AA18" s="137"/>
      <c r="AB18" s="128"/>
      <c r="AC18" s="128"/>
      <c r="AD18" s="128"/>
      <c r="AE18" s="128"/>
      <c r="AF18" s="128"/>
      <c r="AG18" s="128"/>
      <c r="AH18" s="128"/>
    </row>
    <row r="19" spans="1:34" s="138" customFormat="1" ht="108.75" customHeight="1">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c r="B33" s="141"/>
      <c r="C33" s="142"/>
      <c r="D33" s="142"/>
      <c r="E33" s="142"/>
      <c r="F33" s="142"/>
      <c r="G33" s="142"/>
      <c r="H33" s="142"/>
      <c r="I33" s="142"/>
      <c r="J33" s="142"/>
      <c r="K33" s="142"/>
      <c r="L33" s="142"/>
      <c r="M33" s="142"/>
      <c r="N33" s="142"/>
    </row>
    <row r="34" spans="1:34" ht="13.35" customHeight="1">
      <c r="A34" s="122" t="s">
        <v>982</v>
      </c>
      <c r="B34" s="340"/>
      <c r="C34" s="142"/>
      <c r="D34" s="142"/>
      <c r="E34" s="142"/>
      <c r="F34" s="142"/>
      <c r="G34" s="142"/>
      <c r="H34" s="142"/>
      <c r="I34" s="142"/>
      <c r="J34" s="142"/>
      <c r="K34" s="142"/>
      <c r="L34" s="142"/>
      <c r="M34" s="142"/>
      <c r="N34" s="142"/>
    </row>
    <row r="35" spans="1:34" ht="13.35" customHeight="1">
      <c r="B35" s="340"/>
      <c r="C35" s="142"/>
      <c r="D35" s="142"/>
      <c r="E35" s="142"/>
      <c r="F35" s="142"/>
      <c r="G35" s="142"/>
      <c r="H35" s="142"/>
      <c r="I35" s="142"/>
      <c r="J35" s="142"/>
      <c r="K35" s="142"/>
      <c r="L35" s="142"/>
      <c r="M35" s="142"/>
      <c r="N35" s="142"/>
    </row>
    <row r="36" spans="1:34" ht="13.35" customHeight="1">
      <c r="A36" s="121" t="s">
        <v>306</v>
      </c>
      <c r="C36" s="3"/>
      <c r="D36" s="3"/>
      <c r="E36" s="3"/>
      <c r="G36" s="3"/>
      <c r="H36" s="143"/>
      <c r="I36" s="143"/>
      <c r="J36" s="143"/>
      <c r="K36" s="143"/>
      <c r="L36" s="143"/>
      <c r="M36" s="143"/>
      <c r="N36" s="336" t="s">
        <v>467</v>
      </c>
    </row>
    <row r="37" spans="1:34" s="129" customFormat="1" ht="13.35" customHeight="1">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c r="A38" s="8"/>
      <c r="B38" s="12"/>
      <c r="C38" s="9"/>
      <c r="D38" s="9"/>
      <c r="E38" s="9"/>
      <c r="F38" s="9"/>
      <c r="G38" s="9"/>
      <c r="H38" s="9"/>
      <c r="I38" s="9"/>
      <c r="J38" s="9"/>
      <c r="K38" s="9"/>
      <c r="L38" s="9"/>
      <c r="M38" s="9"/>
      <c r="N38" s="9"/>
    </row>
    <row r="39" spans="1:34" ht="13.35" customHeight="1">
      <c r="A39" s="8"/>
      <c r="C39" s="9"/>
      <c r="D39" s="9"/>
      <c r="E39" s="9"/>
      <c r="F39" s="9"/>
      <c r="G39" s="9"/>
      <c r="H39" s="9"/>
      <c r="I39" s="9"/>
      <c r="J39" s="9"/>
      <c r="K39" s="9"/>
      <c r="L39" s="9"/>
      <c r="M39" s="9"/>
      <c r="N39" s="9"/>
    </row>
    <row r="40" spans="1:34" ht="59.45" customHeight="1">
      <c r="A40" s="8"/>
      <c r="B40" s="12"/>
      <c r="C40" s="9"/>
      <c r="D40" s="9"/>
      <c r="E40" s="9"/>
      <c r="F40" s="9"/>
      <c r="G40" s="9"/>
      <c r="H40" s="9"/>
      <c r="I40" s="9"/>
      <c r="J40" s="9"/>
      <c r="K40" s="9"/>
      <c r="L40" s="9"/>
      <c r="M40" s="9"/>
      <c r="N40" s="9"/>
    </row>
    <row r="41" spans="1:34" ht="13.35" customHeight="1">
      <c r="A41" s="8"/>
      <c r="B41" s="8"/>
      <c r="C41" s="9"/>
      <c r="D41" s="9"/>
      <c r="E41" s="9"/>
      <c r="F41" s="9"/>
      <c r="G41" s="9"/>
      <c r="H41" s="9"/>
      <c r="I41" s="9"/>
      <c r="J41" s="9"/>
      <c r="K41" s="9"/>
      <c r="L41" s="9"/>
      <c r="M41" s="9"/>
      <c r="N41" s="9"/>
    </row>
    <row r="42" spans="1:34" ht="13.35" customHeight="1">
      <c r="A42" s="8"/>
      <c r="B42" s="8"/>
      <c r="C42" s="9"/>
      <c r="D42" s="9"/>
      <c r="E42" s="9"/>
      <c r="F42" s="9"/>
      <c r="G42" s="9"/>
      <c r="H42" s="9"/>
      <c r="I42" s="9"/>
      <c r="J42" s="9"/>
      <c r="K42" s="9"/>
      <c r="L42" s="9"/>
      <c r="M42" s="9"/>
      <c r="N42" s="9"/>
    </row>
    <row r="43" spans="1:34" ht="13.35" customHeight="1">
      <c r="A43" s="8"/>
      <c r="B43" s="11" t="s">
        <v>249</v>
      </c>
      <c r="C43" s="9"/>
      <c r="D43" s="9"/>
      <c r="E43" s="9"/>
      <c r="F43" s="9"/>
      <c r="G43" s="9"/>
      <c r="H43" s="9"/>
      <c r="I43" s="9"/>
      <c r="J43" s="9"/>
      <c r="K43" s="9"/>
      <c r="L43" s="9"/>
      <c r="M43" s="9"/>
      <c r="N43" s="9"/>
    </row>
    <row r="44" spans="1:34" ht="13.35" customHeight="1">
      <c r="A44" s="8"/>
      <c r="B44" s="12"/>
      <c r="C44" s="9"/>
      <c r="D44" s="9"/>
      <c r="E44" s="9"/>
      <c r="F44" s="9"/>
      <c r="G44" s="9"/>
      <c r="H44" s="9"/>
      <c r="I44" s="9"/>
      <c r="J44" s="9"/>
      <c r="K44" s="9"/>
      <c r="L44" s="9"/>
      <c r="M44" s="9"/>
      <c r="N44" s="9"/>
    </row>
    <row r="45" spans="1:34" ht="13.35" customHeight="1">
      <c r="A45" s="8"/>
      <c r="B45" s="8"/>
      <c r="C45" s="9"/>
      <c r="D45" s="9"/>
      <c r="E45" s="9"/>
      <c r="F45" s="9"/>
      <c r="G45" s="9"/>
      <c r="H45" s="9"/>
      <c r="I45" s="9"/>
      <c r="J45" s="9"/>
      <c r="K45" s="9"/>
      <c r="L45" s="9"/>
      <c r="M45" s="9"/>
      <c r="N45" s="9"/>
    </row>
    <row r="46" spans="1:34" ht="13.35" customHeight="1">
      <c r="A46" s="8"/>
      <c r="B46" s="8"/>
      <c r="C46" s="13"/>
      <c r="D46" s="13"/>
      <c r="E46" s="13"/>
      <c r="F46" s="13"/>
      <c r="G46" s="13"/>
      <c r="H46" s="13"/>
      <c r="I46" s="13"/>
      <c r="J46" s="13"/>
      <c r="K46" s="13"/>
      <c r="L46" s="13"/>
      <c r="M46" s="13"/>
      <c r="N46" s="9"/>
    </row>
    <row r="47" spans="1:34" ht="13.35"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c r="A48" s="17" t="s">
        <v>179</v>
      </c>
      <c r="C48" s="18">
        <v>57.41</v>
      </c>
      <c r="D48" s="18">
        <v>58.3</v>
      </c>
      <c r="E48" s="18">
        <v>56.42</v>
      </c>
      <c r="F48" s="18">
        <v>57.04</v>
      </c>
      <c r="G48" s="18">
        <v>49.58</v>
      </c>
      <c r="H48" s="18">
        <v>47.83</v>
      </c>
      <c r="I48" s="18" t="s">
        <v>969</v>
      </c>
      <c r="J48" s="18" t="s">
        <v>969</v>
      </c>
      <c r="K48" s="18" t="s">
        <v>969</v>
      </c>
      <c r="L48" s="18" t="s">
        <v>969</v>
      </c>
      <c r="M48" s="18" t="s">
        <v>969</v>
      </c>
      <c r="N48" s="18" t="s">
        <v>969</v>
      </c>
      <c r="P48" s="131">
        <v>57.41</v>
      </c>
      <c r="Q48" s="131">
        <v>58.3</v>
      </c>
      <c r="R48" s="131">
        <v>56.42</v>
      </c>
      <c r="S48" s="131">
        <v>57.04</v>
      </c>
      <c r="T48" s="131">
        <v>49.58</v>
      </c>
      <c r="U48" s="131">
        <v>47.83</v>
      </c>
      <c r="V48" s="131"/>
      <c r="W48" s="131"/>
      <c r="X48" s="131"/>
      <c r="Y48" s="131"/>
      <c r="Z48" s="131"/>
      <c r="AA48" s="131"/>
    </row>
    <row r="49" spans="1:34" s="129" customFormat="1" ht="13.35" customHeight="1">
      <c r="A49" s="19" t="str">
        <f>A14</f>
        <v>Cowlitz County</v>
      </c>
      <c r="B49" s="127"/>
      <c r="C49" s="18">
        <v>67.069999999999993</v>
      </c>
      <c r="D49" s="18">
        <v>67.069999999999993</v>
      </c>
      <c r="E49" s="18">
        <v>60.95</v>
      </c>
      <c r="F49" s="18">
        <v>62.22</v>
      </c>
      <c r="G49" s="18">
        <v>53.61</v>
      </c>
      <c r="H49" s="18">
        <v>53.58</v>
      </c>
      <c r="I49" s="18" t="s">
        <v>969</v>
      </c>
      <c r="J49" s="18" t="s">
        <v>969</v>
      </c>
      <c r="K49" s="18" t="s">
        <v>969</v>
      </c>
      <c r="L49" s="18" t="s">
        <v>969</v>
      </c>
      <c r="M49" s="18" t="s">
        <v>969</v>
      </c>
      <c r="N49" s="18" t="s">
        <v>969</v>
      </c>
      <c r="O49" s="128"/>
      <c r="P49" s="131">
        <v>67.069999999999993</v>
      </c>
      <c r="Q49" s="131">
        <v>67.069999999999993</v>
      </c>
      <c r="R49" s="131">
        <v>60.95</v>
      </c>
      <c r="S49" s="131">
        <v>62.22</v>
      </c>
      <c r="T49" s="131">
        <v>53.61</v>
      </c>
      <c r="U49" s="131">
        <v>53.58</v>
      </c>
      <c r="V49" s="131"/>
      <c r="W49" s="131"/>
      <c r="X49" s="131"/>
      <c r="Y49" s="131"/>
      <c r="Z49" s="131"/>
      <c r="AA49" s="131"/>
      <c r="AB49" s="128"/>
      <c r="AC49" s="128"/>
      <c r="AD49" s="128"/>
      <c r="AE49" s="128"/>
      <c r="AF49" s="128"/>
      <c r="AG49" s="128"/>
      <c r="AH49" s="128"/>
    </row>
    <row r="50" spans="1:34" s="129" customFormat="1" ht="13.35" customHeight="1">
      <c r="A50" s="17" t="str">
        <f>A15</f>
        <v>Locale 114</v>
      </c>
      <c r="B50" s="127"/>
      <c r="C50" s="18">
        <v>63.45</v>
      </c>
      <c r="D50" s="18">
        <v>63.93</v>
      </c>
      <c r="E50" s="18">
        <v>51.65</v>
      </c>
      <c r="F50" s="18">
        <v>60.74</v>
      </c>
      <c r="G50" s="18">
        <v>55.34</v>
      </c>
      <c r="H50" s="18">
        <v>52.75</v>
      </c>
      <c r="I50" s="18" t="s">
        <v>969</v>
      </c>
      <c r="J50" s="18" t="s">
        <v>969</v>
      </c>
      <c r="K50" s="18" t="s">
        <v>969</v>
      </c>
      <c r="L50" s="18" t="s">
        <v>969</v>
      </c>
      <c r="M50" s="18" t="s">
        <v>969</v>
      </c>
      <c r="N50" s="18" t="s">
        <v>969</v>
      </c>
      <c r="O50" s="128"/>
      <c r="P50" s="131">
        <v>63.45</v>
      </c>
      <c r="Q50" s="131">
        <v>63.93</v>
      </c>
      <c r="R50" s="131">
        <v>51.65</v>
      </c>
      <c r="S50" s="131">
        <v>60.74</v>
      </c>
      <c r="T50" s="131">
        <v>55.34</v>
      </c>
      <c r="U50" s="131">
        <v>52.75</v>
      </c>
      <c r="V50" s="131"/>
      <c r="W50" s="131"/>
      <c r="X50" s="131"/>
      <c r="Y50" s="131"/>
      <c r="Z50" s="131"/>
      <c r="AA50" s="131"/>
      <c r="AB50" s="128"/>
      <c r="AC50" s="128"/>
      <c r="AD50" s="128"/>
      <c r="AE50" s="128"/>
      <c r="AF50" s="128"/>
      <c r="AG50" s="128"/>
      <c r="AH50" s="128"/>
    </row>
    <row r="51" spans="1:34" s="134" customFormat="1" ht="13.35" customHeight="1">
      <c r="A51" s="18" t="str">
        <f>A16</f>
        <v>Woodland</v>
      </c>
      <c r="B51" s="132"/>
      <c r="C51" s="18">
        <v>52.75</v>
      </c>
      <c r="D51" s="18">
        <v>54.55</v>
      </c>
      <c r="E51" s="18">
        <v>42.13</v>
      </c>
      <c r="F51" s="18">
        <v>61.01</v>
      </c>
      <c r="G51" s="18">
        <v>43.23</v>
      </c>
      <c r="H51" s="18">
        <v>41.83</v>
      </c>
      <c r="I51" s="18" t="s">
        <v>969</v>
      </c>
      <c r="J51" s="18" t="s">
        <v>969</v>
      </c>
      <c r="K51" s="18" t="s">
        <v>969</v>
      </c>
      <c r="L51" s="18" t="s">
        <v>969</v>
      </c>
      <c r="M51" s="18" t="s">
        <v>969</v>
      </c>
      <c r="N51" s="18" t="s">
        <v>969</v>
      </c>
      <c r="O51" s="133"/>
      <c r="P51" s="131">
        <v>52.75</v>
      </c>
      <c r="Q51" s="131">
        <v>54.55</v>
      </c>
      <c r="R51" s="131">
        <v>42.13</v>
      </c>
      <c r="S51" s="131">
        <v>61.01</v>
      </c>
      <c r="T51" s="131">
        <v>43.23</v>
      </c>
      <c r="U51" s="131">
        <v>41.83</v>
      </c>
      <c r="V51" s="131"/>
      <c r="W51" s="131"/>
      <c r="X51" s="131"/>
      <c r="Y51" s="131"/>
      <c r="Z51" s="131"/>
      <c r="AA51" s="131"/>
      <c r="AB51" s="133"/>
      <c r="AC51" s="133"/>
      <c r="AD51" s="133"/>
      <c r="AE51" s="133"/>
      <c r="AF51" s="133"/>
      <c r="AG51" s="133"/>
      <c r="AH51" s="133"/>
    </row>
    <row r="52" spans="1:34" s="129" customFormat="1" ht="13.35" customHeight="1">
      <c r="A52" s="17"/>
      <c r="B52" s="135" t="s">
        <v>261</v>
      </c>
      <c r="C52" s="136">
        <v>96</v>
      </c>
      <c r="D52" s="136">
        <v>90</v>
      </c>
      <c r="E52" s="136">
        <v>75</v>
      </c>
      <c r="F52" s="136">
        <v>97</v>
      </c>
      <c r="G52" s="136">
        <v>67</v>
      </c>
      <c r="H52" s="136">
        <v>64</v>
      </c>
      <c r="I52" s="136" t="s">
        <v>969</v>
      </c>
      <c r="J52" s="136" t="s">
        <v>969</v>
      </c>
      <c r="K52" s="136" t="s">
        <v>969</v>
      </c>
      <c r="L52" s="136" t="s">
        <v>969</v>
      </c>
      <c r="M52" s="136" t="s">
        <v>969</v>
      </c>
      <c r="N52" s="136" t="s">
        <v>969</v>
      </c>
      <c r="O52" s="128"/>
      <c r="P52" s="137">
        <v>96</v>
      </c>
      <c r="Q52" s="137">
        <v>90</v>
      </c>
      <c r="R52" s="137">
        <v>75</v>
      </c>
      <c r="S52" s="137">
        <v>97</v>
      </c>
      <c r="T52" s="137">
        <v>67</v>
      </c>
      <c r="U52" s="137">
        <v>64</v>
      </c>
      <c r="V52" s="137"/>
      <c r="W52" s="137"/>
      <c r="X52" s="137"/>
      <c r="Y52" s="137"/>
      <c r="Z52" s="137"/>
      <c r="AA52" s="137"/>
      <c r="AB52" s="128"/>
      <c r="AC52" s="128"/>
      <c r="AD52" s="128"/>
      <c r="AE52" s="128"/>
      <c r="AF52" s="128"/>
      <c r="AG52" s="128"/>
      <c r="AH52" s="128"/>
    </row>
    <row r="53" spans="1:34" s="129" customFormat="1" ht="13.35" customHeight="1">
      <c r="A53" s="17"/>
      <c r="B53" s="135" t="s">
        <v>262</v>
      </c>
      <c r="C53" s="136">
        <v>182</v>
      </c>
      <c r="D53" s="136">
        <v>165</v>
      </c>
      <c r="E53" s="136">
        <v>178</v>
      </c>
      <c r="F53" s="136">
        <v>159</v>
      </c>
      <c r="G53" s="136">
        <v>155</v>
      </c>
      <c r="H53" s="136">
        <v>153</v>
      </c>
      <c r="I53" s="136" t="s">
        <v>969</v>
      </c>
      <c r="J53" s="136" t="s">
        <v>969</v>
      </c>
      <c r="K53" s="136" t="s">
        <v>969</v>
      </c>
      <c r="L53" s="136" t="s">
        <v>969</v>
      </c>
      <c r="M53" s="136" t="s">
        <v>969</v>
      </c>
      <c r="N53" s="136" t="s">
        <v>969</v>
      </c>
      <c r="O53" s="128"/>
      <c r="P53" s="137">
        <v>182</v>
      </c>
      <c r="Q53" s="137">
        <v>165</v>
      </c>
      <c r="R53" s="137">
        <v>178</v>
      </c>
      <c r="S53" s="137">
        <v>159</v>
      </c>
      <c r="T53" s="137">
        <v>155</v>
      </c>
      <c r="U53" s="137">
        <v>153</v>
      </c>
      <c r="V53" s="137"/>
      <c r="W53" s="137"/>
      <c r="X53" s="137"/>
      <c r="Y53" s="137"/>
      <c r="Z53" s="137"/>
      <c r="AA53" s="137"/>
      <c r="AB53" s="128"/>
      <c r="AC53" s="128"/>
      <c r="AD53" s="128"/>
      <c r="AE53" s="128"/>
      <c r="AF53" s="128"/>
      <c r="AG53" s="128"/>
      <c r="AH53" s="128"/>
    </row>
    <row r="54" spans="1:34" s="138" customFormat="1" ht="87.75" customHeight="1">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c r="A69" s="122" t="s">
        <v>982</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c r="A71" s="121" t="s">
        <v>307</v>
      </c>
      <c r="C71" s="3"/>
      <c r="D71" s="3"/>
      <c r="E71" s="3"/>
      <c r="G71" s="3"/>
      <c r="H71" s="143"/>
      <c r="I71" s="143"/>
      <c r="J71" s="143"/>
      <c r="K71" s="143"/>
      <c r="L71" s="143"/>
      <c r="M71" s="143"/>
      <c r="N71" s="336" t="s">
        <v>467</v>
      </c>
    </row>
    <row r="72" spans="1:34" s="129" customFormat="1" ht="13.35" customHeight="1">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c r="A73" s="8"/>
      <c r="C73" s="9"/>
      <c r="D73" s="9"/>
      <c r="E73" s="9"/>
      <c r="F73" s="9"/>
      <c r="G73" s="9"/>
      <c r="H73" s="9"/>
      <c r="I73" s="9"/>
      <c r="J73" s="9"/>
      <c r="K73" s="9"/>
      <c r="L73" s="9"/>
      <c r="M73" s="9"/>
      <c r="N73" s="9"/>
    </row>
    <row r="74" spans="1:34" ht="13.35" customHeight="1">
      <c r="A74" s="8"/>
      <c r="B74" s="112"/>
      <c r="C74" s="9"/>
      <c r="D74" s="9"/>
      <c r="E74" s="9"/>
      <c r="F74" s="9"/>
      <c r="G74" s="9"/>
      <c r="H74" s="9"/>
      <c r="I74" s="9"/>
      <c r="J74" s="9"/>
      <c r="K74" s="9"/>
      <c r="L74" s="9"/>
      <c r="M74" s="9"/>
      <c r="N74" s="9"/>
    </row>
    <row r="75" spans="1:34" ht="59.1" customHeight="1">
      <c r="A75" s="8"/>
      <c r="B75" s="11" t="s">
        <v>249</v>
      </c>
      <c r="C75" s="9"/>
      <c r="D75" s="9"/>
      <c r="E75" s="9"/>
      <c r="F75" s="9"/>
      <c r="G75" s="9"/>
      <c r="H75" s="9"/>
      <c r="I75" s="9"/>
      <c r="J75" s="9"/>
      <c r="K75" s="9"/>
      <c r="L75" s="9"/>
      <c r="M75" s="9"/>
      <c r="N75" s="9"/>
    </row>
    <row r="76" spans="1:34" ht="13.35" customHeight="1">
      <c r="A76" s="8"/>
      <c r="B76" s="112"/>
      <c r="C76" s="9"/>
      <c r="D76" s="9"/>
      <c r="E76" s="9"/>
      <c r="F76" s="9"/>
      <c r="G76" s="9"/>
      <c r="H76" s="9"/>
      <c r="I76" s="9"/>
      <c r="J76" s="9"/>
      <c r="K76" s="9"/>
      <c r="L76" s="9"/>
      <c r="M76" s="9"/>
      <c r="N76" s="9"/>
    </row>
    <row r="77" spans="1:34" ht="13.35" customHeight="1">
      <c r="A77" s="8"/>
      <c r="C77" s="9"/>
      <c r="D77" s="9"/>
      <c r="E77" s="9"/>
      <c r="F77" s="9"/>
      <c r="G77" s="9"/>
      <c r="H77" s="9"/>
      <c r="I77" s="9"/>
      <c r="J77" s="9"/>
      <c r="K77" s="9"/>
      <c r="L77" s="9"/>
      <c r="M77" s="9"/>
      <c r="N77" s="9"/>
    </row>
    <row r="78" spans="1:34" ht="13.35" customHeight="1">
      <c r="A78" s="8"/>
      <c r="B78" s="8"/>
      <c r="C78" s="9"/>
      <c r="D78" s="9"/>
      <c r="E78" s="9"/>
      <c r="F78" s="9"/>
      <c r="G78" s="9"/>
      <c r="H78" s="9"/>
      <c r="I78" s="9"/>
      <c r="J78" s="9"/>
      <c r="K78" s="9"/>
      <c r="L78" s="9"/>
      <c r="M78" s="9"/>
      <c r="N78" s="9"/>
    </row>
    <row r="79" spans="1:34" ht="13.35" customHeight="1">
      <c r="A79" s="8"/>
      <c r="B79" s="8"/>
      <c r="C79" s="9"/>
      <c r="D79" s="9"/>
      <c r="E79" s="9"/>
      <c r="F79" s="9"/>
      <c r="G79" s="9"/>
      <c r="H79" s="9"/>
      <c r="I79" s="9"/>
      <c r="J79" s="9"/>
      <c r="K79" s="9"/>
      <c r="L79" s="9"/>
      <c r="M79" s="9"/>
      <c r="N79" s="9"/>
    </row>
    <row r="80" spans="1:34" ht="13.35" customHeight="1">
      <c r="A80" s="8"/>
      <c r="B80" s="8"/>
      <c r="C80" s="9"/>
      <c r="D80" s="9"/>
      <c r="E80" s="9"/>
      <c r="F80" s="9"/>
      <c r="G80" s="9"/>
      <c r="H80" s="9"/>
      <c r="I80" s="9"/>
      <c r="J80" s="9"/>
      <c r="K80" s="9"/>
      <c r="L80" s="9"/>
      <c r="M80" s="9"/>
      <c r="N80" s="9"/>
    </row>
    <row r="81" spans="1:34" ht="13.35" customHeight="1">
      <c r="A81" s="8"/>
      <c r="B81" s="8"/>
      <c r="C81" s="13"/>
      <c r="D81" s="13"/>
      <c r="E81" s="13"/>
      <c r="F81" s="13"/>
      <c r="G81" s="13"/>
      <c r="H81" s="13"/>
      <c r="I81" s="13"/>
      <c r="J81" s="13"/>
      <c r="K81" s="13"/>
      <c r="L81" s="13"/>
      <c r="M81" s="13"/>
      <c r="N81" s="9"/>
    </row>
    <row r="82" spans="1:34" ht="13.35"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c r="A83" s="17" t="s">
        <v>179</v>
      </c>
      <c r="C83" s="18">
        <v>56.47</v>
      </c>
      <c r="D83" s="18">
        <v>58.27</v>
      </c>
      <c r="E83" s="18">
        <v>59.8</v>
      </c>
      <c r="F83" s="18">
        <v>54.96</v>
      </c>
      <c r="G83" s="18">
        <v>54.27</v>
      </c>
      <c r="H83" s="18">
        <v>51.7</v>
      </c>
      <c r="I83" s="18" t="s">
        <v>969</v>
      </c>
      <c r="J83" s="18" t="s">
        <v>969</v>
      </c>
      <c r="K83" s="18" t="s">
        <v>969</v>
      </c>
      <c r="L83" s="18" t="s">
        <v>969</v>
      </c>
      <c r="M83" s="18" t="s">
        <v>969</v>
      </c>
      <c r="N83" s="18" t="s">
        <v>969</v>
      </c>
      <c r="P83" s="131">
        <v>56.47</v>
      </c>
      <c r="Q83" s="131">
        <v>58.27</v>
      </c>
      <c r="R83" s="131">
        <v>59.8</v>
      </c>
      <c r="S83" s="131">
        <v>54.96</v>
      </c>
      <c r="T83" s="131">
        <v>54.27</v>
      </c>
      <c r="U83" s="131">
        <v>51.7</v>
      </c>
      <c r="V83" s="131"/>
      <c r="W83" s="131"/>
      <c r="X83" s="131"/>
      <c r="Y83" s="131"/>
      <c r="Z83" s="131"/>
      <c r="AA83" s="131"/>
    </row>
    <row r="84" spans="1:34" s="129" customFormat="1" ht="13.35" customHeight="1">
      <c r="A84" s="19" t="str">
        <f>$A$14</f>
        <v>Cowlitz County</v>
      </c>
      <c r="B84" s="127"/>
      <c r="C84" s="18">
        <v>63.13</v>
      </c>
      <c r="D84" s="18">
        <v>64.739999999999995</v>
      </c>
      <c r="E84" s="18">
        <v>69.91</v>
      </c>
      <c r="F84" s="18">
        <v>61.48</v>
      </c>
      <c r="G84" s="18">
        <v>65.34</v>
      </c>
      <c r="H84" s="18">
        <v>62.32</v>
      </c>
      <c r="I84" s="18" t="s">
        <v>969</v>
      </c>
      <c r="J84" s="18" t="s">
        <v>969</v>
      </c>
      <c r="K84" s="18" t="s">
        <v>969</v>
      </c>
      <c r="L84" s="18" t="s">
        <v>969</v>
      </c>
      <c r="M84" s="18" t="s">
        <v>969</v>
      </c>
      <c r="N84" s="18" t="s">
        <v>969</v>
      </c>
      <c r="O84" s="128"/>
      <c r="P84" s="131">
        <v>63.13</v>
      </c>
      <c r="Q84" s="131">
        <v>64.739999999999995</v>
      </c>
      <c r="R84" s="131">
        <v>69.91</v>
      </c>
      <c r="S84" s="131">
        <v>61.48</v>
      </c>
      <c r="T84" s="131">
        <v>65.34</v>
      </c>
      <c r="U84" s="131">
        <v>62.32</v>
      </c>
      <c r="V84" s="131"/>
      <c r="W84" s="131"/>
      <c r="X84" s="131"/>
      <c r="Y84" s="131"/>
      <c r="Z84" s="131"/>
      <c r="AA84" s="131"/>
      <c r="AB84" s="128"/>
      <c r="AC84" s="128"/>
      <c r="AD84" s="128"/>
      <c r="AE84" s="128"/>
      <c r="AF84" s="128"/>
      <c r="AG84" s="128"/>
      <c r="AH84" s="128"/>
    </row>
    <row r="85" spans="1:34" s="129" customFormat="1" ht="13.35" customHeight="1">
      <c r="A85" s="17" t="str">
        <f>$A$15</f>
        <v>Locale 114</v>
      </c>
      <c r="B85" s="127"/>
      <c r="C85" s="18">
        <v>59.78</v>
      </c>
      <c r="D85" s="18">
        <v>65.510000000000005</v>
      </c>
      <c r="E85" s="18">
        <v>65.97</v>
      </c>
      <c r="F85" s="18">
        <v>64.12</v>
      </c>
      <c r="G85" s="18">
        <v>64.599999999999994</v>
      </c>
      <c r="H85" s="18">
        <v>61.82</v>
      </c>
      <c r="I85" s="18" t="s">
        <v>969</v>
      </c>
      <c r="J85" s="18" t="s">
        <v>969</v>
      </c>
      <c r="K85" s="18" t="s">
        <v>969</v>
      </c>
      <c r="L85" s="18" t="s">
        <v>969</v>
      </c>
      <c r="M85" s="18" t="s">
        <v>969</v>
      </c>
      <c r="N85" s="18" t="s">
        <v>969</v>
      </c>
      <c r="O85" s="128"/>
      <c r="P85" s="131">
        <v>59.78</v>
      </c>
      <c r="Q85" s="131">
        <v>65.510000000000005</v>
      </c>
      <c r="R85" s="131">
        <v>65.97</v>
      </c>
      <c r="S85" s="131">
        <v>64.12</v>
      </c>
      <c r="T85" s="131">
        <v>64.599999999999994</v>
      </c>
      <c r="U85" s="131">
        <v>61.82</v>
      </c>
      <c r="V85" s="131"/>
      <c r="W85" s="131"/>
      <c r="X85" s="131"/>
      <c r="Y85" s="131"/>
      <c r="Z85" s="131"/>
      <c r="AA85" s="131"/>
      <c r="AB85" s="128"/>
      <c r="AC85" s="128"/>
      <c r="AD85" s="128"/>
      <c r="AE85" s="128"/>
      <c r="AF85" s="128"/>
      <c r="AG85" s="128"/>
      <c r="AH85" s="128"/>
    </row>
    <row r="86" spans="1:34" s="134" customFormat="1" ht="11.25">
      <c r="A86" s="18" t="str">
        <f>$A$16</f>
        <v>Woodland</v>
      </c>
      <c r="B86" s="132"/>
      <c r="C86" s="18">
        <v>55.41</v>
      </c>
      <c r="D86" s="18">
        <v>71.790000000000006</v>
      </c>
      <c r="E86" s="18">
        <v>54.86</v>
      </c>
      <c r="F86" s="18">
        <v>62.09</v>
      </c>
      <c r="G86" s="18">
        <v>58.05</v>
      </c>
      <c r="H86" s="18">
        <v>47.17</v>
      </c>
      <c r="I86" s="18" t="s">
        <v>969</v>
      </c>
      <c r="J86" s="18" t="s">
        <v>969</v>
      </c>
      <c r="K86" s="18" t="s">
        <v>969</v>
      </c>
      <c r="L86" s="18" t="s">
        <v>969</v>
      </c>
      <c r="M86" s="18" t="s">
        <v>969</v>
      </c>
      <c r="N86" s="18" t="s">
        <v>969</v>
      </c>
      <c r="O86" s="133"/>
      <c r="P86" s="131">
        <v>55.41</v>
      </c>
      <c r="Q86" s="131">
        <v>71.790000000000006</v>
      </c>
      <c r="R86" s="131">
        <v>54.86</v>
      </c>
      <c r="S86" s="131">
        <v>62.09</v>
      </c>
      <c r="T86" s="131">
        <v>58.05</v>
      </c>
      <c r="U86" s="131">
        <v>47.17</v>
      </c>
      <c r="V86" s="131"/>
      <c r="W86" s="131"/>
      <c r="X86" s="131"/>
      <c r="Y86" s="131"/>
      <c r="Z86" s="131"/>
      <c r="AA86" s="131"/>
      <c r="AB86" s="133"/>
      <c r="AC86" s="133"/>
      <c r="AD86" s="133"/>
      <c r="AE86" s="133"/>
      <c r="AF86" s="133"/>
      <c r="AG86" s="133"/>
      <c r="AH86" s="133"/>
    </row>
    <row r="87" spans="1:34" s="129" customFormat="1" ht="11.25">
      <c r="A87" s="17"/>
      <c r="B87" s="135" t="s">
        <v>261</v>
      </c>
      <c r="C87" s="136">
        <v>87</v>
      </c>
      <c r="D87" s="136">
        <v>112</v>
      </c>
      <c r="E87" s="136">
        <v>79</v>
      </c>
      <c r="F87" s="136">
        <v>95</v>
      </c>
      <c r="G87" s="136">
        <v>101</v>
      </c>
      <c r="H87" s="136">
        <v>75</v>
      </c>
      <c r="I87" s="136" t="s">
        <v>969</v>
      </c>
      <c r="J87" s="136" t="s">
        <v>969</v>
      </c>
      <c r="K87" s="136" t="s">
        <v>969</v>
      </c>
      <c r="L87" s="136" t="s">
        <v>969</v>
      </c>
      <c r="M87" s="136" t="s">
        <v>969</v>
      </c>
      <c r="N87" s="136" t="s">
        <v>969</v>
      </c>
      <c r="O87" s="128"/>
      <c r="P87" s="137">
        <v>87</v>
      </c>
      <c r="Q87" s="137">
        <v>112</v>
      </c>
      <c r="R87" s="137">
        <v>79</v>
      </c>
      <c r="S87" s="137">
        <v>95</v>
      </c>
      <c r="T87" s="137">
        <v>101</v>
      </c>
      <c r="U87" s="137">
        <v>75</v>
      </c>
      <c r="V87" s="137"/>
      <c r="W87" s="137"/>
      <c r="X87" s="137"/>
      <c r="Y87" s="137"/>
      <c r="Z87" s="137"/>
      <c r="AA87" s="137"/>
      <c r="AB87" s="128"/>
      <c r="AC87" s="128"/>
      <c r="AD87" s="128"/>
      <c r="AE87" s="128"/>
      <c r="AF87" s="128"/>
      <c r="AG87" s="128"/>
      <c r="AH87" s="128"/>
    </row>
    <row r="88" spans="1:34" s="129" customFormat="1" ht="11.25">
      <c r="A88" s="17"/>
      <c r="B88" s="135" t="s">
        <v>260</v>
      </c>
      <c r="C88" s="136">
        <v>157</v>
      </c>
      <c r="D88" s="136">
        <v>156</v>
      </c>
      <c r="E88" s="136">
        <v>144</v>
      </c>
      <c r="F88" s="136">
        <v>153</v>
      </c>
      <c r="G88" s="136">
        <v>174</v>
      </c>
      <c r="H88" s="136">
        <v>159</v>
      </c>
      <c r="I88" s="136" t="s">
        <v>969</v>
      </c>
      <c r="J88" s="136" t="s">
        <v>969</v>
      </c>
      <c r="K88" s="136" t="s">
        <v>969</v>
      </c>
      <c r="L88" s="136" t="s">
        <v>969</v>
      </c>
      <c r="M88" s="136" t="s">
        <v>969</v>
      </c>
      <c r="N88" s="136" t="s">
        <v>969</v>
      </c>
      <c r="O88" s="128"/>
      <c r="P88" s="137">
        <v>157</v>
      </c>
      <c r="Q88" s="137">
        <v>156</v>
      </c>
      <c r="R88" s="137">
        <v>144</v>
      </c>
      <c r="S88" s="137">
        <v>153</v>
      </c>
      <c r="T88" s="137">
        <v>174</v>
      </c>
      <c r="U88" s="137">
        <v>159</v>
      </c>
      <c r="V88" s="137"/>
      <c r="W88" s="137"/>
      <c r="X88" s="137"/>
      <c r="Y88" s="137"/>
      <c r="Z88" s="137"/>
      <c r="AA88" s="137"/>
      <c r="AB88" s="128"/>
      <c r="AC88" s="128"/>
      <c r="AD88" s="128"/>
      <c r="AE88" s="128"/>
      <c r="AF88" s="128"/>
      <c r="AG88" s="128"/>
      <c r="AH88" s="128"/>
    </row>
    <row r="89" spans="1:34" s="129" customFormat="1" ht="84.75" customHeight="1">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c r="A90" s="547" t="s">
        <v>854</v>
      </c>
      <c r="B90" s="547"/>
      <c r="C90" s="547"/>
      <c r="D90" s="547"/>
      <c r="E90" s="547"/>
      <c r="F90" s="547"/>
      <c r="G90" s="547"/>
      <c r="H90" s="547"/>
      <c r="I90" s="547"/>
      <c r="J90" s="547"/>
      <c r="K90" s="547"/>
      <c r="L90" s="547"/>
      <c r="M90" s="547"/>
      <c r="N90" s="547"/>
    </row>
    <row r="91" spans="1:34" s="487" customFormat="1" ht="12.75">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c r="A98" s="490"/>
      <c r="B98" s="490"/>
      <c r="P98" s="488"/>
      <c r="Q98" s="488"/>
      <c r="R98" s="488"/>
      <c r="S98" s="488"/>
      <c r="T98" s="488"/>
      <c r="U98" s="488"/>
      <c r="V98" s="488"/>
      <c r="W98" s="488"/>
      <c r="X98" s="488"/>
      <c r="Y98" s="488"/>
      <c r="Z98" s="488"/>
      <c r="AA98" s="488"/>
    </row>
    <row r="99" spans="1:34" s="489" customFormat="1" ht="13.35" customHeight="1">
      <c r="A99" s="490"/>
      <c r="B99" s="490"/>
      <c r="P99" s="488"/>
      <c r="Q99" s="488"/>
      <c r="R99" s="488"/>
      <c r="S99" s="488"/>
      <c r="T99" s="488"/>
      <c r="U99" s="488"/>
      <c r="V99" s="488"/>
      <c r="W99" s="488"/>
      <c r="X99" s="488"/>
      <c r="Y99" s="488"/>
      <c r="Z99" s="488"/>
      <c r="AA99" s="488"/>
    </row>
    <row r="100" spans="1:34" s="489" customFormat="1" ht="13.35" customHeight="1">
      <c r="A100" s="490"/>
      <c r="B100" s="490"/>
      <c r="P100" s="488"/>
      <c r="Q100" s="488"/>
      <c r="R100" s="488"/>
      <c r="S100" s="488"/>
      <c r="T100" s="488"/>
      <c r="U100" s="488"/>
      <c r="V100" s="488"/>
      <c r="W100" s="488"/>
      <c r="X100" s="488"/>
      <c r="Y100" s="488"/>
      <c r="Z100" s="488"/>
      <c r="AA100" s="488"/>
    </row>
    <row r="101" spans="1:34" s="489" customFormat="1" ht="13.35" customHeight="1">
      <c r="A101" s="490"/>
      <c r="B101" s="490"/>
      <c r="P101" s="488"/>
      <c r="Q101" s="488"/>
      <c r="R101" s="488"/>
      <c r="S101" s="488"/>
      <c r="T101" s="488"/>
      <c r="U101" s="488"/>
      <c r="V101" s="488"/>
      <c r="W101" s="488"/>
      <c r="X101" s="488"/>
      <c r="Y101" s="488"/>
      <c r="Z101" s="488"/>
      <c r="AA101" s="488"/>
    </row>
    <row r="102" spans="1:34" s="489" customFormat="1" ht="13.35" customHeight="1">
      <c r="A102" s="490"/>
      <c r="B102" s="490"/>
      <c r="P102" s="488"/>
      <c r="Q102" s="488"/>
      <c r="R102" s="488"/>
      <c r="S102" s="488"/>
      <c r="T102" s="488"/>
      <c r="U102" s="488"/>
      <c r="V102" s="488"/>
      <c r="W102" s="488"/>
      <c r="X102" s="488"/>
      <c r="Y102" s="488"/>
      <c r="Z102" s="488"/>
      <c r="AA102" s="488"/>
    </row>
    <row r="103" spans="1:34" s="489" customFormat="1" ht="13.35" customHeight="1">
      <c r="A103" s="490"/>
      <c r="B103" s="490"/>
      <c r="P103" s="488"/>
      <c r="Q103" s="488"/>
      <c r="R103" s="488"/>
      <c r="S103" s="488"/>
      <c r="T103" s="488"/>
      <c r="U103" s="488"/>
      <c r="V103" s="488"/>
      <c r="W103" s="488"/>
      <c r="X103" s="488"/>
      <c r="Y103" s="488"/>
      <c r="Z103" s="488"/>
      <c r="AA103" s="488"/>
    </row>
    <row r="104" spans="1:34" s="363" customFormat="1" ht="13.35" customHeight="1">
      <c r="A104" s="122" t="s">
        <v>982</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c r="A106" s="121" t="s">
        <v>131</v>
      </c>
      <c r="C106" s="3"/>
      <c r="D106" s="3"/>
      <c r="E106" s="3"/>
      <c r="G106" s="145"/>
      <c r="N106" s="336" t="s">
        <v>467</v>
      </c>
    </row>
    <row r="107" spans="1:34" ht="13.35" customHeight="1">
      <c r="B107" s="141"/>
      <c r="C107" s="142"/>
      <c r="D107" s="142"/>
      <c r="E107" s="142"/>
      <c r="F107" s="142"/>
      <c r="G107" s="146"/>
      <c r="I107" s="278"/>
      <c r="J107" s="278"/>
      <c r="K107" s="278"/>
      <c r="L107" s="278"/>
      <c r="M107" s="278"/>
      <c r="N107" s="278"/>
    </row>
    <row r="108" spans="1:34" ht="13.35" customHeight="1">
      <c r="B108" s="5"/>
      <c r="C108" s="6"/>
      <c r="D108" s="6"/>
      <c r="E108" s="6"/>
      <c r="F108" s="6"/>
      <c r="G108" s="147"/>
      <c r="H108" s="554"/>
      <c r="I108" s="554"/>
      <c r="J108" s="554"/>
      <c r="K108" s="554"/>
      <c r="L108" s="554"/>
      <c r="M108" s="554"/>
      <c r="N108" s="554"/>
    </row>
    <row r="109" spans="1:34" ht="13.35" customHeight="1">
      <c r="A109" s="8"/>
      <c r="C109" s="9"/>
      <c r="D109" s="9"/>
      <c r="E109" s="9"/>
      <c r="F109" s="9"/>
      <c r="G109" s="9"/>
      <c r="H109" s="9"/>
      <c r="I109" s="9"/>
      <c r="J109" s="9"/>
      <c r="K109" s="9"/>
      <c r="L109" s="9"/>
      <c r="M109" s="9"/>
      <c r="N109" s="9"/>
    </row>
    <row r="110" spans="1:34" ht="13.35" customHeight="1">
      <c r="A110" s="8"/>
      <c r="B110" s="12"/>
      <c r="C110" s="9"/>
      <c r="D110" s="9"/>
      <c r="E110" s="9"/>
      <c r="F110" s="9"/>
      <c r="G110" s="9"/>
      <c r="H110" s="9"/>
      <c r="I110" s="9"/>
      <c r="J110" s="9"/>
      <c r="K110" s="9"/>
      <c r="L110" s="9"/>
      <c r="M110" s="9"/>
      <c r="N110" s="9"/>
    </row>
    <row r="111" spans="1:34" ht="86.45" customHeight="1">
      <c r="A111" s="8"/>
      <c r="B111" s="148" t="s">
        <v>249</v>
      </c>
      <c r="C111" s="9"/>
      <c r="D111" s="9"/>
      <c r="E111" s="9"/>
      <c r="F111" s="9"/>
      <c r="G111" s="9"/>
      <c r="H111" s="9"/>
      <c r="I111" s="9"/>
      <c r="J111" s="9"/>
      <c r="K111" s="9"/>
      <c r="L111" s="9"/>
      <c r="M111" s="9"/>
      <c r="N111" s="9"/>
    </row>
    <row r="112" spans="1:34" ht="13.35" customHeight="1">
      <c r="A112" s="8"/>
      <c r="B112" s="8"/>
      <c r="C112" s="9"/>
      <c r="D112" s="9"/>
      <c r="E112" s="9"/>
      <c r="F112" s="9"/>
      <c r="G112" s="9"/>
      <c r="H112" s="9"/>
      <c r="I112" s="9"/>
      <c r="J112" s="9"/>
      <c r="K112" s="9"/>
      <c r="L112" s="9"/>
      <c r="M112" s="9"/>
      <c r="N112" s="9"/>
    </row>
    <row r="113" spans="1:34" ht="13.35" customHeight="1">
      <c r="A113" s="8"/>
      <c r="B113" s="8"/>
      <c r="C113" s="9"/>
      <c r="D113" s="9"/>
      <c r="E113" s="9"/>
      <c r="F113" s="9"/>
      <c r="G113" s="9"/>
      <c r="H113" s="9"/>
      <c r="I113" s="9"/>
      <c r="J113" s="9"/>
      <c r="K113" s="9"/>
      <c r="L113" s="9"/>
      <c r="M113" s="9"/>
      <c r="N113" s="9"/>
    </row>
    <row r="114" spans="1:34" ht="13.35" customHeight="1">
      <c r="A114" s="8"/>
      <c r="B114" s="11"/>
      <c r="C114" s="9"/>
      <c r="D114" s="9"/>
      <c r="E114" s="9"/>
      <c r="F114" s="9"/>
      <c r="G114" s="9"/>
      <c r="H114" s="9"/>
      <c r="I114" s="9"/>
      <c r="J114" s="9"/>
      <c r="K114" s="9"/>
      <c r="L114" s="9"/>
      <c r="M114" s="9"/>
      <c r="N114" s="9"/>
    </row>
    <row r="115" spans="1:34" ht="13.35" customHeight="1">
      <c r="A115" s="8"/>
      <c r="B115" s="8"/>
      <c r="C115" s="9"/>
      <c r="D115" s="9"/>
      <c r="E115" s="9"/>
      <c r="F115" s="9"/>
      <c r="G115" s="9"/>
      <c r="H115" s="9"/>
      <c r="I115" s="9"/>
      <c r="J115" s="9"/>
      <c r="K115" s="9"/>
      <c r="L115" s="9"/>
      <c r="M115" s="9"/>
      <c r="N115" s="9"/>
    </row>
    <row r="116" spans="1:34" ht="13.35" customHeight="1">
      <c r="A116" s="8"/>
      <c r="B116" s="8"/>
      <c r="C116" s="13"/>
      <c r="D116" s="13"/>
      <c r="E116" s="13"/>
      <c r="F116" s="13"/>
      <c r="G116" s="13"/>
      <c r="H116" s="13"/>
      <c r="I116" s="13"/>
      <c r="J116" s="13"/>
      <c r="K116" s="13"/>
      <c r="L116" s="13"/>
      <c r="M116" s="13"/>
      <c r="N116" s="9"/>
    </row>
    <row r="117" spans="1:34" ht="13.35"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c r="A119" s="19" t="str">
        <f>$A$14</f>
        <v>Cowlitz County</v>
      </c>
      <c r="B119" s="127"/>
      <c r="C119" s="18">
        <v>19.97</v>
      </c>
      <c r="D119" s="18">
        <v>19.16</v>
      </c>
      <c r="E119" s="18">
        <v>12.79</v>
      </c>
      <c r="F119" s="18">
        <v>11.78</v>
      </c>
      <c r="G119" s="18">
        <v>13.75</v>
      </c>
      <c r="H119" s="18">
        <v>11.25</v>
      </c>
      <c r="I119" s="18">
        <v>12.15</v>
      </c>
      <c r="J119" s="18">
        <v>11.97</v>
      </c>
      <c r="K119" s="18">
        <v>13.92</v>
      </c>
      <c r="L119" s="18">
        <v>12.1</v>
      </c>
      <c r="M119" s="18">
        <v>11.69</v>
      </c>
      <c r="N119" s="18">
        <v>9.0399999999999991</v>
      </c>
      <c r="O119" s="128"/>
      <c r="P119" s="149">
        <v>19.97</v>
      </c>
      <c r="Q119" s="149">
        <v>19.16</v>
      </c>
      <c r="R119" s="149">
        <v>12.79</v>
      </c>
      <c r="S119" s="149">
        <v>11.78</v>
      </c>
      <c r="T119" s="149">
        <v>13.75</v>
      </c>
      <c r="U119" s="149">
        <v>11.25</v>
      </c>
      <c r="V119" s="149">
        <v>12.15</v>
      </c>
      <c r="W119" s="149">
        <v>11.97</v>
      </c>
      <c r="X119" s="149">
        <v>13.92</v>
      </c>
      <c r="Y119" s="149">
        <v>12.1</v>
      </c>
      <c r="Z119" s="149">
        <v>11.69</v>
      </c>
      <c r="AA119" s="149">
        <v>9.0399999999999991</v>
      </c>
      <c r="AB119" s="128"/>
      <c r="AC119" s="128"/>
      <c r="AD119" s="128"/>
      <c r="AE119" s="128"/>
      <c r="AF119" s="128"/>
      <c r="AG119" s="128"/>
      <c r="AH119" s="128"/>
    </row>
    <row r="120" spans="1:34" s="129" customFormat="1" ht="13.35" customHeight="1">
      <c r="A120" s="17" t="str">
        <f>$A$15</f>
        <v>Locale 114</v>
      </c>
      <c r="B120" s="127"/>
      <c r="C120" s="18">
        <v>13.13</v>
      </c>
      <c r="D120" s="18">
        <v>10.49</v>
      </c>
      <c r="E120" s="18">
        <v>9.16</v>
      </c>
      <c r="F120" s="18">
        <v>8.27</v>
      </c>
      <c r="G120" s="18">
        <v>12.33</v>
      </c>
      <c r="H120" s="18">
        <v>14.32</v>
      </c>
      <c r="I120" s="18">
        <v>13.62</v>
      </c>
      <c r="J120" s="18">
        <v>10.33</v>
      </c>
      <c r="K120" s="18">
        <v>12.14</v>
      </c>
      <c r="L120" s="18">
        <v>11.66</v>
      </c>
      <c r="M120" s="18" t="s">
        <v>969</v>
      </c>
      <c r="N120" s="18">
        <v>10.77</v>
      </c>
      <c r="O120" s="128"/>
      <c r="P120" s="149">
        <v>13.13</v>
      </c>
      <c r="Q120" s="149">
        <v>10.49</v>
      </c>
      <c r="R120" s="149">
        <v>9.16</v>
      </c>
      <c r="S120" s="149">
        <v>8.27</v>
      </c>
      <c r="T120" s="149">
        <v>12.33</v>
      </c>
      <c r="U120" s="149">
        <v>14.32</v>
      </c>
      <c r="V120" s="149">
        <v>13.62</v>
      </c>
      <c r="W120" s="149">
        <v>10.33</v>
      </c>
      <c r="X120" s="149">
        <v>12.14</v>
      </c>
      <c r="Y120" s="149">
        <v>11.66</v>
      </c>
      <c r="Z120" s="149"/>
      <c r="AA120" s="149">
        <v>10.77</v>
      </c>
      <c r="AB120" s="128"/>
      <c r="AC120" s="128"/>
      <c r="AD120" s="128"/>
      <c r="AE120" s="128"/>
      <c r="AF120" s="128"/>
      <c r="AG120" s="128"/>
      <c r="AH120" s="128"/>
    </row>
    <row r="121" spans="1:34" s="134" customFormat="1" ht="13.35" customHeight="1">
      <c r="A121" s="18" t="str">
        <f>$A$16</f>
        <v>Woodland</v>
      </c>
      <c r="B121" s="132"/>
      <c r="C121" s="18">
        <v>13.13</v>
      </c>
      <c r="D121" s="18">
        <v>13.25</v>
      </c>
      <c r="E121" s="18">
        <v>7.33</v>
      </c>
      <c r="F121" s="18">
        <v>9.3000000000000007</v>
      </c>
      <c r="G121" s="18">
        <v>14.94</v>
      </c>
      <c r="H121" s="18">
        <v>20.11</v>
      </c>
      <c r="I121" s="18">
        <v>13.11</v>
      </c>
      <c r="J121" s="18">
        <v>12.56</v>
      </c>
      <c r="K121" s="18">
        <v>16.670000000000002</v>
      </c>
      <c r="L121" s="18">
        <v>14.6</v>
      </c>
      <c r="M121" s="18">
        <v>11.73</v>
      </c>
      <c r="N121" s="18">
        <v>13.95</v>
      </c>
      <c r="O121" s="133"/>
      <c r="P121" s="149">
        <v>13.13</v>
      </c>
      <c r="Q121" s="149">
        <v>13.25</v>
      </c>
      <c r="R121" s="149">
        <v>7.33</v>
      </c>
      <c r="S121" s="149">
        <v>9.3000000000000007</v>
      </c>
      <c r="T121" s="149">
        <v>14.94</v>
      </c>
      <c r="U121" s="149">
        <v>20.11</v>
      </c>
      <c r="V121" s="149">
        <v>13.11</v>
      </c>
      <c r="W121" s="149">
        <v>12.56</v>
      </c>
      <c r="X121" s="149">
        <v>16.670000000000002</v>
      </c>
      <c r="Y121" s="149">
        <v>14.6</v>
      </c>
      <c r="Z121" s="149">
        <v>11.73</v>
      </c>
      <c r="AA121" s="149">
        <v>13.95</v>
      </c>
      <c r="AB121" s="133"/>
      <c r="AC121" s="133"/>
      <c r="AD121" s="133"/>
      <c r="AE121" s="133"/>
      <c r="AF121" s="133"/>
      <c r="AG121" s="133"/>
      <c r="AH121" s="133"/>
    </row>
    <row r="122" spans="1:34" s="153" customFormat="1" ht="13.35" customHeight="1">
      <c r="A122" s="24"/>
      <c r="B122" s="150"/>
      <c r="C122" s="151">
        <v>26</v>
      </c>
      <c r="D122" s="151">
        <v>26</v>
      </c>
      <c r="E122" s="151">
        <v>13</v>
      </c>
      <c r="F122" s="151">
        <v>16</v>
      </c>
      <c r="G122" s="151">
        <v>26</v>
      </c>
      <c r="H122" s="151">
        <v>38</v>
      </c>
      <c r="I122" s="151">
        <v>24</v>
      </c>
      <c r="J122" s="151">
        <v>25</v>
      </c>
      <c r="K122" s="151">
        <v>29</v>
      </c>
      <c r="L122" s="151">
        <v>30</v>
      </c>
      <c r="M122" s="151" t="s">
        <v>983</v>
      </c>
      <c r="N122" s="151">
        <v>30</v>
      </c>
      <c r="O122" s="133"/>
      <c r="P122" s="152">
        <v>26</v>
      </c>
      <c r="Q122" s="152">
        <v>26</v>
      </c>
      <c r="R122" s="152">
        <v>13</v>
      </c>
      <c r="S122" s="152">
        <v>16</v>
      </c>
      <c r="T122" s="152">
        <v>26</v>
      </c>
      <c r="U122" s="152">
        <v>38</v>
      </c>
      <c r="V122" s="152">
        <v>24</v>
      </c>
      <c r="W122" s="152">
        <v>25</v>
      </c>
      <c r="X122" s="152">
        <v>29</v>
      </c>
      <c r="Y122" s="152">
        <v>30</v>
      </c>
      <c r="Z122" s="152"/>
      <c r="AA122" s="152">
        <v>30</v>
      </c>
      <c r="AB122" s="133"/>
      <c r="AC122" s="133"/>
      <c r="AD122" s="133"/>
      <c r="AE122" s="133"/>
      <c r="AF122" s="133"/>
      <c r="AG122" s="133"/>
      <c r="AH122" s="133"/>
    </row>
    <row r="123" spans="1:34" s="138" customFormat="1" ht="13.35" customHeight="1">
      <c r="A123" s="22"/>
      <c r="B123" s="135"/>
      <c r="C123" s="151">
        <v>729</v>
      </c>
      <c r="D123" s="151">
        <v>740</v>
      </c>
      <c r="E123" s="151">
        <v>699</v>
      </c>
      <c r="F123" s="151" t="s">
        <v>983</v>
      </c>
      <c r="G123" s="151" t="s">
        <v>983</v>
      </c>
      <c r="H123" s="151" t="s">
        <v>983</v>
      </c>
      <c r="I123" s="151" t="s">
        <v>983</v>
      </c>
      <c r="J123" s="151" t="s">
        <v>983</v>
      </c>
      <c r="K123" s="151" t="s">
        <v>983</v>
      </c>
      <c r="L123" s="151" t="s">
        <v>983</v>
      </c>
      <c r="M123" s="151" t="s">
        <v>983</v>
      </c>
      <c r="N123" s="151" t="s">
        <v>983</v>
      </c>
      <c r="O123" s="128"/>
      <c r="P123" s="137">
        <v>729</v>
      </c>
      <c r="Q123" s="137">
        <v>740</v>
      </c>
      <c r="R123" s="137">
        <v>699</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c r="A125" s="291" t="s">
        <v>851</v>
      </c>
      <c r="B125" s="141"/>
      <c r="C125" s="141"/>
      <c r="D125" s="141"/>
      <c r="E125" s="141"/>
      <c r="F125" s="141"/>
      <c r="G125" s="141"/>
      <c r="H125" s="141"/>
      <c r="I125" s="141"/>
      <c r="J125" s="141"/>
      <c r="K125" s="141"/>
      <c r="L125" s="141"/>
      <c r="M125" s="141"/>
      <c r="N125" s="141"/>
    </row>
    <row r="126" spans="1:34" ht="13.35" customHeight="1">
      <c r="A126" s="141"/>
      <c r="B126" s="141"/>
      <c r="C126" s="141"/>
      <c r="D126" s="141"/>
      <c r="E126" s="141"/>
      <c r="F126" s="141"/>
      <c r="G126" s="141"/>
      <c r="H126" s="141"/>
      <c r="I126" s="141"/>
      <c r="J126" s="141"/>
      <c r="K126" s="141"/>
      <c r="L126" s="141"/>
      <c r="M126" s="141"/>
      <c r="N126" s="141"/>
    </row>
    <row r="127" spans="1:34" ht="13.35" customHeight="1">
      <c r="A127" s="141"/>
      <c r="B127" s="141"/>
      <c r="C127" s="141"/>
      <c r="D127" s="141"/>
      <c r="E127" s="141"/>
      <c r="F127" s="141"/>
      <c r="G127" s="141"/>
      <c r="H127" s="141"/>
      <c r="I127" s="141"/>
      <c r="J127" s="141"/>
      <c r="K127" s="141"/>
      <c r="L127" s="141"/>
      <c r="M127" s="141"/>
      <c r="N127" s="141"/>
    </row>
    <row r="128" spans="1:34" ht="13.35" customHeight="1">
      <c r="A128" s="141"/>
      <c r="B128" s="141"/>
      <c r="C128" s="141"/>
      <c r="D128" s="141"/>
      <c r="E128" s="141"/>
      <c r="F128" s="141"/>
      <c r="G128" s="141"/>
      <c r="H128" s="141"/>
      <c r="I128" s="141"/>
      <c r="J128" s="141"/>
      <c r="K128" s="141"/>
      <c r="L128" s="141"/>
      <c r="M128" s="141"/>
      <c r="N128" s="141"/>
    </row>
    <row r="129" spans="1:27" ht="13.35" customHeight="1">
      <c r="A129" s="141"/>
      <c r="B129" s="141"/>
      <c r="C129" s="141"/>
      <c r="D129" s="141"/>
      <c r="E129" s="141"/>
      <c r="F129" s="141"/>
      <c r="G129" s="141"/>
      <c r="H129" s="141"/>
      <c r="I129" s="141"/>
      <c r="J129" s="141"/>
      <c r="K129" s="141"/>
      <c r="L129" s="141"/>
      <c r="M129" s="141"/>
      <c r="N129" s="141"/>
    </row>
    <row r="130" spans="1:27" ht="13.35" customHeight="1">
      <c r="A130" s="156"/>
      <c r="B130" s="156"/>
      <c r="C130" s="156"/>
      <c r="D130" s="156"/>
      <c r="E130" s="156"/>
      <c r="F130" s="156"/>
      <c r="G130" s="156"/>
      <c r="H130" s="156"/>
      <c r="I130" s="156"/>
      <c r="J130" s="156"/>
      <c r="K130" s="156"/>
      <c r="L130" s="156"/>
      <c r="M130" s="156"/>
      <c r="N130" s="156"/>
    </row>
    <row r="131" spans="1:27" ht="13.35" customHeight="1">
      <c r="A131" s="157"/>
      <c r="B131" s="158"/>
      <c r="C131" s="158"/>
      <c r="D131" s="157"/>
      <c r="E131" s="157"/>
      <c r="F131" s="157"/>
      <c r="G131" s="157"/>
      <c r="H131" s="157"/>
      <c r="I131" s="157"/>
      <c r="J131" s="157"/>
      <c r="K131" s="157"/>
      <c r="L131" s="157"/>
      <c r="M131" s="157"/>
      <c r="N131" s="157"/>
    </row>
    <row r="132" spans="1:27" ht="13.35" customHeight="1">
      <c r="P132" s="137"/>
      <c r="Q132" s="137"/>
      <c r="R132" s="137"/>
      <c r="S132" s="137"/>
      <c r="T132" s="137"/>
      <c r="U132" s="137"/>
      <c r="V132" s="137"/>
      <c r="W132" s="137"/>
      <c r="X132" s="137"/>
      <c r="Y132" s="137"/>
      <c r="Z132" s="137"/>
      <c r="AA132" s="137"/>
    </row>
    <row r="136" spans="1:27" ht="13.35" hidden="1" customHeight="1"/>
    <row r="137" spans="1:27" ht="13.35" hidden="1" customHeight="1"/>
    <row r="138" spans="1:27" ht="13.35" hidden="1" customHeight="1"/>
    <row r="139" spans="1:27" ht="13.35" customHeight="1">
      <c r="A139" s="122" t="s">
        <v>979</v>
      </c>
    </row>
    <row r="141" spans="1:27" ht="13.35" customHeight="1">
      <c r="A141" s="121" t="s">
        <v>137</v>
      </c>
      <c r="C141" s="3"/>
      <c r="D141" s="3"/>
      <c r="E141" s="3"/>
      <c r="F141" s="129"/>
      <c r="G141" s="145"/>
      <c r="N141" s="336" t="s">
        <v>467</v>
      </c>
    </row>
    <row r="142" spans="1:27" ht="13.35" customHeight="1">
      <c r="B142" s="141"/>
      <c r="C142" s="142"/>
      <c r="D142" s="142"/>
      <c r="E142" s="142"/>
      <c r="F142" s="142"/>
      <c r="G142" s="159"/>
      <c r="I142" s="278"/>
      <c r="J142" s="278"/>
      <c r="K142" s="278"/>
      <c r="L142" s="278"/>
      <c r="M142" s="278"/>
      <c r="N142" s="278"/>
    </row>
    <row r="143" spans="1:27" ht="13.35" customHeight="1">
      <c r="B143" s="5"/>
      <c r="C143" s="6"/>
      <c r="D143" s="6"/>
      <c r="E143" s="6"/>
      <c r="F143" s="6"/>
      <c r="G143" s="147"/>
      <c r="H143" s="554"/>
      <c r="I143" s="554"/>
      <c r="J143" s="554"/>
      <c r="K143" s="554"/>
      <c r="L143" s="554"/>
      <c r="M143" s="554"/>
      <c r="N143" s="554"/>
    </row>
    <row r="144" spans="1:27" ht="13.35" customHeight="1">
      <c r="A144" s="8"/>
      <c r="C144" s="9"/>
      <c r="D144" s="9"/>
      <c r="E144" s="9"/>
      <c r="F144" s="9"/>
      <c r="G144" s="9"/>
      <c r="H144" s="9"/>
      <c r="I144" s="9"/>
      <c r="J144" s="9"/>
      <c r="K144" s="9"/>
      <c r="L144" s="9"/>
      <c r="M144" s="9"/>
      <c r="N144" s="9"/>
    </row>
    <row r="145" spans="1:34" ht="13.35" customHeight="1">
      <c r="A145" s="8"/>
      <c r="B145" s="12"/>
      <c r="C145" s="9"/>
      <c r="D145" s="9"/>
      <c r="E145" s="9"/>
      <c r="F145" s="9"/>
      <c r="G145" s="9"/>
      <c r="H145" s="9"/>
      <c r="I145" s="9"/>
      <c r="J145" s="9"/>
      <c r="K145" s="9"/>
      <c r="L145" s="9"/>
      <c r="M145" s="9"/>
      <c r="N145" s="9"/>
    </row>
    <row r="146" spans="1:34" ht="54.6" customHeight="1">
      <c r="A146" s="8"/>
      <c r="B146" s="11" t="s">
        <v>249</v>
      </c>
      <c r="C146" s="9"/>
      <c r="D146" s="9"/>
      <c r="E146" s="9"/>
      <c r="F146" s="9"/>
      <c r="G146" s="9"/>
      <c r="H146" s="9"/>
      <c r="I146" s="9"/>
      <c r="J146" s="9"/>
      <c r="K146" s="9"/>
      <c r="L146" s="9"/>
      <c r="M146" s="9"/>
      <c r="N146" s="9"/>
    </row>
    <row r="147" spans="1:34" ht="13.35" customHeight="1">
      <c r="A147" s="8"/>
      <c r="B147" s="8"/>
      <c r="C147" s="9"/>
      <c r="D147" s="9"/>
      <c r="E147" s="9"/>
      <c r="F147" s="9"/>
      <c r="G147" s="9"/>
      <c r="H147" s="9"/>
      <c r="I147" s="9"/>
      <c r="J147" s="9"/>
      <c r="K147" s="9"/>
      <c r="L147" s="9"/>
      <c r="M147" s="9"/>
      <c r="N147" s="9"/>
    </row>
    <row r="148" spans="1:34" ht="13.35" customHeight="1">
      <c r="A148" s="8"/>
      <c r="B148" s="8"/>
      <c r="C148" s="9"/>
      <c r="D148" s="9"/>
      <c r="E148" s="9"/>
      <c r="F148" s="9"/>
      <c r="G148" s="9"/>
      <c r="H148" s="9"/>
      <c r="I148" s="9"/>
      <c r="J148" s="9"/>
      <c r="K148" s="9"/>
      <c r="L148" s="9"/>
      <c r="M148" s="9"/>
      <c r="N148" s="9"/>
    </row>
    <row r="149" spans="1:34" ht="13.35" customHeight="1">
      <c r="A149" s="8"/>
      <c r="B149" s="11"/>
      <c r="C149" s="9"/>
      <c r="D149" s="9"/>
      <c r="E149" s="9"/>
      <c r="F149" s="9"/>
      <c r="G149" s="9"/>
      <c r="H149" s="9"/>
      <c r="I149" s="9"/>
      <c r="J149" s="9"/>
      <c r="K149" s="9"/>
      <c r="L149" s="9"/>
      <c r="M149" s="9"/>
      <c r="N149" s="9"/>
    </row>
    <row r="150" spans="1:34" ht="13.35" customHeight="1">
      <c r="A150" s="8"/>
      <c r="B150" s="8"/>
      <c r="C150" s="9"/>
      <c r="D150" s="9"/>
      <c r="E150" s="9"/>
      <c r="F150" s="9"/>
      <c r="G150" s="9"/>
      <c r="H150" s="9"/>
      <c r="I150" s="9"/>
      <c r="J150" s="9"/>
      <c r="K150" s="9"/>
      <c r="L150" s="9"/>
      <c r="M150" s="9"/>
      <c r="N150" s="9"/>
    </row>
    <row r="151" spans="1:34" ht="13.35" customHeight="1">
      <c r="A151" s="8"/>
      <c r="B151" s="8"/>
      <c r="C151" s="13"/>
      <c r="D151" s="13"/>
      <c r="E151" s="13"/>
      <c r="F151" s="13"/>
      <c r="G151" s="13"/>
      <c r="H151" s="13"/>
      <c r="I151" s="13"/>
      <c r="J151" s="13"/>
      <c r="K151" s="13"/>
      <c r="L151" s="13"/>
      <c r="M151" s="13"/>
      <c r="N151" s="9"/>
    </row>
    <row r="152" spans="1:34" ht="13.35" customHeight="1">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c r="A153" s="17" t="s">
        <v>179</v>
      </c>
      <c r="B153" s="127"/>
      <c r="C153" s="18">
        <v>5.19</v>
      </c>
      <c r="D153" s="18">
        <v>5.0999999999999996</v>
      </c>
      <c r="E153" s="18">
        <v>4.51</v>
      </c>
      <c r="F153" s="18">
        <v>3.79</v>
      </c>
      <c r="G153" s="18">
        <v>3.74</v>
      </c>
      <c r="H153" s="18">
        <v>3.52</v>
      </c>
      <c r="I153" s="18" t="s">
        <v>969</v>
      </c>
      <c r="J153" s="18" t="s">
        <v>969</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c r="A154" s="19" t="str">
        <f>$A$14</f>
        <v>Cowlitz County</v>
      </c>
      <c r="B154" s="127"/>
      <c r="C154" s="18">
        <v>6.51</v>
      </c>
      <c r="D154" s="18">
        <v>5.34</v>
      </c>
      <c r="E154" s="18">
        <v>5.28</v>
      </c>
      <c r="F154" s="18" t="s">
        <v>984</v>
      </c>
      <c r="G154" s="18" t="s">
        <v>984</v>
      </c>
      <c r="H154" s="18" t="s">
        <v>984</v>
      </c>
      <c r="I154" s="18" t="s">
        <v>969</v>
      </c>
      <c r="J154" s="18" t="s">
        <v>969</v>
      </c>
      <c r="K154" s="18" t="s">
        <v>984</v>
      </c>
      <c r="L154" s="18">
        <v>5.29</v>
      </c>
      <c r="M154" s="18" t="s">
        <v>984</v>
      </c>
      <c r="N154" s="18" t="s">
        <v>984</v>
      </c>
      <c r="O154" s="128"/>
      <c r="P154" s="149">
        <v>6.51</v>
      </c>
      <c r="Q154" s="149">
        <v>5.34</v>
      </c>
      <c r="R154" s="149">
        <v>5.28</v>
      </c>
      <c r="S154" s="149">
        <v>5</v>
      </c>
      <c r="T154" s="149">
        <v>5</v>
      </c>
      <c r="U154" s="149">
        <v>5</v>
      </c>
      <c r="V154" s="149"/>
      <c r="W154" s="149"/>
      <c r="X154" s="149">
        <v>5</v>
      </c>
      <c r="Y154" s="149">
        <v>5.29</v>
      </c>
      <c r="Z154" s="149">
        <v>5</v>
      </c>
      <c r="AA154" s="149">
        <v>5</v>
      </c>
      <c r="AB154" s="128"/>
      <c r="AC154" s="128"/>
      <c r="AD154" s="128"/>
      <c r="AE154" s="128"/>
      <c r="AF154" s="128"/>
      <c r="AG154" s="128"/>
      <c r="AH154" s="128"/>
    </row>
    <row r="155" spans="1:34" s="129" customFormat="1" ht="13.35" customHeight="1">
      <c r="A155" s="17" t="str">
        <f>$A$15</f>
        <v>Locale 114</v>
      </c>
      <c r="B155" s="127"/>
      <c r="C155" s="18" t="s">
        <v>984</v>
      </c>
      <c r="D155" s="18" t="s">
        <v>984</v>
      </c>
      <c r="E155" s="18" t="s">
        <v>984</v>
      </c>
      <c r="F155" s="18" t="s">
        <v>984</v>
      </c>
      <c r="G155" s="18" t="s">
        <v>984</v>
      </c>
      <c r="H155" s="18" t="s">
        <v>984</v>
      </c>
      <c r="I155" s="18" t="s">
        <v>969</v>
      </c>
      <c r="J155" s="18" t="s">
        <v>969</v>
      </c>
      <c r="K155" s="18" t="s">
        <v>984</v>
      </c>
      <c r="L155" s="18">
        <v>5.43</v>
      </c>
      <c r="M155" s="18" t="s">
        <v>984</v>
      </c>
      <c r="N155" s="18" t="s">
        <v>984</v>
      </c>
      <c r="O155" s="128"/>
      <c r="P155" s="149">
        <v>5</v>
      </c>
      <c r="Q155" s="149">
        <v>5</v>
      </c>
      <c r="R155" s="149">
        <v>5</v>
      </c>
      <c r="S155" s="149">
        <v>5</v>
      </c>
      <c r="T155" s="149">
        <v>5</v>
      </c>
      <c r="U155" s="149">
        <v>5</v>
      </c>
      <c r="V155" s="149"/>
      <c r="W155" s="149"/>
      <c r="X155" s="149">
        <v>5</v>
      </c>
      <c r="Y155" s="149">
        <v>5.43</v>
      </c>
      <c r="Z155" s="149">
        <v>5</v>
      </c>
      <c r="AA155" s="149">
        <v>5</v>
      </c>
      <c r="AB155" s="128"/>
      <c r="AC155" s="128"/>
      <c r="AD155" s="128"/>
      <c r="AE155" s="128"/>
      <c r="AF155" s="128"/>
      <c r="AG155" s="128"/>
      <c r="AH155" s="128"/>
    </row>
    <row r="156" spans="1:34" s="134" customFormat="1" ht="13.35" customHeight="1">
      <c r="A156" s="18" t="str">
        <f>$A$16</f>
        <v>Woodland</v>
      </c>
      <c r="B156" s="132"/>
      <c r="C156" s="18" t="s">
        <v>984</v>
      </c>
      <c r="D156" s="18" t="s">
        <v>984</v>
      </c>
      <c r="E156" s="18" t="s">
        <v>984</v>
      </c>
      <c r="F156" s="18" t="s">
        <v>984</v>
      </c>
      <c r="G156" s="18" t="s">
        <v>984</v>
      </c>
      <c r="H156" s="18">
        <v>5</v>
      </c>
      <c r="I156" s="18" t="s">
        <v>969</v>
      </c>
      <c r="J156" s="18" t="s">
        <v>969</v>
      </c>
      <c r="K156" s="18">
        <v>6.52</v>
      </c>
      <c r="L156" s="18">
        <v>7.65</v>
      </c>
      <c r="M156" s="18">
        <v>5.5</v>
      </c>
      <c r="N156" s="18" t="s">
        <v>984</v>
      </c>
      <c r="O156" s="133"/>
      <c r="P156" s="149">
        <v>5</v>
      </c>
      <c r="Q156" s="149">
        <v>5</v>
      </c>
      <c r="R156" s="149">
        <v>5</v>
      </c>
      <c r="S156" s="149">
        <v>5</v>
      </c>
      <c r="T156" s="149">
        <v>5</v>
      </c>
      <c r="U156" s="149">
        <v>5</v>
      </c>
      <c r="V156" s="149"/>
      <c r="W156" s="149"/>
      <c r="X156" s="149">
        <v>6.52</v>
      </c>
      <c r="Y156" s="149">
        <v>7.65</v>
      </c>
      <c r="Z156" s="149">
        <v>5.5</v>
      </c>
      <c r="AA156" s="149">
        <v>5</v>
      </c>
      <c r="AB156" s="133"/>
      <c r="AC156" s="133"/>
      <c r="AD156" s="133"/>
      <c r="AE156" s="133"/>
      <c r="AF156" s="133"/>
      <c r="AG156" s="133"/>
      <c r="AH156" s="133"/>
    </row>
    <row r="157" spans="1:34" s="153" customFormat="1" ht="13.35" customHeight="1">
      <c r="A157" s="24"/>
      <c r="B157" s="150" t="s">
        <v>312</v>
      </c>
      <c r="C157" s="151">
        <v>33</v>
      </c>
      <c r="D157" s="151">
        <v>26</v>
      </c>
      <c r="E157" s="151">
        <v>26</v>
      </c>
      <c r="F157" s="151">
        <v>13</v>
      </c>
      <c r="G157" s="151">
        <v>17</v>
      </c>
      <c r="H157" s="151">
        <v>35</v>
      </c>
      <c r="I157" s="151" t="s">
        <v>969</v>
      </c>
      <c r="J157" s="151" t="s">
        <v>969</v>
      </c>
      <c r="K157" s="151">
        <v>47</v>
      </c>
      <c r="L157" s="151">
        <v>56</v>
      </c>
      <c r="M157" s="151">
        <v>42</v>
      </c>
      <c r="N157" s="151">
        <v>36</v>
      </c>
      <c r="O157" s="133"/>
      <c r="P157" s="137">
        <v>33</v>
      </c>
      <c r="Q157" s="137">
        <v>26</v>
      </c>
      <c r="R157" s="137">
        <v>26</v>
      </c>
      <c r="S157" s="137">
        <v>13</v>
      </c>
      <c r="T157" s="137">
        <v>17</v>
      </c>
      <c r="U157" s="137">
        <v>35</v>
      </c>
      <c r="V157" s="137"/>
      <c r="W157" s="137"/>
      <c r="X157" s="137">
        <v>47</v>
      </c>
      <c r="Y157" s="137">
        <v>56</v>
      </c>
      <c r="Z157" s="137">
        <v>42</v>
      </c>
      <c r="AA157" s="137">
        <v>36</v>
      </c>
      <c r="AB157" s="133"/>
      <c r="AC157" s="133"/>
      <c r="AD157" s="133"/>
      <c r="AE157" s="133"/>
      <c r="AF157" s="133"/>
      <c r="AG157" s="133"/>
      <c r="AH157" s="133"/>
    </row>
    <row r="158" spans="1:34" s="138" customFormat="1" ht="13.35" customHeight="1">
      <c r="A158" s="22"/>
      <c r="B158" s="135" t="s">
        <v>313</v>
      </c>
      <c r="C158" s="151">
        <v>741</v>
      </c>
      <c r="D158" s="151">
        <v>729</v>
      </c>
      <c r="E158" s="151">
        <v>740</v>
      </c>
      <c r="F158" s="151">
        <v>699</v>
      </c>
      <c r="G158" s="151">
        <v>682</v>
      </c>
      <c r="H158" s="151">
        <v>700</v>
      </c>
      <c r="I158" s="151" t="s">
        <v>969</v>
      </c>
      <c r="J158" s="151" t="s">
        <v>969</v>
      </c>
      <c r="K158" s="151">
        <v>721</v>
      </c>
      <c r="L158" s="151">
        <v>732</v>
      </c>
      <c r="M158" s="151">
        <v>764</v>
      </c>
      <c r="N158" s="151">
        <v>759</v>
      </c>
      <c r="O158" s="128"/>
      <c r="P158" s="137">
        <v>741</v>
      </c>
      <c r="Q158" s="137">
        <v>729</v>
      </c>
      <c r="R158" s="137">
        <v>740</v>
      </c>
      <c r="S158" s="137">
        <v>699</v>
      </c>
      <c r="T158" s="137">
        <v>682</v>
      </c>
      <c r="U158" s="137">
        <v>700</v>
      </c>
      <c r="V158" s="137"/>
      <c r="W158" s="137"/>
      <c r="X158" s="137">
        <v>721</v>
      </c>
      <c r="Y158" s="137">
        <v>732</v>
      </c>
      <c r="Z158" s="137">
        <v>764</v>
      </c>
      <c r="AA158" s="137">
        <v>759</v>
      </c>
      <c r="AB158" s="128"/>
      <c r="AC158" s="128"/>
      <c r="AD158" s="128"/>
      <c r="AE158" s="128"/>
      <c r="AF158" s="128"/>
      <c r="AG158" s="128"/>
      <c r="AH158" s="128"/>
    </row>
    <row r="159" spans="1:34" s="155" customFormat="1" ht="129" customHeight="1">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c r="A162" s="141"/>
      <c r="B162" s="141"/>
      <c r="C162" s="141"/>
      <c r="D162" s="141"/>
      <c r="E162" s="141"/>
      <c r="F162" s="141"/>
      <c r="G162" s="141"/>
      <c r="H162" s="141"/>
      <c r="I162" s="141"/>
      <c r="J162" s="141"/>
      <c r="K162" s="141"/>
      <c r="L162" s="141"/>
      <c r="M162" s="141"/>
      <c r="N162" s="141"/>
    </row>
    <row r="163" spans="1:34" ht="13.35" customHeight="1">
      <c r="A163" s="141"/>
      <c r="B163" s="141"/>
      <c r="C163" s="141"/>
      <c r="D163" s="141"/>
      <c r="E163" s="141"/>
      <c r="F163" s="141"/>
      <c r="G163" s="141"/>
      <c r="H163" s="141"/>
      <c r="I163" s="141"/>
      <c r="J163" s="141"/>
      <c r="K163" s="141"/>
      <c r="L163" s="141"/>
      <c r="M163" s="141"/>
      <c r="N163" s="141"/>
    </row>
    <row r="164" spans="1:34" ht="13.35" customHeight="1">
      <c r="A164" s="141"/>
      <c r="B164" s="141"/>
      <c r="C164" s="141"/>
      <c r="D164" s="141"/>
      <c r="E164" s="141"/>
      <c r="F164" s="141"/>
      <c r="G164" s="141"/>
      <c r="H164" s="141"/>
      <c r="I164" s="141"/>
      <c r="J164" s="141"/>
      <c r="K164" s="141"/>
      <c r="L164" s="141"/>
      <c r="M164" s="141"/>
      <c r="N164" s="141"/>
    </row>
    <row r="165" spans="1:34" ht="13.35" customHeight="1">
      <c r="A165" s="156"/>
      <c r="B165" s="156"/>
      <c r="C165" s="156"/>
      <c r="D165" s="156"/>
      <c r="E165" s="156"/>
      <c r="F165" s="156"/>
      <c r="G165" s="156"/>
      <c r="H165" s="156"/>
      <c r="I165" s="156"/>
      <c r="J165" s="156"/>
      <c r="K165" s="156"/>
      <c r="L165" s="156"/>
      <c r="M165" s="156"/>
      <c r="N165" s="156"/>
    </row>
    <row r="166" spans="1:34" ht="13.35" customHeight="1">
      <c r="A166" s="157"/>
      <c r="B166" s="158"/>
      <c r="C166" s="158"/>
      <c r="D166" s="157"/>
      <c r="E166" s="157"/>
      <c r="F166" s="157"/>
      <c r="G166" s="157"/>
      <c r="H166" s="157"/>
      <c r="I166" s="157"/>
      <c r="J166" s="157"/>
      <c r="K166" s="157"/>
      <c r="L166" s="157"/>
      <c r="M166" s="157"/>
      <c r="N166" s="157"/>
    </row>
    <row r="167" spans="1:34" s="129" customFormat="1" ht="13.35" customHeight="1">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c r="A174" s="122" t="s">
        <v>985</v>
      </c>
    </row>
    <row r="176" spans="1:34" ht="13.35" customHeight="1">
      <c r="A176" s="121" t="s">
        <v>768</v>
      </c>
      <c r="C176" s="3"/>
      <c r="D176" s="3"/>
      <c r="E176" s="3"/>
      <c r="F176" s="129"/>
      <c r="G176" s="145"/>
      <c r="H176" s="550" t="s">
        <v>467</v>
      </c>
      <c r="I176" s="550"/>
      <c r="J176" s="550"/>
      <c r="K176" s="550"/>
      <c r="L176" s="550"/>
      <c r="M176" s="550"/>
      <c r="N176" s="550"/>
    </row>
    <row r="177" spans="1:34" ht="13.35" customHeight="1">
      <c r="A177" s="121" t="s">
        <v>136</v>
      </c>
      <c r="B177" s="141"/>
      <c r="C177" s="142"/>
      <c r="D177" s="142"/>
      <c r="E177" s="142"/>
      <c r="F177" s="142"/>
      <c r="G177" s="159"/>
      <c r="H177" s="154"/>
      <c r="I177" s="154"/>
      <c r="J177" s="154"/>
      <c r="K177" s="154"/>
      <c r="L177" s="154"/>
      <c r="M177" s="154"/>
      <c r="N177" s="154"/>
    </row>
    <row r="178" spans="1:34" ht="13.35" customHeight="1">
      <c r="B178" s="5"/>
      <c r="C178" s="6"/>
      <c r="D178" s="6"/>
      <c r="E178" s="6"/>
      <c r="F178" s="6"/>
      <c r="G178" s="147"/>
      <c r="H178" s="554"/>
      <c r="I178" s="554"/>
      <c r="J178" s="554"/>
      <c r="K178" s="554"/>
      <c r="L178" s="554"/>
      <c r="M178" s="554"/>
      <c r="N178" s="554"/>
    </row>
    <row r="179" spans="1:34" ht="13.35" customHeight="1">
      <c r="A179" s="8"/>
      <c r="C179" s="9"/>
      <c r="D179" s="9"/>
      <c r="E179" s="9"/>
      <c r="F179" s="9"/>
      <c r="G179" s="9"/>
      <c r="H179" s="9"/>
      <c r="I179" s="9"/>
      <c r="J179" s="9"/>
      <c r="K179" s="9"/>
      <c r="L179" s="9"/>
      <c r="M179" s="9"/>
      <c r="N179" s="9"/>
    </row>
    <row r="180" spans="1:34" ht="110.45" customHeight="1">
      <c r="A180" s="8"/>
      <c r="B180" s="337" t="s">
        <v>889</v>
      </c>
      <c r="C180" s="9"/>
      <c r="D180" s="9"/>
      <c r="E180" s="9"/>
      <c r="F180" s="9"/>
      <c r="G180" s="9"/>
      <c r="H180" s="9"/>
      <c r="I180" s="9"/>
      <c r="J180" s="9"/>
      <c r="K180" s="9"/>
      <c r="L180" s="9"/>
      <c r="M180" s="9"/>
      <c r="N180" s="9"/>
    </row>
    <row r="181" spans="1:34" ht="13.35" customHeight="1">
      <c r="A181" s="8"/>
      <c r="B181" s="8"/>
      <c r="C181" s="9"/>
      <c r="D181" s="9"/>
      <c r="E181" s="9"/>
      <c r="F181" s="9"/>
      <c r="G181" s="9"/>
      <c r="H181" s="9"/>
      <c r="I181" s="9"/>
      <c r="J181" s="9"/>
      <c r="K181" s="9"/>
      <c r="L181" s="9"/>
      <c r="M181" s="9"/>
      <c r="N181" s="9"/>
    </row>
    <row r="182" spans="1:34" ht="13.35" customHeight="1">
      <c r="A182" s="8"/>
      <c r="B182" s="8"/>
      <c r="C182" s="9"/>
      <c r="D182" s="9"/>
      <c r="E182" s="9"/>
      <c r="F182" s="9"/>
      <c r="G182" s="9"/>
      <c r="H182" s="9"/>
      <c r="I182" s="9"/>
      <c r="J182" s="9"/>
      <c r="K182" s="9"/>
      <c r="L182" s="9"/>
      <c r="M182" s="9"/>
      <c r="N182" s="9"/>
    </row>
    <row r="183" spans="1:34" ht="13.35" customHeight="1">
      <c r="A183" s="8"/>
      <c r="B183" s="8"/>
      <c r="C183" s="9"/>
      <c r="D183" s="9"/>
      <c r="E183" s="9"/>
      <c r="F183" s="9"/>
      <c r="G183" s="9"/>
      <c r="H183" s="9"/>
      <c r="I183" s="9"/>
      <c r="J183" s="9"/>
      <c r="K183" s="9"/>
      <c r="L183" s="9"/>
      <c r="M183" s="9"/>
      <c r="N183" s="9"/>
    </row>
    <row r="184" spans="1:34" ht="13.35" customHeight="1">
      <c r="A184" s="8"/>
      <c r="B184" s="11"/>
      <c r="C184" s="9"/>
      <c r="D184" s="9"/>
      <c r="E184" s="9"/>
      <c r="F184" s="9"/>
      <c r="G184" s="9"/>
      <c r="H184" s="9"/>
      <c r="I184" s="9"/>
      <c r="J184" s="9"/>
      <c r="K184" s="9"/>
      <c r="L184" s="9"/>
      <c r="M184" s="9"/>
      <c r="N184" s="9"/>
    </row>
    <row r="185" spans="1:34" ht="13.35" customHeight="1">
      <c r="A185" s="8"/>
      <c r="B185" s="8"/>
      <c r="C185" s="9"/>
      <c r="D185" s="9"/>
      <c r="E185" s="9"/>
      <c r="F185" s="9"/>
      <c r="G185" s="9"/>
      <c r="H185" s="9"/>
      <c r="I185" s="9"/>
      <c r="J185" s="9"/>
      <c r="K185" s="9"/>
      <c r="L185" s="9"/>
      <c r="M185" s="9"/>
      <c r="N185" s="9"/>
    </row>
    <row r="186" spans="1:34" ht="13.35" customHeight="1">
      <c r="A186" s="8"/>
      <c r="B186" s="8"/>
      <c r="C186" s="13"/>
      <c r="D186" s="13"/>
      <c r="E186" s="13"/>
      <c r="F186" s="13"/>
      <c r="G186" s="13"/>
      <c r="H186" s="13"/>
      <c r="I186" s="13"/>
      <c r="J186" s="13"/>
      <c r="K186" s="13"/>
      <c r="L186" s="13"/>
      <c r="M186" s="13"/>
      <c r="N186" s="9"/>
    </row>
    <row r="187" spans="1:34" ht="13.35"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c r="A189" s="19" t="str">
        <f>$A$14</f>
        <v>Cowlitz County</v>
      </c>
      <c r="B189" s="127"/>
      <c r="C189" s="18">
        <v>74.989999999999995</v>
      </c>
      <c r="D189" s="18">
        <v>74.7</v>
      </c>
      <c r="E189" s="18">
        <v>86.03</v>
      </c>
      <c r="F189" s="18">
        <v>80.36</v>
      </c>
      <c r="G189" s="18">
        <v>78.03</v>
      </c>
      <c r="H189" s="18">
        <v>79.92</v>
      </c>
      <c r="I189" s="18">
        <v>79.36</v>
      </c>
      <c r="J189" s="18">
        <v>78.400000000000006</v>
      </c>
      <c r="K189" s="18">
        <v>79.12</v>
      </c>
      <c r="L189" s="18">
        <v>79.569999999999993</v>
      </c>
      <c r="M189" s="18">
        <v>85.02</v>
      </c>
      <c r="N189" s="18">
        <v>87.33</v>
      </c>
      <c r="O189" s="128"/>
      <c r="P189" s="149">
        <v>74.989999999999995</v>
      </c>
      <c r="Q189" s="149">
        <v>74.7</v>
      </c>
      <c r="R189" s="149">
        <v>86.03</v>
      </c>
      <c r="S189" s="149">
        <v>80.36</v>
      </c>
      <c r="T189" s="149">
        <v>78.03</v>
      </c>
      <c r="U189" s="149">
        <v>79.92</v>
      </c>
      <c r="V189" s="149">
        <v>79.36</v>
      </c>
      <c r="W189" s="149">
        <v>78.400000000000006</v>
      </c>
      <c r="X189" s="149">
        <v>79.12</v>
      </c>
      <c r="Y189" s="149">
        <v>79.569999999999993</v>
      </c>
      <c r="Z189" s="149">
        <v>85.02</v>
      </c>
      <c r="AA189" s="149">
        <v>87.33</v>
      </c>
      <c r="AB189" s="128"/>
      <c r="AC189" s="128"/>
      <c r="AD189" s="128"/>
      <c r="AE189" s="128"/>
      <c r="AF189" s="128"/>
      <c r="AG189" s="128"/>
      <c r="AH189" s="128"/>
    </row>
    <row r="190" spans="1:34" s="129" customFormat="1" ht="13.35" customHeight="1">
      <c r="A190" s="17" t="str">
        <f>$A$15</f>
        <v>Locale 114</v>
      </c>
      <c r="B190" s="127"/>
      <c r="C190" s="18">
        <v>82.84</v>
      </c>
      <c r="D190" s="18">
        <v>83.47</v>
      </c>
      <c r="E190" s="18">
        <v>88.33</v>
      </c>
      <c r="F190" s="18">
        <v>82.43</v>
      </c>
      <c r="G190" s="18">
        <v>84.7</v>
      </c>
      <c r="H190" s="18">
        <v>76.959999999999994</v>
      </c>
      <c r="I190" s="18">
        <v>81.22</v>
      </c>
      <c r="J190" s="18">
        <v>81.22</v>
      </c>
      <c r="K190" s="18">
        <v>79.59</v>
      </c>
      <c r="L190" s="18">
        <v>77.39</v>
      </c>
      <c r="M190" s="18">
        <v>84.16</v>
      </c>
      <c r="N190" s="18">
        <v>81.28</v>
      </c>
      <c r="O190" s="128"/>
      <c r="P190" s="149">
        <v>82.84</v>
      </c>
      <c r="Q190" s="149">
        <v>83.47</v>
      </c>
      <c r="R190" s="149">
        <v>88.33</v>
      </c>
      <c r="S190" s="149">
        <v>82.43</v>
      </c>
      <c r="T190" s="149">
        <v>84.7</v>
      </c>
      <c r="U190" s="149">
        <v>76.959999999999994</v>
      </c>
      <c r="V190" s="149">
        <v>81.22</v>
      </c>
      <c r="W190" s="149">
        <v>81.22</v>
      </c>
      <c r="X190" s="149">
        <v>79.59</v>
      </c>
      <c r="Y190" s="149">
        <v>77.39</v>
      </c>
      <c r="Z190" s="149">
        <v>84.16</v>
      </c>
      <c r="AA190" s="149">
        <v>81.28</v>
      </c>
      <c r="AB190" s="128"/>
      <c r="AC190" s="128"/>
      <c r="AD190" s="128"/>
      <c r="AE190" s="128"/>
      <c r="AF190" s="128"/>
      <c r="AG190" s="128"/>
      <c r="AH190" s="128"/>
    </row>
    <row r="191" spans="1:34" s="134" customFormat="1" ht="13.35" customHeight="1">
      <c r="A191" s="18" t="str">
        <f>$A$16</f>
        <v>Woodland</v>
      </c>
      <c r="B191" s="132"/>
      <c r="C191" s="18">
        <v>80.33</v>
      </c>
      <c r="D191" s="18">
        <v>81.91</v>
      </c>
      <c r="E191" s="18">
        <v>89.08</v>
      </c>
      <c r="F191" s="18">
        <v>77.33</v>
      </c>
      <c r="G191" s="18">
        <v>82.76</v>
      </c>
      <c r="H191" s="18">
        <v>68.78</v>
      </c>
      <c r="I191" s="18">
        <v>78.14</v>
      </c>
      <c r="J191" s="18">
        <v>75.88</v>
      </c>
      <c r="K191" s="18">
        <v>75.86</v>
      </c>
      <c r="L191" s="18">
        <v>67.8</v>
      </c>
      <c r="M191" s="18">
        <v>85.2</v>
      </c>
      <c r="N191" s="18">
        <v>79.069999999999993</v>
      </c>
      <c r="O191" s="133"/>
      <c r="P191" s="149">
        <v>80.33</v>
      </c>
      <c r="Q191" s="149">
        <v>81.91</v>
      </c>
      <c r="R191" s="149">
        <v>89.08</v>
      </c>
      <c r="S191" s="149">
        <v>77.33</v>
      </c>
      <c r="T191" s="149">
        <v>82.76</v>
      </c>
      <c r="U191" s="149">
        <v>68.78</v>
      </c>
      <c r="V191" s="149">
        <v>78.14</v>
      </c>
      <c r="W191" s="149">
        <v>75.88</v>
      </c>
      <c r="X191" s="149">
        <v>75.86</v>
      </c>
      <c r="Y191" s="149">
        <v>67.8</v>
      </c>
      <c r="Z191" s="149">
        <v>85.2</v>
      </c>
      <c r="AA191" s="149">
        <v>79.069999999999993</v>
      </c>
      <c r="AB191" s="133"/>
      <c r="AC191" s="133"/>
      <c r="AD191" s="133"/>
      <c r="AE191" s="133"/>
      <c r="AF191" s="133"/>
      <c r="AG191" s="133"/>
      <c r="AH191" s="133"/>
    </row>
    <row r="192" spans="1:34" s="153" customFormat="1" ht="13.35" customHeight="1">
      <c r="A192" s="24"/>
      <c r="B192" s="150"/>
      <c r="C192" s="160" t="s">
        <v>969</v>
      </c>
      <c r="D192" s="160" t="s">
        <v>969</v>
      </c>
      <c r="E192" s="160" t="s">
        <v>969</v>
      </c>
      <c r="F192" s="160" t="s">
        <v>969</v>
      </c>
      <c r="G192" s="160" t="s">
        <v>969</v>
      </c>
      <c r="H192" s="160" t="s">
        <v>969</v>
      </c>
      <c r="I192" s="160" t="s">
        <v>969</v>
      </c>
      <c r="J192" s="160" t="s">
        <v>969</v>
      </c>
      <c r="K192" s="160" t="s">
        <v>969</v>
      </c>
      <c r="L192" s="160" t="s">
        <v>969</v>
      </c>
      <c r="M192" s="160" t="s">
        <v>969</v>
      </c>
      <c r="N192" s="160" t="s">
        <v>969</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c r="A193" s="22"/>
      <c r="B193" s="135"/>
      <c r="C193" s="139" t="s">
        <v>969</v>
      </c>
      <c r="D193" s="139" t="s">
        <v>969</v>
      </c>
      <c r="E193" s="139" t="s">
        <v>969</v>
      </c>
      <c r="F193" s="139" t="s">
        <v>969</v>
      </c>
      <c r="G193" s="139" t="s">
        <v>969</v>
      </c>
      <c r="H193" s="139" t="s">
        <v>969</v>
      </c>
      <c r="I193" s="139" t="s">
        <v>969</v>
      </c>
      <c r="J193" s="139" t="s">
        <v>969</v>
      </c>
      <c r="K193" s="139" t="s">
        <v>969</v>
      </c>
      <c r="L193" s="139" t="s">
        <v>969</v>
      </c>
      <c r="M193" s="139" t="s">
        <v>969</v>
      </c>
      <c r="N193" s="139" t="s">
        <v>969</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c r="P203" s="137"/>
      <c r="S203" s="137"/>
      <c r="T203" s="137"/>
      <c r="U203" s="137"/>
      <c r="V203" s="137"/>
      <c r="W203" s="137"/>
      <c r="X203" s="137"/>
      <c r="Y203" s="137"/>
      <c r="Z203" s="137"/>
      <c r="AA203" s="137"/>
    </row>
    <row r="204" spans="1:34" ht="9" customHeight="1">
      <c r="P204" s="137"/>
      <c r="S204" s="137"/>
      <c r="T204" s="137"/>
      <c r="U204" s="137"/>
      <c r="V204" s="137"/>
      <c r="W204" s="137"/>
      <c r="X204" s="137"/>
      <c r="Y204" s="137"/>
      <c r="Z204" s="137"/>
      <c r="AA204" s="137"/>
    </row>
    <row r="205" spans="1:34" ht="9" customHeight="1">
      <c r="P205" s="137"/>
      <c r="S205" s="137"/>
      <c r="T205" s="137"/>
      <c r="U205" s="137"/>
      <c r="V205" s="137"/>
      <c r="W205" s="137"/>
      <c r="X205" s="137"/>
      <c r="Y205" s="137"/>
      <c r="Z205" s="137"/>
      <c r="AA205" s="137"/>
    </row>
    <row r="206" spans="1:34" ht="9" customHeight="1"/>
    <row r="209" spans="1:34" ht="13.35" customHeight="1">
      <c r="A209" s="122" t="s">
        <v>979</v>
      </c>
    </row>
    <row r="210" spans="1:34" ht="13.35" customHeight="1">
      <c r="B210" s="340"/>
    </row>
    <row r="211" spans="1:34" ht="13.35" customHeight="1">
      <c r="A211" s="121" t="s">
        <v>768</v>
      </c>
      <c r="C211" s="3"/>
      <c r="D211" s="3"/>
      <c r="E211" s="3"/>
      <c r="F211" s="129"/>
      <c r="G211" s="145"/>
      <c r="H211" s="550" t="s">
        <v>467</v>
      </c>
      <c r="I211" s="550"/>
      <c r="J211" s="550"/>
      <c r="K211" s="550"/>
      <c r="L211" s="550"/>
      <c r="M211" s="550"/>
      <c r="N211" s="550"/>
    </row>
    <row r="212" spans="1:34" ht="13.35" customHeight="1">
      <c r="A212" s="121" t="s">
        <v>135</v>
      </c>
      <c r="B212" s="141"/>
      <c r="C212" s="142"/>
      <c r="D212" s="142"/>
      <c r="E212" s="142"/>
      <c r="F212" s="142"/>
      <c r="G212" s="159"/>
      <c r="H212" s="154"/>
      <c r="I212" s="154"/>
      <c r="J212" s="154"/>
      <c r="K212" s="154"/>
      <c r="L212" s="154"/>
      <c r="M212" s="154"/>
      <c r="N212" s="154"/>
    </row>
    <row r="213" spans="1:34" ht="13.35" customHeight="1">
      <c r="B213" s="5"/>
      <c r="C213" s="6"/>
      <c r="D213" s="6"/>
      <c r="E213" s="6"/>
      <c r="F213" s="6"/>
      <c r="G213" s="147"/>
      <c r="H213" s="554"/>
      <c r="I213" s="554"/>
      <c r="J213" s="554"/>
      <c r="K213" s="554"/>
      <c r="L213" s="554"/>
      <c r="M213" s="554"/>
      <c r="N213" s="554"/>
    </row>
    <row r="214" spans="1:34" ht="13.35" customHeight="1">
      <c r="A214" s="8"/>
      <c r="C214" s="9"/>
      <c r="D214" s="9"/>
      <c r="E214" s="9"/>
      <c r="F214" s="9"/>
      <c r="G214" s="9"/>
      <c r="H214" s="9"/>
      <c r="I214" s="9"/>
      <c r="J214" s="9"/>
      <c r="K214" s="9"/>
      <c r="L214" s="9"/>
      <c r="M214" s="9"/>
      <c r="N214" s="9"/>
    </row>
    <row r="215" spans="1:34" ht="96.6" customHeight="1">
      <c r="A215" s="8"/>
      <c r="B215" s="337" t="s">
        <v>889</v>
      </c>
      <c r="C215" s="9"/>
      <c r="D215" s="9"/>
      <c r="E215" s="9"/>
      <c r="F215" s="9"/>
      <c r="G215" s="9"/>
      <c r="H215" s="9"/>
      <c r="I215" s="9"/>
      <c r="J215" s="9"/>
      <c r="K215" s="9"/>
      <c r="L215" s="9"/>
      <c r="M215" s="9"/>
      <c r="N215" s="9"/>
    </row>
    <row r="216" spans="1:34" ht="13.35" customHeight="1">
      <c r="A216" s="8"/>
      <c r="B216" s="8"/>
      <c r="C216" s="9"/>
      <c r="D216" s="9"/>
      <c r="E216" s="9"/>
      <c r="F216" s="9"/>
      <c r="G216" s="9"/>
      <c r="H216" s="9"/>
      <c r="I216" s="9"/>
      <c r="J216" s="9"/>
      <c r="K216" s="9"/>
      <c r="L216" s="9"/>
      <c r="M216" s="9"/>
      <c r="N216" s="9"/>
    </row>
    <row r="217" spans="1:34" ht="13.35" customHeight="1">
      <c r="A217" s="8"/>
      <c r="B217" s="8"/>
      <c r="C217" s="9"/>
      <c r="D217" s="9"/>
      <c r="E217" s="9"/>
      <c r="F217" s="9"/>
      <c r="G217" s="9"/>
      <c r="H217" s="9"/>
      <c r="I217" s="9"/>
      <c r="J217" s="9"/>
      <c r="K217" s="9"/>
      <c r="L217" s="9"/>
      <c r="M217" s="9"/>
      <c r="N217" s="9"/>
    </row>
    <row r="218" spans="1:34" ht="13.35" customHeight="1">
      <c r="A218" s="8"/>
      <c r="B218" s="8"/>
      <c r="C218" s="9"/>
      <c r="D218" s="9"/>
      <c r="E218" s="9"/>
      <c r="F218" s="9"/>
      <c r="G218" s="9"/>
      <c r="H218" s="9"/>
      <c r="I218" s="9"/>
      <c r="J218" s="9"/>
      <c r="K218" s="9"/>
      <c r="L218" s="9"/>
      <c r="M218" s="9"/>
      <c r="N218" s="9"/>
    </row>
    <row r="219" spans="1:34" ht="13.35" customHeight="1">
      <c r="A219" s="8"/>
      <c r="B219" s="11"/>
      <c r="C219" s="9"/>
      <c r="D219" s="9"/>
      <c r="E219" s="9"/>
      <c r="F219" s="9"/>
      <c r="G219" s="9"/>
      <c r="H219" s="9"/>
      <c r="I219" s="9"/>
      <c r="J219" s="9"/>
      <c r="K219" s="9"/>
      <c r="L219" s="9"/>
      <c r="M219" s="9"/>
      <c r="N219" s="9"/>
    </row>
    <row r="220" spans="1:34" ht="13.35" customHeight="1">
      <c r="A220" s="8"/>
      <c r="B220" s="8"/>
      <c r="C220" s="9"/>
      <c r="D220" s="9"/>
      <c r="E220" s="9"/>
      <c r="F220" s="9"/>
      <c r="G220" s="9"/>
      <c r="H220" s="9"/>
      <c r="I220" s="9"/>
      <c r="J220" s="9"/>
      <c r="K220" s="9"/>
      <c r="L220" s="9"/>
      <c r="M220" s="9"/>
      <c r="N220" s="9"/>
    </row>
    <row r="221" spans="1:34" ht="13.35" customHeight="1">
      <c r="A221" s="8"/>
      <c r="B221" s="8"/>
      <c r="C221" s="13"/>
      <c r="D221" s="13"/>
      <c r="E221" s="13"/>
      <c r="F221" s="13"/>
      <c r="G221" s="13"/>
      <c r="H221" s="13"/>
      <c r="I221" s="13"/>
      <c r="J221" s="13"/>
      <c r="K221" s="13"/>
      <c r="L221" s="13"/>
      <c r="M221" s="13"/>
      <c r="N221" s="9"/>
      <c r="Q221" s="152"/>
      <c r="R221" s="152"/>
    </row>
    <row r="222" spans="1:34" ht="13.35" customHeight="1">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c r="A224" s="19" t="str">
        <f>$A$14</f>
        <v>Cowlitz County</v>
      </c>
      <c r="B224" s="127"/>
      <c r="C224" s="18">
        <v>78.63</v>
      </c>
      <c r="D224" s="18">
        <v>78.680000000000007</v>
      </c>
      <c r="E224" s="18">
        <v>92.3</v>
      </c>
      <c r="F224" s="18">
        <v>81.319999999999993</v>
      </c>
      <c r="G224" s="18">
        <v>82.21</v>
      </c>
      <c r="H224" s="18">
        <v>78.760000000000005</v>
      </c>
      <c r="I224" s="18">
        <v>80.86</v>
      </c>
      <c r="J224" s="18">
        <v>81.2</v>
      </c>
      <c r="K224" s="18">
        <v>80.64</v>
      </c>
      <c r="L224" s="18">
        <v>82.45</v>
      </c>
      <c r="M224" s="18">
        <v>83.21</v>
      </c>
      <c r="N224" s="18">
        <v>87.33</v>
      </c>
      <c r="O224" s="128"/>
      <c r="P224" s="149">
        <v>78.63</v>
      </c>
      <c r="Q224" s="149">
        <v>78.680000000000007</v>
      </c>
      <c r="R224" s="149">
        <v>92.3</v>
      </c>
      <c r="S224" s="149">
        <v>81.319999999999993</v>
      </c>
      <c r="T224" s="149">
        <v>82.21</v>
      </c>
      <c r="U224" s="149">
        <v>78.760000000000005</v>
      </c>
      <c r="V224" s="149">
        <v>80.86</v>
      </c>
      <c r="W224" s="149">
        <v>81.2</v>
      </c>
      <c r="X224" s="149">
        <v>80.64</v>
      </c>
      <c r="Y224" s="149">
        <v>82.45</v>
      </c>
      <c r="Z224" s="149">
        <v>83.21</v>
      </c>
      <c r="AA224" s="149">
        <v>87.33</v>
      </c>
      <c r="AB224" s="128"/>
      <c r="AC224" s="128"/>
      <c r="AD224" s="128"/>
      <c r="AE224" s="128"/>
      <c r="AF224" s="128"/>
      <c r="AG224" s="128"/>
      <c r="AH224" s="128"/>
    </row>
    <row r="225" spans="1:34" s="129" customFormat="1" ht="13.35" customHeight="1">
      <c r="A225" s="17" t="str">
        <f>$A$15</f>
        <v>Locale 114</v>
      </c>
      <c r="B225" s="127"/>
      <c r="C225" s="18">
        <v>86.87</v>
      </c>
      <c r="D225" s="18">
        <v>88.21</v>
      </c>
      <c r="E225" s="18">
        <v>94.26</v>
      </c>
      <c r="F225" s="18">
        <v>86.68</v>
      </c>
      <c r="G225" s="18">
        <v>86.63</v>
      </c>
      <c r="H225" s="18">
        <v>82.31</v>
      </c>
      <c r="I225" s="18">
        <v>80.09</v>
      </c>
      <c r="J225" s="18">
        <v>82.03</v>
      </c>
      <c r="K225" s="18">
        <v>83.83</v>
      </c>
      <c r="L225" s="18">
        <v>81.89</v>
      </c>
      <c r="M225" s="18">
        <v>82.82</v>
      </c>
      <c r="N225" s="18">
        <v>90.08</v>
      </c>
      <c r="O225" s="128"/>
      <c r="P225" s="149">
        <v>86.87</v>
      </c>
      <c r="Q225" s="149">
        <v>88.21</v>
      </c>
      <c r="R225" s="149">
        <v>94.26</v>
      </c>
      <c r="S225" s="149">
        <v>86.68</v>
      </c>
      <c r="T225" s="149">
        <v>86.63</v>
      </c>
      <c r="U225" s="149">
        <v>82.31</v>
      </c>
      <c r="V225" s="149">
        <v>80.09</v>
      </c>
      <c r="W225" s="149">
        <v>82.03</v>
      </c>
      <c r="X225" s="149">
        <v>83.83</v>
      </c>
      <c r="Y225" s="149">
        <v>81.89</v>
      </c>
      <c r="Z225" s="149">
        <v>82.82</v>
      </c>
      <c r="AA225" s="149">
        <v>90.08</v>
      </c>
      <c r="AB225" s="128"/>
      <c r="AC225" s="128"/>
      <c r="AD225" s="128"/>
      <c r="AE225" s="128"/>
      <c r="AF225" s="128"/>
      <c r="AG225" s="128"/>
      <c r="AH225" s="128"/>
    </row>
    <row r="226" spans="1:34" s="134" customFormat="1" ht="13.35" customHeight="1">
      <c r="A226" s="18" t="str">
        <f>$A$16</f>
        <v>Woodland</v>
      </c>
      <c r="B226" s="132"/>
      <c r="C226" s="18">
        <v>85.68</v>
      </c>
      <c r="D226" s="18">
        <v>89.18</v>
      </c>
      <c r="E226" s="18" t="s">
        <v>986</v>
      </c>
      <c r="F226" s="18">
        <v>85.08</v>
      </c>
      <c r="G226" s="18">
        <v>82.87</v>
      </c>
      <c r="H226" s="18">
        <v>75.63</v>
      </c>
      <c r="I226" s="18">
        <v>71.73</v>
      </c>
      <c r="J226" s="18">
        <v>79.680000000000007</v>
      </c>
      <c r="K226" s="18">
        <v>79</v>
      </c>
      <c r="L226" s="18">
        <v>78.7</v>
      </c>
      <c r="M226" s="18">
        <v>75.849999999999994</v>
      </c>
      <c r="N226" s="18">
        <v>85.5</v>
      </c>
      <c r="O226" s="133"/>
      <c r="P226" s="149">
        <v>85.68</v>
      </c>
      <c r="Q226" s="149">
        <v>89.18</v>
      </c>
      <c r="R226" s="149">
        <v>95</v>
      </c>
      <c r="S226" s="149">
        <v>85.08</v>
      </c>
      <c r="T226" s="149">
        <v>82.87</v>
      </c>
      <c r="U226" s="149">
        <v>75.63</v>
      </c>
      <c r="V226" s="149">
        <v>71.73</v>
      </c>
      <c r="W226" s="149">
        <v>79.680000000000007</v>
      </c>
      <c r="X226" s="149">
        <v>79</v>
      </c>
      <c r="Y226" s="149">
        <v>78.7</v>
      </c>
      <c r="Z226" s="149">
        <v>75.849999999999994</v>
      </c>
      <c r="AA226" s="149">
        <v>85.5</v>
      </c>
      <c r="AB226" s="133"/>
      <c r="AC226" s="133"/>
      <c r="AD226" s="133"/>
      <c r="AE226" s="133"/>
      <c r="AF226" s="133"/>
      <c r="AG226" s="133"/>
      <c r="AH226" s="133"/>
    </row>
    <row r="227" spans="1:34" s="153" customFormat="1" ht="13.35" customHeight="1">
      <c r="A227" s="24"/>
      <c r="B227" s="150"/>
      <c r="C227" s="160" t="s">
        <v>969</v>
      </c>
      <c r="D227" s="160" t="s">
        <v>969</v>
      </c>
      <c r="E227" s="160" t="s">
        <v>969</v>
      </c>
      <c r="F227" s="160" t="s">
        <v>969</v>
      </c>
      <c r="G227" s="160" t="s">
        <v>969</v>
      </c>
      <c r="H227" s="160" t="s">
        <v>969</v>
      </c>
      <c r="I227" s="160" t="s">
        <v>969</v>
      </c>
      <c r="J227" s="160" t="s">
        <v>969</v>
      </c>
      <c r="K227" s="160" t="s">
        <v>969</v>
      </c>
      <c r="L227" s="160" t="s">
        <v>969</v>
      </c>
      <c r="M227" s="160" t="s">
        <v>969</v>
      </c>
      <c r="N227" s="160" t="s">
        <v>969</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c r="A228" s="22"/>
      <c r="B228" s="135"/>
      <c r="C228" s="139" t="s">
        <v>969</v>
      </c>
      <c r="D228" s="139" t="s">
        <v>969</v>
      </c>
      <c r="E228" s="139" t="s">
        <v>969</v>
      </c>
      <c r="F228" s="139" t="s">
        <v>969</v>
      </c>
      <c r="G228" s="139" t="s">
        <v>969</v>
      </c>
      <c r="H228" s="139" t="s">
        <v>969</v>
      </c>
      <c r="I228" s="139" t="s">
        <v>969</v>
      </c>
      <c r="J228" s="139" t="s">
        <v>969</v>
      </c>
      <c r="K228" s="139" t="s">
        <v>969</v>
      </c>
      <c r="L228" s="139" t="s">
        <v>969</v>
      </c>
      <c r="M228" s="139" t="s">
        <v>969</v>
      </c>
      <c r="N228" s="139" t="s">
        <v>969</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c r="P238" s="137"/>
      <c r="S238" s="137"/>
      <c r="T238" s="137"/>
      <c r="U238" s="137"/>
      <c r="V238" s="137"/>
      <c r="W238" s="137"/>
      <c r="X238" s="137"/>
      <c r="Y238" s="137"/>
      <c r="Z238" s="137"/>
      <c r="AA238" s="137"/>
    </row>
    <row r="239" spans="1:34" ht="13.35" customHeight="1">
      <c r="P239" s="137"/>
      <c r="S239" s="137"/>
      <c r="T239" s="137"/>
      <c r="U239" s="137"/>
      <c r="V239" s="137"/>
      <c r="W239" s="137"/>
      <c r="X239" s="137"/>
      <c r="Y239" s="137"/>
      <c r="Z239" s="137"/>
      <c r="AA239" s="137"/>
    </row>
    <row r="240" spans="1:34" ht="13.35" customHeight="1">
      <c r="P240" s="137"/>
      <c r="S240" s="137"/>
      <c r="T240" s="137"/>
      <c r="U240" s="137"/>
      <c r="V240" s="137"/>
      <c r="W240" s="137"/>
      <c r="X240" s="137"/>
      <c r="Y240" s="137"/>
      <c r="Z240" s="137"/>
      <c r="AA240" s="137"/>
    </row>
    <row r="241" spans="1:27" ht="13.35" customHeight="1">
      <c r="P241" s="137"/>
      <c r="S241" s="137"/>
      <c r="T241" s="137"/>
      <c r="U241" s="137"/>
      <c r="V241" s="137"/>
      <c r="W241" s="137"/>
      <c r="X241" s="137"/>
      <c r="Y241" s="137"/>
      <c r="Z241" s="137"/>
      <c r="AA241" s="137"/>
    </row>
    <row r="244" spans="1:27" ht="13.35" customHeight="1">
      <c r="A244" s="122" t="s">
        <v>979</v>
      </c>
    </row>
    <row r="245" spans="1:27" ht="13.35" customHeight="1">
      <c r="B245" s="340"/>
    </row>
    <row r="246" spans="1:27" ht="15.6" customHeight="1">
      <c r="A246" s="161" t="s">
        <v>768</v>
      </c>
      <c r="C246" s="3"/>
      <c r="D246" s="3"/>
      <c r="E246" s="3"/>
      <c r="G246" s="3"/>
      <c r="H246" s="557" t="s">
        <v>776</v>
      </c>
      <c r="I246" s="558"/>
      <c r="J246" s="558"/>
      <c r="K246" s="558"/>
      <c r="L246" s="558"/>
      <c r="M246" s="558"/>
      <c r="N246" s="558"/>
      <c r="O246" s="128"/>
    </row>
    <row r="247" spans="1:27" ht="15" customHeight="1">
      <c r="A247" s="121" t="s">
        <v>777</v>
      </c>
      <c r="B247" s="5"/>
      <c r="C247" s="6"/>
      <c r="D247" s="6"/>
      <c r="E247" s="6"/>
      <c r="F247" s="6"/>
      <c r="G247" s="6"/>
      <c r="O247" s="128"/>
    </row>
    <row r="248" spans="1:27" ht="15.6" customHeight="1">
      <c r="A248" s="8"/>
      <c r="C248" s="9"/>
      <c r="D248" s="9"/>
      <c r="E248" s="9"/>
      <c r="F248" s="9"/>
      <c r="G248" s="9"/>
      <c r="H248" s="9"/>
      <c r="I248" s="9"/>
      <c r="J248" s="9"/>
      <c r="K248" s="9"/>
      <c r="L248" s="9"/>
      <c r="M248" s="9"/>
      <c r="N248" s="9"/>
    </row>
    <row r="249" spans="1:27" ht="15.6" customHeight="1">
      <c r="A249" s="8"/>
      <c r="B249" s="12"/>
      <c r="C249" s="9"/>
      <c r="D249" s="9"/>
      <c r="E249" s="9"/>
      <c r="F249" s="9"/>
      <c r="G249" s="9"/>
      <c r="H249" s="9"/>
      <c r="I249" s="9"/>
      <c r="J249" s="9"/>
      <c r="K249" s="9"/>
      <c r="L249" s="9"/>
      <c r="M249" s="9"/>
      <c r="N249" s="9"/>
    </row>
    <row r="250" spans="1:27" ht="65.099999999999994" customHeight="1">
      <c r="A250" s="8"/>
      <c r="C250" s="9"/>
      <c r="D250" s="9"/>
      <c r="E250" s="9"/>
      <c r="F250" s="9"/>
      <c r="G250" s="9"/>
      <c r="H250" s="9"/>
      <c r="I250" s="9"/>
      <c r="J250" s="9"/>
      <c r="K250" s="9"/>
      <c r="L250" s="9"/>
      <c r="M250" s="9"/>
      <c r="N250" s="9"/>
    </row>
    <row r="251" spans="1:27" ht="15.6" customHeight="1">
      <c r="A251" s="8"/>
      <c r="B251" s="11" t="s">
        <v>249</v>
      </c>
      <c r="C251" s="9"/>
      <c r="D251" s="9"/>
      <c r="E251" s="9"/>
      <c r="F251" s="9"/>
      <c r="G251" s="9"/>
      <c r="H251" s="9"/>
      <c r="I251" s="9"/>
      <c r="J251" s="9"/>
      <c r="K251" s="9"/>
      <c r="L251" s="9"/>
      <c r="M251" s="9"/>
      <c r="N251" s="9"/>
    </row>
    <row r="252" spans="1:27" ht="15.6" customHeight="1">
      <c r="A252" s="8"/>
      <c r="B252" s="8"/>
      <c r="C252" s="9"/>
      <c r="D252" s="9"/>
      <c r="E252" s="9"/>
      <c r="F252" s="9"/>
      <c r="G252" s="9"/>
      <c r="H252" s="9"/>
      <c r="I252" s="9"/>
      <c r="J252" s="9"/>
      <c r="K252" s="9"/>
      <c r="L252" s="9"/>
      <c r="M252" s="9"/>
      <c r="N252" s="9"/>
    </row>
    <row r="253" spans="1:27" ht="15.6" customHeight="1">
      <c r="A253" s="8"/>
      <c r="B253" s="11"/>
      <c r="C253" s="9"/>
      <c r="D253" s="9"/>
      <c r="E253" s="9"/>
      <c r="F253" s="9"/>
      <c r="G253" s="9"/>
      <c r="H253" s="9"/>
      <c r="I253" s="9"/>
      <c r="J253" s="9"/>
      <c r="K253" s="9"/>
      <c r="L253" s="9"/>
      <c r="M253" s="9"/>
      <c r="N253" s="9"/>
    </row>
    <row r="254" spans="1:27" ht="15.6" customHeight="1">
      <c r="A254" s="8"/>
      <c r="B254" s="12"/>
      <c r="C254" s="9"/>
      <c r="D254" s="9"/>
      <c r="E254" s="9"/>
      <c r="F254" s="9"/>
      <c r="G254" s="9"/>
      <c r="H254" s="9"/>
      <c r="I254" s="9"/>
      <c r="J254" s="9"/>
      <c r="K254" s="9"/>
      <c r="L254" s="9"/>
      <c r="M254" s="9"/>
      <c r="N254" s="9"/>
    </row>
    <row r="255" spans="1:27" ht="15.6" customHeight="1">
      <c r="A255" s="8"/>
      <c r="B255" s="8"/>
      <c r="C255" s="9"/>
      <c r="D255" s="9"/>
      <c r="E255" s="9"/>
      <c r="F255" s="9"/>
      <c r="G255" s="9"/>
      <c r="H255" s="9"/>
      <c r="I255" s="9"/>
      <c r="J255" s="9"/>
      <c r="K255" s="9"/>
      <c r="L255" s="9"/>
      <c r="M255" s="9"/>
      <c r="N255" s="9"/>
    </row>
    <row r="256" spans="1:27" ht="15.6" customHeight="1">
      <c r="A256" s="8"/>
      <c r="B256" s="8"/>
      <c r="C256" s="13"/>
      <c r="D256" s="13"/>
      <c r="E256" s="13"/>
      <c r="F256" s="13"/>
      <c r="G256" s="13"/>
      <c r="H256" s="13"/>
      <c r="I256" s="13"/>
      <c r="J256" s="13"/>
      <c r="K256" s="13"/>
      <c r="L256" s="13"/>
      <c r="M256" s="13"/>
      <c r="N256" s="9"/>
    </row>
    <row r="257" spans="1:34" ht="15.6" customHeight="1">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c r="A258" s="17" t="str">
        <f>A223</f>
        <v>State</v>
      </c>
      <c r="C258" s="162" t="s">
        <v>969</v>
      </c>
      <c r="D258" s="162" t="s">
        <v>969</v>
      </c>
      <c r="E258" s="162" t="s">
        <v>969</v>
      </c>
      <c r="F258" s="162" t="s">
        <v>969</v>
      </c>
      <c r="G258" s="162" t="s">
        <v>969</v>
      </c>
      <c r="H258" s="162" t="s">
        <v>969</v>
      </c>
      <c r="I258" s="162" t="s">
        <v>969</v>
      </c>
      <c r="J258" s="162" t="s">
        <v>969</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c r="A259" s="19" t="str">
        <f>A224</f>
        <v>Cowlitz County</v>
      </c>
      <c r="B259" s="127"/>
      <c r="C259" s="162" t="s">
        <v>969</v>
      </c>
      <c r="D259" s="162" t="s">
        <v>969</v>
      </c>
      <c r="E259" s="162" t="s">
        <v>969</v>
      </c>
      <c r="F259" s="162" t="s">
        <v>969</v>
      </c>
      <c r="G259" s="162" t="s">
        <v>969</v>
      </c>
      <c r="H259" s="162" t="s">
        <v>969</v>
      </c>
      <c r="I259" s="162" t="s">
        <v>969</v>
      </c>
      <c r="J259" s="162" t="s">
        <v>969</v>
      </c>
      <c r="K259" s="162">
        <v>42.75</v>
      </c>
      <c r="L259" s="162">
        <v>35.89</v>
      </c>
      <c r="M259" s="162">
        <v>33.01</v>
      </c>
      <c r="N259" s="162">
        <v>39.61</v>
      </c>
      <c r="O259" s="128"/>
      <c r="P259" s="131"/>
      <c r="Q259" s="131"/>
      <c r="R259" s="131"/>
      <c r="S259" s="131"/>
      <c r="T259" s="131"/>
      <c r="U259" s="131"/>
      <c r="V259" s="131"/>
      <c r="W259" s="131"/>
      <c r="X259" s="131">
        <v>42.75</v>
      </c>
      <c r="Y259" s="131">
        <v>35.89</v>
      </c>
      <c r="Z259" s="131">
        <v>33.01</v>
      </c>
      <c r="AA259" s="131">
        <v>39.61</v>
      </c>
      <c r="AB259" s="128"/>
      <c r="AC259" s="128"/>
      <c r="AD259" s="128"/>
      <c r="AE259" s="128"/>
      <c r="AF259" s="128"/>
      <c r="AG259" s="128"/>
      <c r="AH259" s="128"/>
    </row>
    <row r="260" spans="1:34" s="129" customFormat="1" ht="15.6" customHeight="1">
      <c r="A260" s="17" t="str">
        <f>A225</f>
        <v>Locale 114</v>
      </c>
      <c r="B260" s="127"/>
      <c r="C260" s="162" t="s">
        <v>969</v>
      </c>
      <c r="D260" s="162" t="s">
        <v>969</v>
      </c>
      <c r="E260" s="162" t="s">
        <v>969</v>
      </c>
      <c r="F260" s="162" t="s">
        <v>969</v>
      </c>
      <c r="G260" s="162" t="s">
        <v>969</v>
      </c>
      <c r="H260" s="162" t="s">
        <v>969</v>
      </c>
      <c r="I260" s="162" t="s">
        <v>969</v>
      </c>
      <c r="J260" s="162" t="s">
        <v>969</v>
      </c>
      <c r="K260" s="162">
        <v>47.88</v>
      </c>
      <c r="L260" s="162">
        <v>32.340000000000003</v>
      </c>
      <c r="M260" s="162">
        <v>25.47</v>
      </c>
      <c r="N260" s="162">
        <v>43.89</v>
      </c>
      <c r="O260" s="128"/>
      <c r="P260" s="131"/>
      <c r="Q260" s="131"/>
      <c r="R260" s="131"/>
      <c r="S260" s="131"/>
      <c r="T260" s="131"/>
      <c r="U260" s="131"/>
      <c r="V260" s="131"/>
      <c r="W260" s="131"/>
      <c r="X260" s="131">
        <v>47.88</v>
      </c>
      <c r="Y260" s="131">
        <v>32.340000000000003</v>
      </c>
      <c r="Z260" s="131">
        <v>25.47</v>
      </c>
      <c r="AA260" s="131">
        <v>43.89</v>
      </c>
      <c r="AB260" s="128"/>
      <c r="AC260" s="128"/>
      <c r="AD260" s="128"/>
      <c r="AE260" s="128"/>
      <c r="AF260" s="128"/>
      <c r="AG260" s="128"/>
      <c r="AH260" s="128"/>
    </row>
    <row r="261" spans="1:34" s="134" customFormat="1" ht="15.6" customHeight="1">
      <c r="A261" s="18" t="str">
        <f>A226</f>
        <v>Woodland</v>
      </c>
      <c r="B261" s="132"/>
      <c r="C261" s="162" t="s">
        <v>969</v>
      </c>
      <c r="D261" s="162" t="s">
        <v>969</v>
      </c>
      <c r="E261" s="162" t="s">
        <v>969</v>
      </c>
      <c r="F261" s="162" t="s">
        <v>969</v>
      </c>
      <c r="G261" s="162" t="s">
        <v>969</v>
      </c>
      <c r="H261" s="162" t="s">
        <v>969</v>
      </c>
      <c r="I261" s="162" t="s">
        <v>969</v>
      </c>
      <c r="J261" s="162" t="s">
        <v>969</v>
      </c>
      <c r="K261" s="162">
        <v>46.72</v>
      </c>
      <c r="L261" s="162">
        <v>14.47</v>
      </c>
      <c r="M261" s="162" t="s">
        <v>984</v>
      </c>
      <c r="N261" s="162">
        <v>45.04</v>
      </c>
      <c r="O261" s="133"/>
      <c r="P261" s="131"/>
      <c r="Q261" s="131"/>
      <c r="R261" s="131"/>
      <c r="S261" s="131"/>
      <c r="T261" s="131"/>
      <c r="U261" s="131"/>
      <c r="V261" s="131"/>
      <c r="W261" s="131"/>
      <c r="X261" s="131">
        <v>46.72</v>
      </c>
      <c r="Y261" s="131">
        <v>14.47</v>
      </c>
      <c r="Z261" s="131">
        <v>5</v>
      </c>
      <c r="AA261" s="131">
        <v>45.04</v>
      </c>
      <c r="AB261" s="133"/>
      <c r="AC261" s="133"/>
      <c r="AD261" s="133"/>
      <c r="AE261" s="133"/>
      <c r="AF261" s="133"/>
      <c r="AG261" s="133"/>
      <c r="AH261" s="133"/>
    </row>
    <row r="262" spans="1:34" s="138" customFormat="1" ht="15.6" customHeight="1">
      <c r="A262" s="22"/>
      <c r="B262" s="135" t="s">
        <v>778</v>
      </c>
      <c r="C262" s="151" t="s">
        <v>969</v>
      </c>
      <c r="D262" s="151" t="s">
        <v>969</v>
      </c>
      <c r="E262" s="151" t="s">
        <v>969</v>
      </c>
      <c r="F262" s="151" t="s">
        <v>969</v>
      </c>
      <c r="G262" s="151" t="s">
        <v>969</v>
      </c>
      <c r="H262" s="151" t="s">
        <v>969</v>
      </c>
      <c r="I262" s="151" t="s">
        <v>969</v>
      </c>
      <c r="J262" s="151" t="s">
        <v>969</v>
      </c>
      <c r="K262" s="151">
        <v>242</v>
      </c>
      <c r="L262" s="151">
        <v>77</v>
      </c>
      <c r="M262" s="151">
        <v>0</v>
      </c>
      <c r="N262" s="151">
        <v>327</v>
      </c>
      <c r="O262" s="128"/>
      <c r="P262" s="137"/>
      <c r="Q262" s="137"/>
      <c r="R262" s="137"/>
      <c r="S262" s="137"/>
      <c r="T262" s="137"/>
      <c r="U262" s="137"/>
      <c r="V262" s="137"/>
      <c r="W262" s="137"/>
      <c r="X262" s="137">
        <v>242</v>
      </c>
      <c r="Y262" s="137">
        <v>77</v>
      </c>
      <c r="Z262" s="137">
        <v>0</v>
      </c>
      <c r="AA262" s="137">
        <v>327</v>
      </c>
      <c r="AB262" s="128"/>
      <c r="AC262" s="128"/>
      <c r="AD262" s="128"/>
      <c r="AE262" s="128"/>
      <c r="AF262" s="128"/>
      <c r="AG262" s="128"/>
      <c r="AH262" s="128"/>
    </row>
    <row r="263" spans="1:34" s="138" customFormat="1" ht="15.6" customHeight="1">
      <c r="A263" s="22"/>
      <c r="B263" s="135" t="s">
        <v>779</v>
      </c>
      <c r="C263" s="151" t="s">
        <v>969</v>
      </c>
      <c r="D263" s="151" t="s">
        <v>969</v>
      </c>
      <c r="E263" s="151" t="s">
        <v>969</v>
      </c>
      <c r="F263" s="151" t="s">
        <v>969</v>
      </c>
      <c r="G263" s="151" t="s">
        <v>969</v>
      </c>
      <c r="H263" s="151" t="s">
        <v>969</v>
      </c>
      <c r="I263" s="151" t="s">
        <v>969</v>
      </c>
      <c r="J263" s="151" t="s">
        <v>969</v>
      </c>
      <c r="K263" s="151">
        <v>518</v>
      </c>
      <c r="L263" s="151">
        <v>532</v>
      </c>
      <c r="M263" s="151">
        <v>534</v>
      </c>
      <c r="N263" s="151">
        <v>726</v>
      </c>
      <c r="O263" s="128"/>
      <c r="P263" s="137"/>
      <c r="Q263" s="137"/>
      <c r="R263" s="137"/>
      <c r="S263" s="137"/>
      <c r="T263" s="137"/>
      <c r="U263" s="137"/>
      <c r="V263" s="137"/>
      <c r="W263" s="137"/>
      <c r="X263" s="137">
        <v>518</v>
      </c>
      <c r="Y263" s="137">
        <v>532</v>
      </c>
      <c r="Z263" s="137">
        <v>534</v>
      </c>
      <c r="AA263" s="137">
        <v>726</v>
      </c>
      <c r="AB263" s="128"/>
      <c r="AC263" s="128"/>
      <c r="AD263" s="128"/>
      <c r="AE263" s="128"/>
      <c r="AF263" s="128"/>
      <c r="AG263" s="128"/>
      <c r="AH263" s="128"/>
    </row>
    <row r="264" spans="1:34" s="129" customFormat="1" ht="15.6" customHeight="1">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row r="273" spans="1:34" ht="12.75"/>
    <row r="274" spans="1:34" ht="12.75"/>
    <row r="275" spans="1:34" s="129" customFormat="1" ht="7.5" customHeight="1">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row r="282" spans="1:34" ht="6.75" customHeight="1"/>
    <row r="283" spans="1:34" ht="12.75"/>
    <row r="284" spans="1:34" ht="12.75">
      <c r="A284" s="122" t="s">
        <v>987</v>
      </c>
    </row>
    <row r="285" spans="1:34" ht="12.75"/>
    <row r="286" spans="1:34" ht="15.6" customHeight="1">
      <c r="A286" s="161" t="s">
        <v>768</v>
      </c>
      <c r="C286" s="3"/>
      <c r="D286" s="3"/>
      <c r="E286" s="3"/>
      <c r="G286" s="3"/>
      <c r="H286" s="557" t="s">
        <v>776</v>
      </c>
      <c r="I286" s="558"/>
      <c r="J286" s="558"/>
      <c r="K286" s="558"/>
      <c r="L286" s="558"/>
      <c r="M286" s="558"/>
      <c r="N286" s="558"/>
      <c r="O286" s="128"/>
    </row>
    <row r="287" spans="1:34" ht="15.6" customHeight="1">
      <c r="A287" s="121" t="s">
        <v>780</v>
      </c>
      <c r="B287" s="5"/>
      <c r="C287" s="6"/>
      <c r="D287" s="6"/>
      <c r="E287" s="6"/>
      <c r="F287" s="6"/>
      <c r="G287" s="6"/>
      <c r="O287" s="128"/>
    </row>
    <row r="288" spans="1:34" ht="15.6" customHeight="1">
      <c r="A288" s="8"/>
      <c r="C288" s="9"/>
      <c r="D288" s="9"/>
      <c r="E288" s="9"/>
      <c r="F288" s="9"/>
      <c r="G288" s="9"/>
      <c r="H288" s="9"/>
      <c r="I288" s="9"/>
      <c r="J288" s="9"/>
      <c r="K288" s="9"/>
      <c r="L288" s="9"/>
      <c r="M288" s="9"/>
      <c r="N288" s="9"/>
    </row>
    <row r="289" spans="1:34" ht="15.6" customHeight="1">
      <c r="A289" s="8"/>
      <c r="B289" s="12"/>
      <c r="C289" s="9"/>
      <c r="D289" s="9"/>
      <c r="E289" s="9"/>
      <c r="F289" s="9"/>
      <c r="G289" s="9"/>
      <c r="H289" s="9"/>
      <c r="I289" s="9"/>
      <c r="J289" s="9"/>
      <c r="K289" s="9"/>
      <c r="L289" s="9"/>
      <c r="M289" s="9"/>
      <c r="N289" s="9"/>
    </row>
    <row r="290" spans="1:34" ht="65.099999999999994" customHeight="1">
      <c r="A290" s="8"/>
      <c r="C290" s="9"/>
      <c r="D290" s="9"/>
      <c r="E290" s="9"/>
      <c r="F290" s="9"/>
      <c r="G290" s="9"/>
      <c r="H290" s="9"/>
      <c r="I290" s="9"/>
      <c r="J290" s="9"/>
      <c r="K290" s="9"/>
      <c r="L290" s="9"/>
      <c r="M290" s="9"/>
      <c r="N290" s="9"/>
    </row>
    <row r="291" spans="1:34" ht="15.6" customHeight="1">
      <c r="A291" s="8"/>
      <c r="B291" s="11" t="s">
        <v>249</v>
      </c>
      <c r="C291" s="9"/>
      <c r="D291" s="9"/>
      <c r="E291" s="9"/>
      <c r="F291" s="9"/>
      <c r="G291" s="9"/>
      <c r="H291" s="9"/>
      <c r="I291" s="9"/>
      <c r="J291" s="9"/>
      <c r="K291" s="9"/>
      <c r="L291" s="9"/>
      <c r="M291" s="9"/>
      <c r="N291" s="9"/>
    </row>
    <row r="292" spans="1:34" ht="15.6" customHeight="1">
      <c r="A292" s="8"/>
      <c r="B292" s="8"/>
      <c r="C292" s="9"/>
      <c r="D292" s="9"/>
      <c r="E292" s="9"/>
      <c r="F292" s="9"/>
      <c r="G292" s="9"/>
      <c r="H292" s="9"/>
      <c r="I292" s="9"/>
      <c r="J292" s="9"/>
      <c r="K292" s="9"/>
      <c r="L292" s="9"/>
      <c r="M292" s="9"/>
      <c r="N292" s="9"/>
    </row>
    <row r="293" spans="1:34" ht="15.6" customHeight="1">
      <c r="A293" s="8"/>
      <c r="B293" s="11"/>
      <c r="C293" s="9"/>
      <c r="D293" s="9"/>
      <c r="E293" s="9"/>
      <c r="F293" s="9"/>
      <c r="G293" s="9"/>
      <c r="H293" s="9"/>
      <c r="I293" s="9"/>
      <c r="J293" s="9"/>
      <c r="K293" s="9"/>
      <c r="L293" s="9"/>
      <c r="M293" s="9"/>
      <c r="N293" s="9"/>
    </row>
    <row r="294" spans="1:34" ht="15.6" customHeight="1">
      <c r="A294" s="8"/>
      <c r="B294" s="12"/>
      <c r="C294" s="9"/>
      <c r="D294" s="9"/>
      <c r="E294" s="9"/>
      <c r="F294" s="9"/>
      <c r="G294" s="9"/>
      <c r="H294" s="9"/>
      <c r="I294" s="9"/>
      <c r="J294" s="9"/>
      <c r="K294" s="9"/>
      <c r="L294" s="9"/>
      <c r="M294" s="9"/>
      <c r="N294" s="9"/>
    </row>
    <row r="295" spans="1:34" ht="15.6" customHeight="1">
      <c r="A295" s="8"/>
      <c r="B295" s="8"/>
      <c r="C295" s="9"/>
      <c r="D295" s="9"/>
      <c r="E295" s="9"/>
      <c r="F295" s="9"/>
      <c r="G295" s="9"/>
      <c r="H295" s="9"/>
      <c r="I295" s="9"/>
      <c r="J295" s="9"/>
      <c r="K295" s="9"/>
      <c r="L295" s="9"/>
      <c r="M295" s="9"/>
      <c r="N295" s="9"/>
    </row>
    <row r="296" spans="1:34" ht="15.6" customHeight="1">
      <c r="A296" s="8"/>
      <c r="B296" s="8"/>
      <c r="C296" s="13"/>
      <c r="D296" s="13"/>
      <c r="E296" s="13"/>
      <c r="F296" s="13"/>
      <c r="G296" s="13"/>
      <c r="H296" s="13"/>
      <c r="I296" s="13"/>
      <c r="J296" s="13"/>
      <c r="K296" s="13"/>
      <c r="L296" s="13"/>
      <c r="M296" s="13"/>
      <c r="N296" s="9"/>
    </row>
    <row r="297" spans="1:34" ht="15.6" customHeight="1">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c r="A298" s="17" t="str">
        <f>A258</f>
        <v>State</v>
      </c>
      <c r="C298" s="162" t="s">
        <v>969</v>
      </c>
      <c r="D298" s="162" t="s">
        <v>969</v>
      </c>
      <c r="E298" s="162" t="s">
        <v>969</v>
      </c>
      <c r="F298" s="162" t="s">
        <v>969</v>
      </c>
      <c r="G298" s="162" t="s">
        <v>969</v>
      </c>
      <c r="H298" s="162" t="s">
        <v>969</v>
      </c>
      <c r="I298" s="162" t="s">
        <v>969</v>
      </c>
      <c r="J298" s="162" t="s">
        <v>969</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c r="A299" s="19" t="str">
        <f>A259</f>
        <v>Cowlitz County</v>
      </c>
      <c r="B299" s="127"/>
      <c r="C299" s="162" t="s">
        <v>969</v>
      </c>
      <c r="D299" s="162" t="s">
        <v>969</v>
      </c>
      <c r="E299" s="162" t="s">
        <v>969</v>
      </c>
      <c r="F299" s="162" t="s">
        <v>969</v>
      </c>
      <c r="G299" s="162" t="s">
        <v>969</v>
      </c>
      <c r="H299" s="162" t="s">
        <v>969</v>
      </c>
      <c r="I299" s="162" t="s">
        <v>969</v>
      </c>
      <c r="J299" s="162" t="s">
        <v>969</v>
      </c>
      <c r="K299" s="162">
        <v>38.65</v>
      </c>
      <c r="L299" s="162">
        <v>32.39</v>
      </c>
      <c r="M299" s="162">
        <v>35.61</v>
      </c>
      <c r="N299" s="162">
        <v>39.03</v>
      </c>
      <c r="O299" s="128"/>
      <c r="P299" s="131"/>
      <c r="Q299" s="131"/>
      <c r="R299" s="131"/>
      <c r="S299" s="131"/>
      <c r="T299" s="131"/>
      <c r="U299" s="131"/>
      <c r="V299" s="131"/>
      <c r="W299" s="131"/>
      <c r="X299" s="131">
        <v>38.65</v>
      </c>
      <c r="Y299" s="131">
        <v>32.39</v>
      </c>
      <c r="Z299" s="131">
        <v>35.61</v>
      </c>
      <c r="AA299" s="131">
        <v>39.03</v>
      </c>
      <c r="AB299" s="128"/>
      <c r="AC299" s="128"/>
      <c r="AD299" s="128"/>
      <c r="AE299" s="128"/>
      <c r="AF299" s="128"/>
      <c r="AG299" s="128"/>
      <c r="AH299" s="128"/>
    </row>
    <row r="300" spans="1:34" s="129" customFormat="1" ht="15.6" customHeight="1">
      <c r="A300" s="17" t="str">
        <f>A260</f>
        <v>Locale 114</v>
      </c>
      <c r="B300" s="127"/>
      <c r="C300" s="162" t="s">
        <v>969</v>
      </c>
      <c r="D300" s="162" t="s">
        <v>969</v>
      </c>
      <c r="E300" s="162" t="s">
        <v>969</v>
      </c>
      <c r="F300" s="162" t="s">
        <v>969</v>
      </c>
      <c r="G300" s="162" t="s">
        <v>969</v>
      </c>
      <c r="H300" s="162" t="s">
        <v>969</v>
      </c>
      <c r="I300" s="162" t="s">
        <v>969</v>
      </c>
      <c r="J300" s="162" t="s">
        <v>969</v>
      </c>
      <c r="K300" s="162">
        <v>43.9</v>
      </c>
      <c r="L300" s="162">
        <v>30.72</v>
      </c>
      <c r="M300" s="162">
        <v>30.29</v>
      </c>
      <c r="N300" s="162">
        <v>42.71</v>
      </c>
      <c r="O300" s="128"/>
      <c r="P300" s="131"/>
      <c r="Q300" s="131"/>
      <c r="R300" s="131"/>
      <c r="S300" s="131"/>
      <c r="T300" s="131"/>
      <c r="U300" s="131"/>
      <c r="V300" s="131"/>
      <c r="W300" s="131"/>
      <c r="X300" s="131">
        <v>43.9</v>
      </c>
      <c r="Y300" s="131">
        <v>30.72</v>
      </c>
      <c r="Z300" s="131">
        <v>30.29</v>
      </c>
      <c r="AA300" s="131">
        <v>42.71</v>
      </c>
      <c r="AB300" s="128"/>
      <c r="AC300" s="128"/>
      <c r="AD300" s="128"/>
      <c r="AE300" s="128"/>
      <c r="AF300" s="128"/>
      <c r="AG300" s="128"/>
      <c r="AH300" s="128"/>
    </row>
    <row r="301" spans="1:34" s="134" customFormat="1" ht="15.6" customHeight="1">
      <c r="A301" s="18" t="str">
        <f>A261</f>
        <v>Woodland</v>
      </c>
      <c r="B301" s="132"/>
      <c r="C301" s="162" t="s">
        <v>969</v>
      </c>
      <c r="D301" s="162" t="s">
        <v>969</v>
      </c>
      <c r="E301" s="162" t="s">
        <v>969</v>
      </c>
      <c r="F301" s="162" t="s">
        <v>969</v>
      </c>
      <c r="G301" s="162" t="s">
        <v>969</v>
      </c>
      <c r="H301" s="162" t="s">
        <v>969</v>
      </c>
      <c r="I301" s="162" t="s">
        <v>969</v>
      </c>
      <c r="J301" s="162" t="s">
        <v>969</v>
      </c>
      <c r="K301" s="162">
        <v>49.13</v>
      </c>
      <c r="L301" s="162">
        <v>26.06</v>
      </c>
      <c r="M301" s="162">
        <v>16.64</v>
      </c>
      <c r="N301" s="162">
        <v>50.43</v>
      </c>
      <c r="O301" s="133"/>
      <c r="P301" s="131"/>
      <c r="Q301" s="131"/>
      <c r="R301" s="131"/>
      <c r="S301" s="131"/>
      <c r="T301" s="131"/>
      <c r="U301" s="131"/>
      <c r="V301" s="131"/>
      <c r="W301" s="131"/>
      <c r="X301" s="131">
        <v>49.13</v>
      </c>
      <c r="Y301" s="131">
        <v>26.06</v>
      </c>
      <c r="Z301" s="131">
        <v>16.64</v>
      </c>
      <c r="AA301" s="131">
        <v>50.43</v>
      </c>
      <c r="AB301" s="133"/>
      <c r="AC301" s="133"/>
      <c r="AD301" s="133"/>
      <c r="AE301" s="133"/>
      <c r="AF301" s="133"/>
      <c r="AG301" s="133"/>
      <c r="AH301" s="133"/>
    </row>
    <row r="302" spans="1:34" s="138" customFormat="1" ht="15.6" customHeight="1">
      <c r="A302" s="22"/>
      <c r="B302" s="135" t="s">
        <v>778</v>
      </c>
      <c r="C302" s="151" t="s">
        <v>969</v>
      </c>
      <c r="D302" s="151" t="s">
        <v>969</v>
      </c>
      <c r="E302" s="151" t="s">
        <v>969</v>
      </c>
      <c r="F302" s="151" t="s">
        <v>969</v>
      </c>
      <c r="G302" s="151" t="s">
        <v>969</v>
      </c>
      <c r="H302" s="151" t="s">
        <v>969</v>
      </c>
      <c r="I302" s="151" t="s">
        <v>969</v>
      </c>
      <c r="J302" s="151" t="s">
        <v>969</v>
      </c>
      <c r="K302" s="151">
        <v>253</v>
      </c>
      <c r="L302" s="151">
        <v>148</v>
      </c>
      <c r="M302" s="151">
        <v>91</v>
      </c>
      <c r="N302" s="151">
        <v>290</v>
      </c>
      <c r="O302" s="128"/>
      <c r="P302" s="137"/>
      <c r="Q302" s="137"/>
      <c r="R302" s="137"/>
      <c r="S302" s="137"/>
      <c r="T302" s="137"/>
      <c r="U302" s="137"/>
      <c r="V302" s="137"/>
      <c r="W302" s="137"/>
      <c r="X302" s="137">
        <v>253</v>
      </c>
      <c r="Y302" s="137">
        <v>148</v>
      </c>
      <c r="Z302" s="137">
        <v>91</v>
      </c>
      <c r="AA302" s="137">
        <v>290</v>
      </c>
      <c r="AB302" s="128"/>
      <c r="AC302" s="128"/>
      <c r="AD302" s="128"/>
      <c r="AE302" s="128"/>
      <c r="AF302" s="128"/>
      <c r="AG302" s="128"/>
      <c r="AH302" s="128"/>
    </row>
    <row r="303" spans="1:34" s="138" customFormat="1" ht="15.6" customHeight="1">
      <c r="A303" s="22"/>
      <c r="B303" s="135" t="s">
        <v>779</v>
      </c>
      <c r="C303" s="151" t="s">
        <v>969</v>
      </c>
      <c r="D303" s="151" t="s">
        <v>969</v>
      </c>
      <c r="E303" s="151" t="s">
        <v>969</v>
      </c>
      <c r="F303" s="151" t="s">
        <v>969</v>
      </c>
      <c r="G303" s="151" t="s">
        <v>969</v>
      </c>
      <c r="H303" s="151" t="s">
        <v>969</v>
      </c>
      <c r="I303" s="151" t="s">
        <v>969</v>
      </c>
      <c r="J303" s="151" t="s">
        <v>969</v>
      </c>
      <c r="K303" s="151">
        <v>515</v>
      </c>
      <c r="L303" s="151">
        <v>568</v>
      </c>
      <c r="M303" s="151">
        <v>547</v>
      </c>
      <c r="N303" s="151">
        <v>575</v>
      </c>
      <c r="O303" s="128"/>
      <c r="P303" s="137"/>
      <c r="Q303" s="137"/>
      <c r="R303" s="137"/>
      <c r="S303" s="137"/>
      <c r="T303" s="137"/>
      <c r="U303" s="137"/>
      <c r="V303" s="137"/>
      <c r="W303" s="137"/>
      <c r="X303" s="137">
        <v>515</v>
      </c>
      <c r="Y303" s="137">
        <v>568</v>
      </c>
      <c r="Z303" s="137">
        <v>547</v>
      </c>
      <c r="AA303" s="137">
        <v>575</v>
      </c>
      <c r="AB303" s="128"/>
      <c r="AC303" s="128"/>
      <c r="AD303" s="128"/>
      <c r="AE303" s="128"/>
      <c r="AF303" s="128"/>
      <c r="AG303" s="128"/>
      <c r="AH303" s="128"/>
    </row>
    <row r="304" spans="1:34" s="129" customFormat="1" ht="15.6" customHeight="1">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row r="313" spans="1:34" ht="9.75" customHeight="1"/>
    <row r="314" spans="1:34" ht="9.75" customHeight="1"/>
    <row r="315" spans="1:34" ht="9.75" customHeight="1">
      <c r="P315" s="137"/>
      <c r="Q315" s="137"/>
      <c r="R315" s="137"/>
      <c r="S315" s="137"/>
      <c r="T315" s="137"/>
      <c r="U315" s="137"/>
      <c r="V315" s="137"/>
      <c r="W315" s="137"/>
      <c r="X315" s="137"/>
      <c r="Y315" s="137"/>
      <c r="Z315" s="137"/>
      <c r="AA315" s="137"/>
    </row>
    <row r="316" spans="1:34" ht="9.75" customHeight="1">
      <c r="P316" s="137"/>
      <c r="Q316" s="137"/>
      <c r="R316" s="137"/>
      <c r="S316" s="137"/>
      <c r="T316" s="137"/>
      <c r="U316" s="137"/>
      <c r="V316" s="137"/>
      <c r="W316" s="137"/>
      <c r="X316" s="137"/>
      <c r="Y316" s="137"/>
      <c r="Z316" s="137"/>
      <c r="AA316" s="137"/>
    </row>
    <row r="317" spans="1:34" ht="9.75" customHeight="1">
      <c r="P317" s="137"/>
      <c r="Q317" s="137"/>
      <c r="R317" s="137"/>
      <c r="S317" s="137"/>
      <c r="T317" s="137"/>
      <c r="U317" s="137"/>
      <c r="V317" s="137"/>
      <c r="W317" s="137"/>
      <c r="X317" s="137"/>
      <c r="Y317" s="137"/>
      <c r="Z317" s="137"/>
      <c r="AA317" s="137"/>
    </row>
    <row r="318" spans="1:34" ht="9.75" customHeight="1"/>
    <row r="319" spans="1:34" ht="9.75" customHeight="1"/>
    <row r="320" spans="1:34" ht="9.75" customHeight="1"/>
    <row r="321" spans="1:15" ht="9.75" customHeight="1"/>
    <row r="322" spans="1:15" ht="9.75" customHeight="1"/>
    <row r="323" spans="1:15" ht="9.75" customHeight="1"/>
    <row r="324" spans="1:15" ht="13.35" customHeight="1">
      <c r="A324" s="122" t="s">
        <v>987</v>
      </c>
    </row>
    <row r="327" spans="1:15" ht="15.6" customHeight="1">
      <c r="A327" s="161" t="s">
        <v>768</v>
      </c>
      <c r="C327" s="3"/>
      <c r="D327" s="3"/>
      <c r="E327" s="3"/>
      <c r="G327" s="3"/>
      <c r="H327" s="557" t="s">
        <v>776</v>
      </c>
      <c r="I327" s="558"/>
      <c r="J327" s="558"/>
      <c r="K327" s="558"/>
      <c r="L327" s="558"/>
      <c r="M327" s="558"/>
      <c r="N327" s="558"/>
      <c r="O327" s="128"/>
    </row>
    <row r="328" spans="1:15" ht="15.6" customHeight="1">
      <c r="A328" s="121" t="s">
        <v>781</v>
      </c>
      <c r="B328" s="5"/>
      <c r="C328" s="6"/>
      <c r="D328" s="6"/>
      <c r="E328" s="6"/>
      <c r="F328" s="6"/>
      <c r="G328" s="6"/>
      <c r="O328" s="128"/>
    </row>
    <row r="329" spans="1:15" ht="15.6" customHeight="1">
      <c r="A329" s="8"/>
      <c r="C329" s="9"/>
      <c r="D329" s="9"/>
      <c r="E329" s="9"/>
      <c r="F329" s="9"/>
      <c r="G329" s="9"/>
      <c r="H329" s="9"/>
      <c r="I329" s="9"/>
      <c r="J329" s="9"/>
      <c r="K329" s="9"/>
      <c r="L329" s="9"/>
      <c r="M329" s="9"/>
      <c r="N329" s="9"/>
    </row>
    <row r="330" spans="1:15" ht="15.6" customHeight="1">
      <c r="A330" s="8"/>
      <c r="B330" s="12"/>
      <c r="C330" s="9"/>
      <c r="D330" s="9"/>
      <c r="E330" s="9"/>
      <c r="F330" s="9"/>
      <c r="G330" s="9"/>
      <c r="H330" s="9"/>
      <c r="I330" s="9"/>
      <c r="J330" s="9"/>
      <c r="K330" s="9"/>
      <c r="L330" s="9"/>
      <c r="M330" s="9"/>
      <c r="N330" s="9"/>
    </row>
    <row r="331" spans="1:15" ht="65.099999999999994" customHeight="1">
      <c r="A331" s="8"/>
      <c r="B331" s="11" t="s">
        <v>249</v>
      </c>
      <c r="C331" s="9"/>
      <c r="D331" s="9"/>
      <c r="E331" s="9"/>
      <c r="F331" s="9"/>
      <c r="G331" s="9"/>
      <c r="H331" s="9"/>
      <c r="I331" s="9"/>
      <c r="J331" s="9"/>
      <c r="K331" s="9"/>
      <c r="L331" s="9"/>
      <c r="M331" s="9"/>
      <c r="N331" s="9"/>
    </row>
    <row r="332" spans="1:15" ht="15.6" customHeight="1">
      <c r="A332" s="8"/>
      <c r="C332" s="9"/>
      <c r="D332" s="9"/>
      <c r="E332" s="9"/>
      <c r="F332" s="9"/>
      <c r="G332" s="9"/>
      <c r="H332" s="9"/>
      <c r="I332" s="9"/>
      <c r="J332" s="9"/>
      <c r="K332" s="9"/>
      <c r="L332" s="9"/>
      <c r="M332" s="9"/>
      <c r="N332" s="9"/>
    </row>
    <row r="333" spans="1:15" ht="15.6" customHeight="1">
      <c r="A333" s="8"/>
      <c r="B333" s="8"/>
      <c r="C333" s="9"/>
      <c r="D333" s="9"/>
      <c r="E333" s="9"/>
      <c r="F333" s="9"/>
      <c r="G333" s="9"/>
      <c r="H333" s="9"/>
      <c r="I333" s="9"/>
      <c r="J333" s="9"/>
      <c r="K333" s="9"/>
      <c r="L333" s="9"/>
      <c r="M333" s="9"/>
      <c r="N333" s="9"/>
    </row>
    <row r="334" spans="1:15" ht="15.6" customHeight="1">
      <c r="A334" s="8"/>
      <c r="B334" s="11"/>
      <c r="C334" s="9"/>
      <c r="D334" s="9"/>
      <c r="E334" s="9"/>
      <c r="F334" s="9"/>
      <c r="G334" s="9"/>
      <c r="H334" s="9"/>
      <c r="I334" s="9"/>
      <c r="J334" s="9"/>
      <c r="K334" s="9"/>
      <c r="L334" s="9"/>
      <c r="M334" s="9"/>
      <c r="N334" s="9"/>
    </row>
    <row r="335" spans="1:15" ht="15.6" customHeight="1">
      <c r="A335" s="8"/>
      <c r="B335" s="12"/>
      <c r="C335" s="9"/>
      <c r="D335" s="9"/>
      <c r="E335" s="9"/>
      <c r="F335" s="9"/>
      <c r="G335" s="9"/>
      <c r="H335" s="9"/>
      <c r="I335" s="9"/>
      <c r="J335" s="9"/>
      <c r="K335" s="9"/>
      <c r="L335" s="9"/>
      <c r="M335" s="9"/>
      <c r="N335" s="9"/>
    </row>
    <row r="336" spans="1:15" ht="15.6" customHeight="1">
      <c r="A336" s="8"/>
      <c r="B336" s="8"/>
      <c r="C336" s="9"/>
      <c r="D336" s="9"/>
      <c r="E336" s="9"/>
      <c r="F336" s="9"/>
      <c r="G336" s="9"/>
      <c r="H336" s="9"/>
      <c r="I336" s="9"/>
      <c r="J336" s="9"/>
      <c r="K336" s="9"/>
      <c r="L336" s="9"/>
      <c r="M336" s="9"/>
      <c r="N336" s="9"/>
    </row>
    <row r="337" spans="1:34" ht="15.6" customHeight="1">
      <c r="A337" s="8"/>
      <c r="B337" s="8"/>
      <c r="C337" s="13"/>
      <c r="D337" s="13"/>
      <c r="E337" s="13"/>
      <c r="F337" s="13"/>
      <c r="G337" s="13"/>
      <c r="H337" s="13"/>
      <c r="I337" s="13"/>
      <c r="J337" s="13"/>
      <c r="K337" s="13"/>
      <c r="L337" s="13"/>
      <c r="M337" s="13"/>
      <c r="N337" s="9"/>
    </row>
    <row r="338" spans="1:34" ht="15.6" customHeight="1">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c r="A339" s="17" t="str">
        <f>A298</f>
        <v>State</v>
      </c>
      <c r="C339" s="162" t="s">
        <v>969</v>
      </c>
      <c r="D339" s="162" t="s">
        <v>969</v>
      </c>
      <c r="E339" s="162" t="s">
        <v>969</v>
      </c>
      <c r="F339" s="162" t="s">
        <v>969</v>
      </c>
      <c r="G339" s="162" t="s">
        <v>969</v>
      </c>
      <c r="H339" s="162" t="s">
        <v>969</v>
      </c>
      <c r="I339" s="162" t="s">
        <v>969</v>
      </c>
      <c r="J339" s="162" t="s">
        <v>969</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c r="A340" s="19" t="str">
        <f>A299</f>
        <v>Cowlitz County</v>
      </c>
      <c r="B340" s="127"/>
      <c r="C340" s="162" t="s">
        <v>969</v>
      </c>
      <c r="D340" s="162" t="s">
        <v>969</v>
      </c>
      <c r="E340" s="162" t="s">
        <v>969</v>
      </c>
      <c r="F340" s="162" t="s">
        <v>969</v>
      </c>
      <c r="G340" s="162" t="s">
        <v>969</v>
      </c>
      <c r="H340" s="162" t="s">
        <v>969</v>
      </c>
      <c r="I340" s="162" t="s">
        <v>969</v>
      </c>
      <c r="J340" s="162" t="s">
        <v>969</v>
      </c>
      <c r="K340" s="162">
        <v>47.43</v>
      </c>
      <c r="L340" s="162">
        <v>41.59</v>
      </c>
      <c r="M340" s="162">
        <v>39.61</v>
      </c>
      <c r="N340" s="162">
        <v>52.18</v>
      </c>
      <c r="O340" s="128"/>
      <c r="P340" s="131"/>
      <c r="Q340" s="131"/>
      <c r="R340" s="131"/>
      <c r="S340" s="131"/>
      <c r="T340" s="131"/>
      <c r="U340" s="131"/>
      <c r="V340" s="131"/>
      <c r="W340" s="131"/>
      <c r="X340" s="131">
        <v>47.43</v>
      </c>
      <c r="Y340" s="131">
        <v>41.59</v>
      </c>
      <c r="Z340" s="131">
        <v>39.61</v>
      </c>
      <c r="AA340" s="131">
        <v>52.18</v>
      </c>
      <c r="AB340" s="128"/>
      <c r="AC340" s="128"/>
      <c r="AD340" s="128"/>
      <c r="AE340" s="128"/>
      <c r="AF340" s="128"/>
      <c r="AG340" s="128"/>
      <c r="AH340" s="128"/>
    </row>
    <row r="341" spans="1:34" s="129" customFormat="1" ht="15.6" customHeight="1">
      <c r="A341" s="17" t="str">
        <f>A300</f>
        <v>Locale 114</v>
      </c>
      <c r="B341" s="127"/>
      <c r="C341" s="162" t="s">
        <v>969</v>
      </c>
      <c r="D341" s="162" t="s">
        <v>969</v>
      </c>
      <c r="E341" s="162" t="s">
        <v>969</v>
      </c>
      <c r="F341" s="162" t="s">
        <v>969</v>
      </c>
      <c r="G341" s="162" t="s">
        <v>969</v>
      </c>
      <c r="H341" s="162" t="s">
        <v>969</v>
      </c>
      <c r="I341" s="162" t="s">
        <v>969</v>
      </c>
      <c r="J341" s="162" t="s">
        <v>969</v>
      </c>
      <c r="K341" s="162">
        <v>48.74</v>
      </c>
      <c r="L341" s="162">
        <v>35.81</v>
      </c>
      <c r="M341" s="162">
        <v>29.65</v>
      </c>
      <c r="N341" s="162">
        <v>56.47</v>
      </c>
      <c r="O341" s="128"/>
      <c r="P341" s="131"/>
      <c r="Q341" s="131"/>
      <c r="R341" s="131"/>
      <c r="S341" s="131"/>
      <c r="T341" s="131"/>
      <c r="U341" s="131"/>
      <c r="V341" s="131"/>
      <c r="W341" s="131"/>
      <c r="X341" s="131">
        <v>48.74</v>
      </c>
      <c r="Y341" s="131">
        <v>35.81</v>
      </c>
      <c r="Z341" s="131">
        <v>29.65</v>
      </c>
      <c r="AA341" s="131">
        <v>56.47</v>
      </c>
      <c r="AB341" s="128"/>
      <c r="AC341" s="128"/>
      <c r="AD341" s="128"/>
      <c r="AE341" s="128"/>
      <c r="AF341" s="128"/>
      <c r="AG341" s="128"/>
      <c r="AH341" s="128"/>
    </row>
    <row r="342" spans="1:34" s="134" customFormat="1" ht="15.6" customHeight="1">
      <c r="A342" s="18" t="str">
        <f>A301</f>
        <v>Woodland</v>
      </c>
      <c r="B342" s="132"/>
      <c r="C342" s="162" t="s">
        <v>969</v>
      </c>
      <c r="D342" s="162" t="s">
        <v>969</v>
      </c>
      <c r="E342" s="162" t="s">
        <v>969</v>
      </c>
      <c r="F342" s="162" t="s">
        <v>969</v>
      </c>
      <c r="G342" s="162" t="s">
        <v>969</v>
      </c>
      <c r="H342" s="162" t="s">
        <v>969</v>
      </c>
      <c r="I342" s="162" t="s">
        <v>969</v>
      </c>
      <c r="J342" s="162" t="s">
        <v>969</v>
      </c>
      <c r="K342" s="162">
        <v>44.89</v>
      </c>
      <c r="L342" s="162">
        <v>14.02</v>
      </c>
      <c r="M342" s="162" t="s">
        <v>984</v>
      </c>
      <c r="N342" s="162">
        <v>55.92</v>
      </c>
      <c r="O342" s="133"/>
      <c r="P342" s="131"/>
      <c r="Q342" s="131"/>
      <c r="R342" s="131"/>
      <c r="S342" s="131"/>
      <c r="T342" s="131"/>
      <c r="U342" s="131"/>
      <c r="V342" s="131"/>
      <c r="W342" s="131"/>
      <c r="X342" s="131">
        <v>44.89</v>
      </c>
      <c r="Y342" s="131">
        <v>14.02</v>
      </c>
      <c r="Z342" s="131">
        <v>5</v>
      </c>
      <c r="AA342" s="131">
        <v>55.92</v>
      </c>
      <c r="AB342" s="133"/>
      <c r="AC342" s="133"/>
      <c r="AD342" s="133"/>
      <c r="AE342" s="133"/>
      <c r="AF342" s="133"/>
      <c r="AG342" s="133"/>
      <c r="AH342" s="133"/>
    </row>
    <row r="343" spans="1:34" s="138" customFormat="1" ht="15.6" customHeight="1">
      <c r="A343" s="22"/>
      <c r="B343" s="135" t="s">
        <v>778</v>
      </c>
      <c r="C343" s="151" t="s">
        <v>969</v>
      </c>
      <c r="D343" s="151" t="s">
        <v>969</v>
      </c>
      <c r="E343" s="151" t="s">
        <v>969</v>
      </c>
      <c r="F343" s="151" t="s">
        <v>969</v>
      </c>
      <c r="G343" s="151" t="s">
        <v>969</v>
      </c>
      <c r="H343" s="151" t="s">
        <v>969</v>
      </c>
      <c r="I343" s="151" t="s">
        <v>969</v>
      </c>
      <c r="J343" s="151" t="s">
        <v>969</v>
      </c>
      <c r="K343" s="151">
        <v>233</v>
      </c>
      <c r="L343" s="151">
        <v>74</v>
      </c>
      <c r="M343" s="151">
        <v>0</v>
      </c>
      <c r="N343" s="151">
        <v>406</v>
      </c>
      <c r="O343" s="128"/>
      <c r="P343" s="137"/>
      <c r="Q343" s="137"/>
      <c r="R343" s="137"/>
      <c r="S343" s="137"/>
      <c r="T343" s="137"/>
      <c r="U343" s="137"/>
      <c r="V343" s="137"/>
      <c r="W343" s="137"/>
      <c r="X343" s="137">
        <v>233</v>
      </c>
      <c r="Y343" s="137">
        <v>74</v>
      </c>
      <c r="Z343" s="137">
        <v>0</v>
      </c>
      <c r="AA343" s="137">
        <v>406</v>
      </c>
      <c r="AB343" s="128"/>
      <c r="AC343" s="128"/>
      <c r="AD343" s="128"/>
      <c r="AE343" s="128"/>
      <c r="AF343" s="128"/>
      <c r="AG343" s="128"/>
      <c r="AH343" s="128"/>
    </row>
    <row r="344" spans="1:34" s="138" customFormat="1" ht="15.6" customHeight="1">
      <c r="A344" s="22"/>
      <c r="B344" s="135" t="s">
        <v>779</v>
      </c>
      <c r="C344" s="151" t="s">
        <v>969</v>
      </c>
      <c r="D344" s="151" t="s">
        <v>969</v>
      </c>
      <c r="E344" s="151" t="s">
        <v>969</v>
      </c>
      <c r="F344" s="151" t="s">
        <v>969</v>
      </c>
      <c r="G344" s="151" t="s">
        <v>969</v>
      </c>
      <c r="H344" s="151" t="s">
        <v>969</v>
      </c>
      <c r="I344" s="151" t="s">
        <v>969</v>
      </c>
      <c r="J344" s="151" t="s">
        <v>969</v>
      </c>
      <c r="K344" s="151">
        <v>519</v>
      </c>
      <c r="L344" s="151">
        <v>528</v>
      </c>
      <c r="M344" s="151">
        <v>535</v>
      </c>
      <c r="N344" s="151">
        <v>726</v>
      </c>
      <c r="O344" s="128"/>
      <c r="P344" s="137"/>
      <c r="Q344" s="137"/>
      <c r="R344" s="137"/>
      <c r="S344" s="137"/>
      <c r="T344" s="137"/>
      <c r="U344" s="137"/>
      <c r="V344" s="137"/>
      <c r="W344" s="137"/>
      <c r="X344" s="137">
        <v>519</v>
      </c>
      <c r="Y344" s="137">
        <v>528</v>
      </c>
      <c r="Z344" s="137">
        <v>535</v>
      </c>
      <c r="AA344" s="137">
        <v>726</v>
      </c>
      <c r="AB344" s="128"/>
      <c r="AC344" s="128"/>
      <c r="AD344" s="128"/>
      <c r="AE344" s="128"/>
      <c r="AF344" s="128"/>
      <c r="AG344" s="128"/>
      <c r="AH344" s="128"/>
    </row>
    <row r="345" spans="1:34" s="129" customFormat="1" ht="15.6" customHeight="1">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row r="354" spans="1:34" ht="7.5" customHeight="1"/>
    <row r="355" spans="1:34" ht="7.5" customHeight="1"/>
    <row r="356" spans="1:34" s="129" customFormat="1" ht="7.5" customHeight="1">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row r="362" spans="1:34" ht="7.5" customHeight="1"/>
    <row r="363" spans="1:34" ht="7.5" customHeight="1"/>
    <row r="364" spans="1:34" ht="7.5" customHeight="1"/>
    <row r="365" spans="1:34" ht="12.75">
      <c r="A365" s="122" t="s">
        <v>987</v>
      </c>
    </row>
    <row r="366" spans="1:34" ht="12.75">
      <c r="B366" s="340"/>
    </row>
    <row r="367" spans="1:34" ht="7.5" customHeight="1"/>
    <row r="368" spans="1:34" ht="15.6" customHeight="1">
      <c r="A368" s="161" t="s">
        <v>768</v>
      </c>
      <c r="C368" s="3"/>
      <c r="D368" s="3"/>
      <c r="E368" s="3"/>
      <c r="G368" s="3"/>
      <c r="H368" s="557" t="s">
        <v>776</v>
      </c>
      <c r="I368" s="558"/>
      <c r="J368" s="558"/>
      <c r="K368" s="558"/>
      <c r="L368" s="558"/>
      <c r="M368" s="558"/>
      <c r="N368" s="558"/>
      <c r="O368" s="128"/>
    </row>
    <row r="369" spans="1:34" ht="15.6" customHeight="1">
      <c r="A369" s="121" t="s">
        <v>782</v>
      </c>
      <c r="B369" s="5"/>
      <c r="C369" s="6"/>
      <c r="D369" s="6"/>
      <c r="E369" s="6"/>
      <c r="F369" s="6"/>
      <c r="G369" s="6"/>
      <c r="O369" s="128"/>
    </row>
    <row r="370" spans="1:34" ht="15.6" customHeight="1">
      <c r="A370" s="8"/>
      <c r="C370" s="9"/>
      <c r="D370" s="9"/>
      <c r="E370" s="9"/>
      <c r="F370" s="9"/>
      <c r="G370" s="9"/>
      <c r="H370" s="9"/>
      <c r="I370" s="9"/>
      <c r="J370" s="9"/>
      <c r="K370" s="9"/>
      <c r="L370" s="9"/>
      <c r="M370" s="9"/>
      <c r="N370" s="9"/>
    </row>
    <row r="371" spans="1:34" ht="15.6" customHeight="1">
      <c r="A371" s="8"/>
      <c r="B371" s="12"/>
      <c r="C371" s="9"/>
      <c r="D371" s="9"/>
      <c r="E371" s="9"/>
      <c r="F371" s="9"/>
      <c r="G371" s="9"/>
      <c r="H371" s="9"/>
      <c r="I371" s="9"/>
      <c r="J371" s="9"/>
      <c r="K371" s="9"/>
      <c r="L371" s="9"/>
      <c r="M371" s="9"/>
      <c r="N371" s="9"/>
    </row>
    <row r="372" spans="1:34" ht="65.099999999999994" customHeight="1">
      <c r="A372" s="8"/>
      <c r="C372" s="9"/>
      <c r="D372" s="9"/>
      <c r="E372" s="9"/>
      <c r="F372" s="9"/>
      <c r="G372" s="9"/>
      <c r="H372" s="9"/>
      <c r="I372" s="9"/>
      <c r="J372" s="9"/>
      <c r="K372" s="9"/>
      <c r="L372" s="9"/>
      <c r="M372" s="9"/>
      <c r="N372" s="9"/>
    </row>
    <row r="373" spans="1:34" ht="15.6" customHeight="1">
      <c r="A373" s="8"/>
      <c r="B373" s="11" t="s">
        <v>249</v>
      </c>
      <c r="C373" s="9"/>
      <c r="D373" s="9"/>
      <c r="E373" s="9"/>
      <c r="F373" s="9"/>
      <c r="G373" s="9"/>
      <c r="H373" s="9"/>
      <c r="I373" s="9"/>
      <c r="J373" s="9"/>
      <c r="K373" s="9"/>
      <c r="L373" s="9"/>
      <c r="M373" s="9"/>
      <c r="N373" s="9"/>
    </row>
    <row r="374" spans="1:34" ht="15.6" customHeight="1">
      <c r="A374" s="8"/>
      <c r="B374" s="8"/>
      <c r="C374" s="9"/>
      <c r="D374" s="9"/>
      <c r="E374" s="9"/>
      <c r="F374" s="9"/>
      <c r="G374" s="9"/>
      <c r="H374" s="9"/>
      <c r="I374" s="9"/>
      <c r="J374" s="9"/>
      <c r="K374" s="9"/>
      <c r="L374" s="9"/>
      <c r="M374" s="9"/>
      <c r="N374" s="9"/>
    </row>
    <row r="375" spans="1:34" ht="15.6" customHeight="1">
      <c r="A375" s="8"/>
      <c r="B375" s="11"/>
      <c r="C375" s="9"/>
      <c r="D375" s="9"/>
      <c r="E375" s="9"/>
      <c r="F375" s="9"/>
      <c r="G375" s="9"/>
      <c r="H375" s="9"/>
      <c r="I375" s="9"/>
      <c r="J375" s="9"/>
      <c r="K375" s="9"/>
      <c r="L375" s="9"/>
      <c r="M375" s="9"/>
      <c r="N375" s="9"/>
    </row>
    <row r="376" spans="1:34" ht="15.6" customHeight="1">
      <c r="A376" s="8"/>
      <c r="B376" s="12"/>
      <c r="C376" s="9"/>
      <c r="D376" s="9"/>
      <c r="E376" s="9"/>
      <c r="F376" s="9"/>
      <c r="G376" s="9"/>
      <c r="H376" s="9"/>
      <c r="I376" s="9"/>
      <c r="J376" s="9"/>
      <c r="K376" s="9"/>
      <c r="L376" s="9"/>
      <c r="M376" s="9"/>
      <c r="N376" s="9"/>
    </row>
    <row r="377" spans="1:34" ht="15.6" customHeight="1">
      <c r="A377" s="8"/>
      <c r="B377" s="8"/>
      <c r="C377" s="9"/>
      <c r="D377" s="9"/>
      <c r="E377" s="9"/>
      <c r="F377" s="9"/>
      <c r="G377" s="9"/>
      <c r="H377" s="9"/>
      <c r="I377" s="9"/>
      <c r="J377" s="9"/>
      <c r="K377" s="9"/>
      <c r="L377" s="9"/>
      <c r="M377" s="9"/>
      <c r="N377" s="9"/>
    </row>
    <row r="378" spans="1:34" ht="15.6" customHeight="1">
      <c r="A378" s="8"/>
      <c r="B378" s="8"/>
      <c r="C378" s="13"/>
      <c r="D378" s="13"/>
      <c r="E378" s="13"/>
      <c r="F378" s="13"/>
      <c r="G378" s="13"/>
      <c r="H378" s="13"/>
      <c r="I378" s="13"/>
      <c r="J378" s="13"/>
      <c r="K378" s="13"/>
      <c r="L378" s="13"/>
      <c r="M378" s="13"/>
      <c r="N378" s="9"/>
    </row>
    <row r="379" spans="1:34" ht="15.6" customHeight="1">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c r="A380" s="17" t="str">
        <f>A339</f>
        <v>State</v>
      </c>
      <c r="C380" s="162" t="s">
        <v>969</v>
      </c>
      <c r="D380" s="162" t="s">
        <v>969</v>
      </c>
      <c r="E380" s="162" t="s">
        <v>969</v>
      </c>
      <c r="F380" s="162" t="s">
        <v>969</v>
      </c>
      <c r="G380" s="162" t="s">
        <v>969</v>
      </c>
      <c r="H380" s="162" t="s">
        <v>969</v>
      </c>
      <c r="I380" s="162" t="s">
        <v>969</v>
      </c>
      <c r="J380" s="162" t="s">
        <v>969</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c r="A381" s="19" t="str">
        <f>A340</f>
        <v>Cowlitz County</v>
      </c>
      <c r="B381" s="127"/>
      <c r="C381" s="162" t="s">
        <v>969</v>
      </c>
      <c r="D381" s="162" t="s">
        <v>969</v>
      </c>
      <c r="E381" s="162" t="s">
        <v>969</v>
      </c>
      <c r="F381" s="162" t="s">
        <v>969</v>
      </c>
      <c r="G381" s="162" t="s">
        <v>969</v>
      </c>
      <c r="H381" s="162" t="s">
        <v>969</v>
      </c>
      <c r="I381" s="162" t="s">
        <v>969</v>
      </c>
      <c r="J381" s="162" t="s">
        <v>969</v>
      </c>
      <c r="K381" s="162">
        <v>50.98</v>
      </c>
      <c r="L381" s="162">
        <v>42.33</v>
      </c>
      <c r="M381" s="162">
        <v>44.97</v>
      </c>
      <c r="N381" s="162">
        <v>55.6</v>
      </c>
      <c r="O381" s="128"/>
      <c r="P381" s="131"/>
      <c r="Q381" s="131"/>
      <c r="R381" s="131"/>
      <c r="S381" s="131"/>
      <c r="T381" s="131"/>
      <c r="U381" s="131"/>
      <c r="V381" s="131"/>
      <c r="W381" s="131"/>
      <c r="X381" s="131">
        <v>50.98</v>
      </c>
      <c r="Y381" s="131">
        <v>42.33</v>
      </c>
      <c r="Z381" s="131">
        <v>44.97</v>
      </c>
      <c r="AA381" s="131">
        <v>55.6</v>
      </c>
      <c r="AB381" s="128"/>
      <c r="AC381" s="128"/>
      <c r="AD381" s="128"/>
      <c r="AE381" s="128"/>
      <c r="AF381" s="128"/>
      <c r="AG381" s="128"/>
      <c r="AH381" s="128"/>
    </row>
    <row r="382" spans="1:34" s="129" customFormat="1" ht="15.6" customHeight="1">
      <c r="A382" s="17" t="str">
        <f>A341</f>
        <v>Locale 114</v>
      </c>
      <c r="B382" s="127"/>
      <c r="C382" s="162" t="s">
        <v>969</v>
      </c>
      <c r="D382" s="162" t="s">
        <v>969</v>
      </c>
      <c r="E382" s="162" t="s">
        <v>969</v>
      </c>
      <c r="F382" s="162" t="s">
        <v>969</v>
      </c>
      <c r="G382" s="162" t="s">
        <v>969</v>
      </c>
      <c r="H382" s="162" t="s">
        <v>969</v>
      </c>
      <c r="I382" s="162" t="s">
        <v>969</v>
      </c>
      <c r="J382" s="162" t="s">
        <v>969</v>
      </c>
      <c r="K382" s="162">
        <v>51.62</v>
      </c>
      <c r="L382" s="162">
        <v>41.67</v>
      </c>
      <c r="M382" s="162">
        <v>40.619999999999997</v>
      </c>
      <c r="N382" s="162">
        <v>60.68</v>
      </c>
      <c r="O382" s="128"/>
      <c r="P382" s="131"/>
      <c r="Q382" s="131"/>
      <c r="R382" s="131"/>
      <c r="S382" s="131"/>
      <c r="T382" s="131"/>
      <c r="U382" s="131"/>
      <c r="V382" s="131"/>
      <c r="W382" s="131"/>
      <c r="X382" s="131">
        <v>51.62</v>
      </c>
      <c r="Y382" s="131">
        <v>41.67</v>
      </c>
      <c r="Z382" s="131">
        <v>40.619999999999997</v>
      </c>
      <c r="AA382" s="131">
        <v>60.68</v>
      </c>
      <c r="AB382" s="128"/>
      <c r="AC382" s="128"/>
      <c r="AD382" s="128"/>
      <c r="AE382" s="128"/>
      <c r="AF382" s="128"/>
      <c r="AG382" s="128"/>
      <c r="AH382" s="128"/>
    </row>
    <row r="383" spans="1:34" s="134" customFormat="1" ht="15.6" customHeight="1">
      <c r="A383" s="18" t="str">
        <f>A342</f>
        <v>Woodland</v>
      </c>
      <c r="B383" s="132"/>
      <c r="C383" s="162" t="s">
        <v>969</v>
      </c>
      <c r="D383" s="162" t="s">
        <v>969</v>
      </c>
      <c r="E383" s="162" t="s">
        <v>969</v>
      </c>
      <c r="F383" s="162" t="s">
        <v>969</v>
      </c>
      <c r="G383" s="162" t="s">
        <v>969</v>
      </c>
      <c r="H383" s="162" t="s">
        <v>969</v>
      </c>
      <c r="I383" s="162" t="s">
        <v>969</v>
      </c>
      <c r="J383" s="162" t="s">
        <v>969</v>
      </c>
      <c r="K383" s="162">
        <v>52.92</v>
      </c>
      <c r="L383" s="162">
        <v>34.86</v>
      </c>
      <c r="M383" s="162">
        <v>20.73</v>
      </c>
      <c r="N383" s="162">
        <v>67.069999999999993</v>
      </c>
      <c r="O383" s="133"/>
      <c r="P383" s="131"/>
      <c r="Q383" s="131"/>
      <c r="R383" s="131"/>
      <c r="S383" s="131"/>
      <c r="T383" s="131"/>
      <c r="U383" s="131"/>
      <c r="V383" s="131"/>
      <c r="W383" s="131"/>
      <c r="X383" s="131">
        <v>52.92</v>
      </c>
      <c r="Y383" s="131">
        <v>34.86</v>
      </c>
      <c r="Z383" s="131">
        <v>20.73</v>
      </c>
      <c r="AA383" s="131">
        <v>67.069999999999993</v>
      </c>
      <c r="AB383" s="133"/>
      <c r="AC383" s="133"/>
      <c r="AD383" s="133"/>
      <c r="AE383" s="133"/>
      <c r="AF383" s="133"/>
      <c r="AG383" s="133"/>
      <c r="AH383" s="133"/>
    </row>
    <row r="384" spans="1:34" s="138" customFormat="1" ht="15.6" customHeight="1">
      <c r="A384" s="22"/>
      <c r="B384" s="135" t="s">
        <v>778</v>
      </c>
      <c r="C384" s="151" t="s">
        <v>969</v>
      </c>
      <c r="D384" s="151" t="s">
        <v>969</v>
      </c>
      <c r="E384" s="151" t="s">
        <v>969</v>
      </c>
      <c r="F384" s="151" t="s">
        <v>969</v>
      </c>
      <c r="G384" s="151" t="s">
        <v>969</v>
      </c>
      <c r="H384" s="151" t="s">
        <v>969</v>
      </c>
      <c r="I384" s="151" t="s">
        <v>969</v>
      </c>
      <c r="J384" s="151" t="s">
        <v>969</v>
      </c>
      <c r="K384" s="151">
        <v>272</v>
      </c>
      <c r="L384" s="151">
        <v>198</v>
      </c>
      <c r="M384" s="151">
        <v>114</v>
      </c>
      <c r="N384" s="151">
        <v>387</v>
      </c>
      <c r="O384" s="128"/>
      <c r="P384" s="137"/>
      <c r="Q384" s="137"/>
      <c r="R384" s="137"/>
      <c r="S384" s="137"/>
      <c r="T384" s="137"/>
      <c r="U384" s="137"/>
      <c r="V384" s="137"/>
      <c r="W384" s="137"/>
      <c r="X384" s="137">
        <v>272</v>
      </c>
      <c r="Y384" s="137">
        <v>198</v>
      </c>
      <c r="Z384" s="137">
        <v>114</v>
      </c>
      <c r="AA384" s="137">
        <v>387</v>
      </c>
      <c r="AB384" s="128"/>
      <c r="AC384" s="128"/>
      <c r="AD384" s="128"/>
      <c r="AE384" s="128"/>
      <c r="AF384" s="128"/>
      <c r="AG384" s="128"/>
      <c r="AH384" s="128"/>
    </row>
    <row r="385" spans="1:34" s="138" customFormat="1" ht="15.6" customHeight="1">
      <c r="A385" s="22"/>
      <c r="B385" s="135" t="s">
        <v>779</v>
      </c>
      <c r="C385" s="151" t="s">
        <v>969</v>
      </c>
      <c r="D385" s="151" t="s">
        <v>969</v>
      </c>
      <c r="E385" s="151" t="s">
        <v>969</v>
      </c>
      <c r="F385" s="151" t="s">
        <v>969</v>
      </c>
      <c r="G385" s="151" t="s">
        <v>969</v>
      </c>
      <c r="H385" s="151" t="s">
        <v>969</v>
      </c>
      <c r="I385" s="151" t="s">
        <v>969</v>
      </c>
      <c r="J385" s="151" t="s">
        <v>969</v>
      </c>
      <c r="K385" s="151">
        <v>514</v>
      </c>
      <c r="L385" s="151">
        <v>568</v>
      </c>
      <c r="M385" s="151">
        <v>550</v>
      </c>
      <c r="N385" s="151">
        <v>577</v>
      </c>
      <c r="O385" s="128"/>
      <c r="P385" s="137"/>
      <c r="Q385" s="137"/>
      <c r="R385" s="137"/>
      <c r="S385" s="137"/>
      <c r="T385" s="137"/>
      <c r="U385" s="137"/>
      <c r="V385" s="137"/>
      <c r="W385" s="137"/>
      <c r="X385" s="137">
        <v>514</v>
      </c>
      <c r="Y385" s="137">
        <v>568</v>
      </c>
      <c r="Z385" s="137">
        <v>550</v>
      </c>
      <c r="AA385" s="137">
        <v>577</v>
      </c>
      <c r="AB385" s="128"/>
      <c r="AC385" s="128"/>
      <c r="AD385" s="128"/>
      <c r="AE385" s="128"/>
      <c r="AF385" s="128"/>
      <c r="AG385" s="128"/>
      <c r="AH385" s="128"/>
    </row>
    <row r="386" spans="1:34" s="129" customFormat="1" ht="15.6" customHeight="1">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c r="A400" s="386" t="s">
        <v>987</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c r="A1" s="34" t="s">
        <v>289</v>
      </c>
      <c r="C1" s="3"/>
      <c r="D1" s="3"/>
      <c r="E1" s="3"/>
      <c r="G1" s="3"/>
      <c r="H1" s="545"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48.6" customHeight="1">
      <c r="A4" s="8"/>
      <c r="C4" s="9"/>
      <c r="D4" s="9"/>
      <c r="E4" s="9"/>
      <c r="F4" s="9"/>
      <c r="G4" s="9"/>
      <c r="H4" s="10"/>
      <c r="I4" s="10"/>
      <c r="J4" s="10"/>
      <c r="K4" s="10"/>
      <c r="L4" s="10"/>
      <c r="M4" s="10"/>
      <c r="N4" s="10"/>
    </row>
    <row r="5" spans="1:28" ht="15.6" customHeight="1">
      <c r="A5" s="8"/>
      <c r="B5" s="8"/>
      <c r="C5" s="9"/>
      <c r="D5" s="9"/>
      <c r="E5" s="9"/>
      <c r="F5" s="9"/>
      <c r="G5" s="9"/>
      <c r="H5" s="10"/>
      <c r="I5" s="10"/>
      <c r="J5" s="10"/>
      <c r="K5" s="10"/>
      <c r="L5" s="10"/>
      <c r="M5" s="10"/>
      <c r="N5" s="10"/>
    </row>
    <row r="6" spans="1:28" ht="15.6" customHeight="1">
      <c r="A6" s="8"/>
      <c r="B6" s="11" t="s">
        <v>178</v>
      </c>
      <c r="C6" s="9"/>
      <c r="D6" s="9"/>
      <c r="E6" s="9"/>
      <c r="F6" s="9"/>
      <c r="G6" s="9"/>
      <c r="H6" s="10"/>
      <c r="I6" s="10"/>
      <c r="J6" s="10"/>
      <c r="K6" s="10"/>
      <c r="L6" s="10"/>
      <c r="M6" s="10"/>
      <c r="N6" s="10"/>
    </row>
    <row r="7" spans="1:28" ht="15.6" customHeight="1">
      <c r="A7" s="8"/>
      <c r="B7" s="112">
        <v>1000</v>
      </c>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c r="Q8" s="352"/>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c r="A14" s="19" t="str">
        <f>'Community Definition'!$D$5</f>
        <v>Cowlitz County</v>
      </c>
      <c r="B14" s="20"/>
      <c r="C14" s="18">
        <v>4.2300000000000004</v>
      </c>
      <c r="D14" s="18">
        <v>2.83</v>
      </c>
      <c r="E14" s="18">
        <v>3.48</v>
      </c>
      <c r="F14" s="18">
        <v>3.01</v>
      </c>
      <c r="G14" s="18">
        <v>2.34</v>
      </c>
      <c r="H14" s="18">
        <v>2.48</v>
      </c>
      <c r="I14" s="18">
        <v>2.3199999999999998</v>
      </c>
      <c r="J14" s="18">
        <v>2.88</v>
      </c>
      <c r="K14" s="18">
        <v>2.16</v>
      </c>
      <c r="L14" s="18">
        <v>2.5099999999999998</v>
      </c>
      <c r="M14" s="18">
        <v>1.29</v>
      </c>
      <c r="N14" s="18">
        <v>1.91</v>
      </c>
      <c r="O14" s="25"/>
      <c r="P14" s="24">
        <v>4.2300000000000004</v>
      </c>
      <c r="Q14" s="24">
        <v>2.83</v>
      </c>
      <c r="R14" s="24">
        <v>3.48</v>
      </c>
      <c r="S14" s="24">
        <v>3.01</v>
      </c>
      <c r="T14" s="24">
        <v>2.34</v>
      </c>
      <c r="U14" s="24">
        <v>2.48</v>
      </c>
      <c r="V14" s="24">
        <v>2.3199999999999998</v>
      </c>
      <c r="W14" s="24">
        <v>2.88</v>
      </c>
      <c r="X14" s="24">
        <v>2.16</v>
      </c>
      <c r="Y14" s="24">
        <v>2.5099999999999998</v>
      </c>
      <c r="Z14" s="24">
        <v>1.29</v>
      </c>
      <c r="AA14" s="24">
        <v>1.91</v>
      </c>
      <c r="AB14" s="25"/>
    </row>
    <row r="15" spans="1:28" s="21" customFormat="1" ht="15.6" customHeight="1">
      <c r="A15" s="17" t="str">
        <f>'Community Definition'!$A$7</f>
        <v>Locale 114</v>
      </c>
      <c r="B15" s="20"/>
      <c r="C15" s="18">
        <v>2.2599999999999998</v>
      </c>
      <c r="D15" s="18">
        <v>2.09</v>
      </c>
      <c r="E15" s="18">
        <v>2.4700000000000002</v>
      </c>
      <c r="F15" s="18">
        <v>1.72</v>
      </c>
      <c r="G15" s="18">
        <v>2.5</v>
      </c>
      <c r="H15" s="18">
        <v>1.1599999999999999</v>
      </c>
      <c r="I15" s="18">
        <v>1.96</v>
      </c>
      <c r="J15" s="18">
        <v>2.17</v>
      </c>
      <c r="K15" s="18">
        <v>1.17</v>
      </c>
      <c r="L15" s="18">
        <v>2.44</v>
      </c>
      <c r="M15" s="18">
        <v>0.18</v>
      </c>
      <c r="N15" s="18">
        <v>0.7</v>
      </c>
      <c r="O15" s="25"/>
      <c r="P15" s="24">
        <v>2.2599999999999998</v>
      </c>
      <c r="Q15" s="24">
        <v>2.09</v>
      </c>
      <c r="R15" s="24">
        <v>2.4700000000000002</v>
      </c>
      <c r="S15" s="24">
        <v>1.72</v>
      </c>
      <c r="T15" s="24">
        <v>2.5</v>
      </c>
      <c r="U15" s="24">
        <v>1.1599999999999999</v>
      </c>
      <c r="V15" s="24">
        <v>1.96</v>
      </c>
      <c r="W15" s="24">
        <v>2.17</v>
      </c>
      <c r="X15" s="24">
        <v>1.17</v>
      </c>
      <c r="Y15" s="24">
        <v>2.44</v>
      </c>
      <c r="Z15" s="24">
        <v>0.18</v>
      </c>
      <c r="AA15" s="24">
        <v>0.7</v>
      </c>
      <c r="AB15" s="25"/>
    </row>
    <row r="16" spans="1:28" s="37" customFormat="1" ht="15.6" customHeight="1">
      <c r="A16" s="115" t="str">
        <f>'Community Definition'!$D$4</f>
        <v>Woodland</v>
      </c>
      <c r="B16" s="36"/>
      <c r="C16" s="18">
        <v>2.65</v>
      </c>
      <c r="D16" s="18">
        <v>3.12</v>
      </c>
      <c r="E16" s="18">
        <v>2.29</v>
      </c>
      <c r="F16" s="18">
        <v>0.93</v>
      </c>
      <c r="G16" s="18">
        <v>3.66</v>
      </c>
      <c r="H16" s="18">
        <v>2.2200000000000002</v>
      </c>
      <c r="I16" s="18">
        <v>1.33</v>
      </c>
      <c r="J16" s="18">
        <v>1.76</v>
      </c>
      <c r="K16" s="18">
        <v>0.85</v>
      </c>
      <c r="L16" s="18">
        <v>2.89</v>
      </c>
      <c r="M16" s="18">
        <v>0</v>
      </c>
      <c r="N16" s="18">
        <v>0.4</v>
      </c>
      <c r="O16" s="28"/>
      <c r="P16" s="24">
        <v>2.65</v>
      </c>
      <c r="Q16" s="24">
        <v>3.12</v>
      </c>
      <c r="R16" s="24">
        <v>2.29</v>
      </c>
      <c r="S16" s="24">
        <v>0.93</v>
      </c>
      <c r="T16" s="24">
        <v>3.66</v>
      </c>
      <c r="U16" s="24">
        <v>2.2200000000000002</v>
      </c>
      <c r="V16" s="24">
        <v>1.33</v>
      </c>
      <c r="W16" s="24">
        <v>1.76</v>
      </c>
      <c r="X16" s="24">
        <v>0.85</v>
      </c>
      <c r="Y16" s="24">
        <v>2.89</v>
      </c>
      <c r="Z16" s="24">
        <v>0</v>
      </c>
      <c r="AA16" s="24">
        <v>0.4</v>
      </c>
      <c r="AB16" s="28"/>
    </row>
    <row r="17" spans="1:28" s="21" customFormat="1" ht="15.6" customHeight="1">
      <c r="A17" s="17"/>
      <c r="B17" s="17" t="s">
        <v>288</v>
      </c>
      <c r="C17" s="38">
        <v>6</v>
      </c>
      <c r="D17" s="38">
        <v>7</v>
      </c>
      <c r="E17" s="38">
        <v>5</v>
      </c>
      <c r="F17" s="38">
        <v>2</v>
      </c>
      <c r="G17" s="38">
        <v>8</v>
      </c>
      <c r="H17" s="38">
        <v>5</v>
      </c>
      <c r="I17" s="38">
        <v>3</v>
      </c>
      <c r="J17" s="38">
        <v>4</v>
      </c>
      <c r="K17" s="38">
        <v>2</v>
      </c>
      <c r="L17" s="38">
        <v>7</v>
      </c>
      <c r="M17" s="38">
        <v>0</v>
      </c>
      <c r="N17" s="38">
        <v>1</v>
      </c>
      <c r="O17" s="25"/>
      <c r="P17" s="25">
        <v>6</v>
      </c>
      <c r="Q17" s="25">
        <v>7</v>
      </c>
      <c r="R17" s="25">
        <v>5</v>
      </c>
      <c r="S17" s="25">
        <v>2</v>
      </c>
      <c r="T17" s="25">
        <v>8</v>
      </c>
      <c r="U17" s="25">
        <v>5</v>
      </c>
      <c r="V17" s="25">
        <v>3</v>
      </c>
      <c r="W17" s="25">
        <v>4</v>
      </c>
      <c r="X17" s="25">
        <v>2</v>
      </c>
      <c r="Y17" s="25">
        <v>7</v>
      </c>
      <c r="Z17" s="25">
        <v>0</v>
      </c>
      <c r="AA17" s="25">
        <v>1</v>
      </c>
      <c r="AB17" s="25"/>
    </row>
    <row r="18" spans="1:28" s="21" customFormat="1" ht="15.6" customHeight="1">
      <c r="A18" s="17"/>
      <c r="B18" s="17" t="s">
        <v>287</v>
      </c>
      <c r="C18" s="38">
        <v>2261</v>
      </c>
      <c r="D18" s="38">
        <v>2247</v>
      </c>
      <c r="E18" s="38">
        <v>2182</v>
      </c>
      <c r="F18" s="38">
        <v>2162</v>
      </c>
      <c r="G18" s="38">
        <v>2186</v>
      </c>
      <c r="H18" s="38">
        <v>2252</v>
      </c>
      <c r="I18" s="38">
        <v>2251</v>
      </c>
      <c r="J18" s="38">
        <v>2267</v>
      </c>
      <c r="K18" s="38">
        <v>2343</v>
      </c>
      <c r="L18" s="38">
        <v>2421</v>
      </c>
      <c r="M18" s="38">
        <v>2489</v>
      </c>
      <c r="N18" s="38">
        <v>2493</v>
      </c>
      <c r="O18" s="25"/>
      <c r="P18" s="587">
        <v>2261</v>
      </c>
      <c r="Q18" s="587">
        <v>2247</v>
      </c>
      <c r="R18" s="587">
        <v>2182</v>
      </c>
      <c r="S18" s="587">
        <v>2162</v>
      </c>
      <c r="T18" s="587">
        <v>2186</v>
      </c>
      <c r="U18" s="587">
        <v>2252</v>
      </c>
      <c r="V18" s="587">
        <v>2251</v>
      </c>
      <c r="W18" s="587">
        <v>2267</v>
      </c>
      <c r="X18" s="587">
        <v>2343</v>
      </c>
      <c r="Y18" s="587">
        <v>2421</v>
      </c>
      <c r="Z18" s="587">
        <v>2489</v>
      </c>
      <c r="AA18" s="587">
        <v>2493</v>
      </c>
      <c r="AB18" s="25"/>
    </row>
    <row r="19" spans="1:28" s="21" customFormat="1" ht="15.6" customHeight="1">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c r="B24" s="33"/>
      <c r="C24" s="31"/>
      <c r="D24" s="31"/>
      <c r="E24" s="31"/>
      <c r="F24" s="31"/>
      <c r="G24" s="31"/>
      <c r="H24" s="32"/>
      <c r="I24" s="32"/>
      <c r="J24" s="32"/>
      <c r="K24" s="32"/>
      <c r="L24" s="32"/>
      <c r="M24" s="32"/>
      <c r="N24" s="32"/>
    </row>
    <row r="25" spans="1:28" ht="12.75" hidden="1" customHeight="1">
      <c r="B25" s="33"/>
      <c r="C25" s="31"/>
      <c r="D25" s="31"/>
      <c r="E25" s="31"/>
      <c r="F25" s="31"/>
      <c r="G25" s="31"/>
      <c r="H25" s="32"/>
      <c r="I25" s="32"/>
      <c r="J25" s="32"/>
      <c r="K25" s="32"/>
      <c r="L25" s="32"/>
      <c r="M25" s="32"/>
      <c r="N25" s="32"/>
    </row>
    <row r="26" spans="1:28" ht="12.75" hidden="1" customHeight="1">
      <c r="B26" s="33"/>
      <c r="C26" s="31"/>
      <c r="D26" s="31"/>
      <c r="E26" s="31"/>
      <c r="F26" s="31"/>
      <c r="G26" s="31"/>
      <c r="H26" s="32"/>
      <c r="I26" s="32"/>
      <c r="J26" s="32"/>
      <c r="K26" s="32"/>
      <c r="L26" s="32"/>
      <c r="M26" s="32"/>
      <c r="N26" s="32"/>
    </row>
    <row r="27" spans="1:28" ht="12.75" hidden="1" customHeight="1">
      <c r="B27" s="33"/>
      <c r="C27" s="31"/>
      <c r="D27" s="31"/>
      <c r="E27" s="31"/>
      <c r="F27" s="31"/>
      <c r="G27" s="31"/>
      <c r="H27" s="32"/>
      <c r="I27" s="32"/>
      <c r="J27" s="32"/>
      <c r="K27" s="32"/>
      <c r="L27" s="32"/>
      <c r="M27" s="32"/>
      <c r="N27" s="32"/>
    </row>
    <row r="28" spans="1:28" s="84" customFormat="1" ht="12.75" hidden="1" customHeight="1">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row r="30" spans="1:28" ht="12.75" hidden="1" customHeight="1"/>
    <row r="31" spans="1:28" ht="12.75" hidden="1" customHeight="1"/>
    <row r="32" spans="1:28" ht="12.75" hidden="1" customHeight="1"/>
    <row r="33" spans="1:27" ht="12.75" hidden="1" customHeight="1">
      <c r="A33" s="4"/>
      <c r="B33" s="4"/>
    </row>
    <row r="34" spans="1:27" ht="15.6" customHeight="1">
      <c r="A34" s="522" t="s">
        <v>990</v>
      </c>
    </row>
    <row r="35" spans="1:27" ht="15.6" customHeight="1">
      <c r="A35" s="522"/>
    </row>
    <row r="36" spans="1:27" ht="15.6" customHeight="1">
      <c r="A36" s="1" t="s">
        <v>125</v>
      </c>
      <c r="C36" s="3"/>
      <c r="D36" s="3"/>
      <c r="E36" s="3"/>
      <c r="G36" s="3"/>
      <c r="H36" s="550" t="s">
        <v>467</v>
      </c>
      <c r="I36" s="550"/>
      <c r="J36" s="550"/>
      <c r="K36" s="550"/>
      <c r="L36" s="550"/>
      <c r="M36" s="550"/>
      <c r="N36" s="550"/>
    </row>
    <row r="37" spans="1:27" ht="15.6" customHeight="1">
      <c r="B37" s="33"/>
      <c r="C37" s="31"/>
      <c r="D37" s="31"/>
      <c r="E37" s="31"/>
      <c r="F37" s="31"/>
      <c r="G37" s="31"/>
    </row>
    <row r="38" spans="1:27" ht="15.6" customHeight="1">
      <c r="B38" s="5"/>
      <c r="C38" s="6"/>
      <c r="D38" s="6"/>
      <c r="E38" s="6"/>
      <c r="F38" s="6"/>
      <c r="G38" s="6"/>
      <c r="H38" s="10"/>
      <c r="I38" s="10"/>
      <c r="J38" s="10"/>
      <c r="K38" s="10"/>
      <c r="L38" s="10"/>
      <c r="M38" s="10"/>
      <c r="N38" s="10"/>
    </row>
    <row r="39" spans="1:27" ht="15.6" customHeight="1">
      <c r="A39" s="8"/>
      <c r="C39" s="9"/>
      <c r="D39" s="9"/>
      <c r="E39" s="9"/>
      <c r="F39" s="9"/>
      <c r="G39" s="9"/>
    </row>
    <row r="40" spans="1:27" ht="39.6" customHeight="1">
      <c r="A40" s="8"/>
      <c r="B40" s="12"/>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11" t="s">
        <v>178</v>
      </c>
      <c r="C42" s="9"/>
      <c r="D42" s="9"/>
      <c r="E42" s="9"/>
      <c r="F42" s="9"/>
      <c r="G42" s="9"/>
      <c r="H42" s="10"/>
      <c r="I42" s="10"/>
      <c r="J42" s="10"/>
      <c r="K42" s="10"/>
      <c r="L42" s="10"/>
      <c r="M42" s="10"/>
      <c r="N42" s="10"/>
    </row>
    <row r="43" spans="1:27" ht="38.25" customHeight="1">
      <c r="A43" s="8"/>
      <c r="B43" s="112">
        <v>1000</v>
      </c>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c r="A49" s="19" t="str">
        <f>'Community Definition'!$D$5</f>
        <v>Cowlitz County</v>
      </c>
      <c r="B49" s="20"/>
      <c r="C49" s="18">
        <v>5.36</v>
      </c>
      <c r="D49" s="18">
        <v>4.1900000000000004</v>
      </c>
      <c r="E49" s="18">
        <v>4.2</v>
      </c>
      <c r="F49" s="18">
        <v>3.55</v>
      </c>
      <c r="G49" s="18">
        <v>4.58</v>
      </c>
      <c r="H49" s="18">
        <v>5.23</v>
      </c>
      <c r="I49" s="18">
        <v>5.77</v>
      </c>
      <c r="J49" s="18">
        <v>6.69</v>
      </c>
      <c r="K49" s="18">
        <v>7.02</v>
      </c>
      <c r="L49" s="18">
        <v>5.94</v>
      </c>
      <c r="M49" s="18">
        <v>7.42</v>
      </c>
      <c r="N49" s="18">
        <v>7.81</v>
      </c>
      <c r="O49" s="25"/>
      <c r="P49" s="24">
        <v>5.36</v>
      </c>
      <c r="Q49" s="24">
        <v>4.1900000000000004</v>
      </c>
      <c r="R49" s="24">
        <v>4.2</v>
      </c>
      <c r="S49" s="24">
        <v>3.55</v>
      </c>
      <c r="T49" s="24">
        <v>4.58</v>
      </c>
      <c r="U49" s="24">
        <v>5.23</v>
      </c>
      <c r="V49" s="24">
        <v>5.77</v>
      </c>
      <c r="W49" s="24">
        <v>6.69</v>
      </c>
      <c r="X49" s="24">
        <v>7.02</v>
      </c>
      <c r="Y49" s="24">
        <v>5.94</v>
      </c>
      <c r="Z49" s="24">
        <v>7.42</v>
      </c>
      <c r="AA49" s="24">
        <v>7.81</v>
      </c>
      <c r="AB49" s="25"/>
    </row>
    <row r="50" spans="1:28" s="21" customFormat="1" ht="15.6" customHeight="1">
      <c r="A50" s="17" t="str">
        <f>A15</f>
        <v>Locale 114</v>
      </c>
      <c r="B50" s="20"/>
      <c r="C50" s="18">
        <v>2.8</v>
      </c>
      <c r="D50" s="18">
        <v>2.78</v>
      </c>
      <c r="E50" s="18">
        <v>3.19</v>
      </c>
      <c r="F50" s="18">
        <v>3.24</v>
      </c>
      <c r="G50" s="18">
        <v>4.1100000000000003</v>
      </c>
      <c r="H50" s="18">
        <v>4.51</v>
      </c>
      <c r="I50" s="18">
        <v>6.37</v>
      </c>
      <c r="J50" s="18">
        <v>5.62</v>
      </c>
      <c r="K50" s="18">
        <v>8.51</v>
      </c>
      <c r="L50" s="18">
        <v>7.04</v>
      </c>
      <c r="M50" s="18">
        <v>7.67</v>
      </c>
      <c r="N50" s="18">
        <v>8.66</v>
      </c>
      <c r="O50" s="25"/>
      <c r="P50" s="24">
        <v>2.8</v>
      </c>
      <c r="Q50" s="24">
        <v>2.78</v>
      </c>
      <c r="R50" s="24">
        <v>3.19</v>
      </c>
      <c r="S50" s="24">
        <v>3.24</v>
      </c>
      <c r="T50" s="24">
        <v>4.1100000000000003</v>
      </c>
      <c r="U50" s="24">
        <v>4.51</v>
      </c>
      <c r="V50" s="24">
        <v>6.37</v>
      </c>
      <c r="W50" s="24">
        <v>5.62</v>
      </c>
      <c r="X50" s="24">
        <v>8.51</v>
      </c>
      <c r="Y50" s="24">
        <v>7.04</v>
      </c>
      <c r="Z50" s="24">
        <v>7.67</v>
      </c>
      <c r="AA50" s="24">
        <v>8.66</v>
      </c>
      <c r="AB50" s="25"/>
    </row>
    <row r="51" spans="1:28" s="37" customFormat="1" ht="15.6" customHeight="1">
      <c r="A51" s="18" t="str">
        <f>A16</f>
        <v>Woodland</v>
      </c>
      <c r="B51" s="36"/>
      <c r="C51" s="18">
        <v>0.82</v>
      </c>
      <c r="D51" s="18">
        <v>0.96</v>
      </c>
      <c r="E51" s="18">
        <v>1.73</v>
      </c>
      <c r="F51" s="18">
        <v>2</v>
      </c>
      <c r="G51" s="18">
        <v>1.68</v>
      </c>
      <c r="H51" s="18">
        <v>3.68</v>
      </c>
      <c r="I51" s="18">
        <v>5.46</v>
      </c>
      <c r="J51" s="18">
        <v>0.13</v>
      </c>
      <c r="K51" s="18">
        <v>17.579999999999998</v>
      </c>
      <c r="L51" s="18">
        <v>16.41</v>
      </c>
      <c r="M51" s="18">
        <v>8</v>
      </c>
      <c r="N51" s="18">
        <v>7.61</v>
      </c>
      <c r="O51" s="28"/>
      <c r="P51" s="24">
        <v>0.82</v>
      </c>
      <c r="Q51" s="24">
        <v>0.96</v>
      </c>
      <c r="R51" s="24">
        <v>1.73</v>
      </c>
      <c r="S51" s="24">
        <v>2</v>
      </c>
      <c r="T51" s="24">
        <v>1.68</v>
      </c>
      <c r="U51" s="24">
        <v>3.68</v>
      </c>
      <c r="V51" s="24">
        <v>5.46</v>
      </c>
      <c r="W51" s="24">
        <v>0.13</v>
      </c>
      <c r="X51" s="24">
        <v>17.579999999999998</v>
      </c>
      <c r="Y51" s="24">
        <v>16.41</v>
      </c>
      <c r="Z51" s="24">
        <v>8</v>
      </c>
      <c r="AA51" s="24">
        <v>7.61</v>
      </c>
      <c r="AB51" s="28"/>
    </row>
    <row r="52" spans="1:28" s="21" customFormat="1" ht="15.6" customHeight="1">
      <c r="A52" s="17"/>
      <c r="B52" s="17" t="s">
        <v>479</v>
      </c>
      <c r="C52" s="38">
        <v>182</v>
      </c>
      <c r="D52" s="38">
        <v>210</v>
      </c>
      <c r="E52" s="38">
        <v>377</v>
      </c>
      <c r="F52" s="38">
        <v>440</v>
      </c>
      <c r="G52" s="38">
        <v>358</v>
      </c>
      <c r="H52" s="38">
        <v>785</v>
      </c>
      <c r="I52" s="38">
        <v>1190</v>
      </c>
      <c r="J52" s="38">
        <v>29</v>
      </c>
      <c r="K52" s="38">
        <v>116</v>
      </c>
      <c r="L52" s="38">
        <v>111</v>
      </c>
      <c r="M52" s="38">
        <v>1558</v>
      </c>
      <c r="N52" s="38">
        <v>1727</v>
      </c>
      <c r="O52" s="25"/>
      <c r="P52" s="25">
        <v>182</v>
      </c>
      <c r="Q52" s="25">
        <v>210</v>
      </c>
      <c r="R52" s="25">
        <v>377</v>
      </c>
      <c r="S52" s="25">
        <v>440</v>
      </c>
      <c r="T52" s="25">
        <v>358</v>
      </c>
      <c r="U52" s="25">
        <v>785</v>
      </c>
      <c r="V52" s="587">
        <v>1190</v>
      </c>
      <c r="W52" s="25">
        <v>29</v>
      </c>
      <c r="X52" s="25">
        <v>116</v>
      </c>
      <c r="Y52" s="25">
        <v>111</v>
      </c>
      <c r="Z52" s="587">
        <v>1558</v>
      </c>
      <c r="AA52" s="587">
        <v>1727</v>
      </c>
      <c r="AB52" s="25"/>
    </row>
    <row r="53" spans="1:28" s="21" customFormat="1" ht="15.6" customHeight="1">
      <c r="A53" s="17"/>
      <c r="B53" s="17" t="s">
        <v>126</v>
      </c>
      <c r="C53" s="38">
        <v>222911</v>
      </c>
      <c r="D53" s="38">
        <v>218954</v>
      </c>
      <c r="E53" s="38">
        <v>218436</v>
      </c>
      <c r="F53" s="38">
        <v>219452</v>
      </c>
      <c r="G53" s="38">
        <v>213360</v>
      </c>
      <c r="H53" s="38">
        <v>213360</v>
      </c>
      <c r="I53" s="38">
        <v>217756</v>
      </c>
      <c r="J53" s="38">
        <v>222471</v>
      </c>
      <c r="K53" s="38">
        <v>6600</v>
      </c>
      <c r="L53" s="38">
        <v>6765</v>
      </c>
      <c r="M53" s="38">
        <v>194685</v>
      </c>
      <c r="N53" s="38">
        <v>227059</v>
      </c>
      <c r="O53" s="25"/>
      <c r="P53" s="587">
        <v>222911</v>
      </c>
      <c r="Q53" s="587">
        <v>218954</v>
      </c>
      <c r="R53" s="587">
        <v>218436</v>
      </c>
      <c r="S53" s="587">
        <v>219452</v>
      </c>
      <c r="T53" s="587">
        <v>213360</v>
      </c>
      <c r="U53" s="587">
        <v>213360</v>
      </c>
      <c r="V53" s="587">
        <v>217756</v>
      </c>
      <c r="W53" s="587">
        <v>222471</v>
      </c>
      <c r="X53" s="587">
        <v>6600</v>
      </c>
      <c r="Y53" s="587">
        <v>6765</v>
      </c>
      <c r="Z53" s="587">
        <v>194685</v>
      </c>
      <c r="AA53" s="587">
        <v>227059</v>
      </c>
      <c r="AB53" s="25"/>
    </row>
    <row r="54" spans="1:28" ht="12.75">
      <c r="A54" s="33"/>
      <c r="B54" s="33"/>
      <c r="C54" s="33"/>
      <c r="D54" s="33"/>
      <c r="E54" s="33"/>
      <c r="F54" s="33"/>
      <c r="G54" s="33"/>
      <c r="H54" s="116"/>
      <c r="I54" s="116"/>
      <c r="J54" s="116"/>
      <c r="K54" s="116"/>
      <c r="L54" s="116"/>
      <c r="M54" s="116"/>
      <c r="N54" s="116"/>
    </row>
    <row r="55" spans="1:28" ht="12.75">
      <c r="A55" s="33"/>
      <c r="B55" s="33"/>
      <c r="C55" s="33"/>
      <c r="D55" s="33"/>
      <c r="E55" s="33"/>
      <c r="F55" s="33"/>
      <c r="G55" s="33"/>
      <c r="H55" s="116"/>
      <c r="I55" s="116"/>
      <c r="J55" s="116"/>
      <c r="K55" s="116"/>
      <c r="L55" s="116"/>
      <c r="M55" s="116"/>
      <c r="N55" s="116"/>
    </row>
    <row r="56" spans="1:28" ht="12.75">
      <c r="A56" s="33"/>
      <c r="B56" s="33"/>
      <c r="C56" s="33"/>
      <c r="D56" s="33"/>
      <c r="E56" s="33"/>
      <c r="F56" s="33"/>
      <c r="G56" s="33"/>
      <c r="H56" s="116"/>
      <c r="I56" s="116"/>
      <c r="J56" s="116"/>
      <c r="K56" s="116"/>
      <c r="L56" s="116"/>
      <c r="M56" s="116"/>
      <c r="N56" s="116"/>
    </row>
    <row r="57" spans="1:28" ht="12.75">
      <c r="A57" s="33"/>
      <c r="B57" s="33"/>
      <c r="C57" s="33"/>
      <c r="D57" s="33"/>
      <c r="E57" s="33"/>
      <c r="F57" s="33"/>
      <c r="G57" s="33"/>
      <c r="H57" s="116"/>
      <c r="I57" s="116"/>
      <c r="J57" s="116"/>
      <c r="K57" s="116"/>
      <c r="L57" s="116"/>
      <c r="M57" s="116"/>
      <c r="N57" s="116"/>
    </row>
    <row r="58" spans="1:28" ht="15.6" customHeight="1">
      <c r="A58" s="33"/>
      <c r="B58" s="33"/>
      <c r="C58" s="33"/>
      <c r="D58" s="33"/>
      <c r="E58" s="33"/>
      <c r="F58" s="33"/>
      <c r="G58" s="33"/>
      <c r="H58" s="116"/>
      <c r="I58" s="116"/>
      <c r="J58" s="116"/>
      <c r="K58" s="116"/>
      <c r="L58" s="116"/>
      <c r="M58" s="116"/>
      <c r="N58" s="116"/>
    </row>
    <row r="59" spans="1:28" ht="15.6" customHeight="1">
      <c r="A59" s="33"/>
      <c r="B59" s="33"/>
      <c r="C59" s="33"/>
      <c r="D59" s="33"/>
      <c r="E59" s="33"/>
      <c r="F59" s="33"/>
      <c r="G59" s="33"/>
      <c r="H59" s="116"/>
      <c r="I59" s="116"/>
      <c r="J59" s="116"/>
      <c r="K59" s="116"/>
      <c r="L59" s="116"/>
      <c r="M59" s="116"/>
      <c r="N59" s="116"/>
    </row>
    <row r="60" spans="1:28" ht="15.6" customHeight="1">
      <c r="A60" s="118"/>
      <c r="B60" s="118"/>
      <c r="C60" s="118"/>
      <c r="D60" s="118"/>
      <c r="E60" s="118"/>
      <c r="F60" s="118"/>
      <c r="G60" s="118"/>
      <c r="H60" s="119"/>
      <c r="I60" s="119"/>
      <c r="J60" s="119"/>
      <c r="K60" s="119"/>
      <c r="L60" s="119"/>
      <c r="M60" s="119"/>
      <c r="N60" s="119"/>
    </row>
    <row r="61" spans="1:28" ht="15.6" customHeight="1">
      <c r="A61" s="119"/>
      <c r="B61" s="120"/>
      <c r="C61" s="120"/>
      <c r="D61" s="119"/>
      <c r="E61" s="119"/>
      <c r="F61" s="119"/>
      <c r="G61" s="119"/>
      <c r="H61" s="119"/>
      <c r="I61" s="119"/>
      <c r="J61" s="119"/>
      <c r="K61" s="119"/>
      <c r="L61" s="119"/>
      <c r="M61" s="119"/>
      <c r="N61" s="119"/>
    </row>
    <row r="63" spans="1:28" ht="15.6" hidden="1" customHeight="1"/>
    <row r="64" spans="1:28" ht="15.6" hidden="1" customHeight="1"/>
    <row r="65" spans="1:15" ht="15.6" hidden="1" customHeight="1"/>
    <row r="66" spans="1:15" ht="15.6" hidden="1" customHeight="1"/>
    <row r="69" spans="1:15" ht="15.6" customHeight="1">
      <c r="A69" s="522" t="s">
        <v>991</v>
      </c>
      <c r="B69" s="507"/>
    </row>
    <row r="70" spans="1:15" ht="15.6" customHeight="1">
      <c r="A70" s="522"/>
    </row>
    <row r="71" spans="1:15" ht="15.6" customHeight="1">
      <c r="A71" s="500" t="s">
        <v>940</v>
      </c>
      <c r="B71" s="496"/>
      <c r="C71" s="3"/>
      <c r="D71" s="3"/>
      <c r="E71" s="3"/>
      <c r="G71" s="3"/>
      <c r="H71" s="550" t="s">
        <v>467</v>
      </c>
      <c r="I71" s="550"/>
      <c r="J71" s="550"/>
      <c r="K71" s="550"/>
      <c r="L71" s="550"/>
      <c r="M71" s="550"/>
      <c r="N71" s="550"/>
    </row>
    <row r="72" spans="1:15" ht="15.6" customHeight="1">
      <c r="A72" s="501" t="s">
        <v>941</v>
      </c>
      <c r="B72" s="493"/>
      <c r="C72" s="31"/>
      <c r="D72" s="31"/>
      <c r="E72" s="31"/>
      <c r="F72" s="31"/>
      <c r="G72" s="31"/>
    </row>
    <row r="73" spans="1:15" ht="15.6" customHeight="1">
      <c r="A73" s="496"/>
      <c r="B73" s="5"/>
      <c r="C73" s="6"/>
      <c r="D73" s="6"/>
      <c r="E73" s="6"/>
      <c r="F73" s="6"/>
      <c r="G73" s="6"/>
      <c r="H73" s="10"/>
      <c r="I73" s="10"/>
      <c r="J73" s="10"/>
      <c r="K73" s="10"/>
      <c r="L73" s="10"/>
      <c r="M73" s="10"/>
      <c r="N73" s="10"/>
      <c r="O73" s="508"/>
    </row>
    <row r="74" spans="1:15" ht="15.6" customHeight="1">
      <c r="A74" s="8"/>
      <c r="B74" s="496"/>
      <c r="C74" s="9"/>
      <c r="D74" s="9"/>
      <c r="E74" s="9"/>
      <c r="F74" s="9"/>
      <c r="G74" s="9"/>
    </row>
    <row r="75" spans="1:15" ht="15.6" customHeight="1">
      <c r="A75" s="8"/>
      <c r="B75" s="12"/>
      <c r="C75" s="9"/>
      <c r="D75" s="9"/>
      <c r="E75" s="9"/>
      <c r="F75" s="9"/>
      <c r="G75" s="9"/>
      <c r="H75" s="10"/>
      <c r="I75" s="10"/>
      <c r="J75" s="10"/>
      <c r="K75" s="10"/>
      <c r="L75" s="10"/>
      <c r="M75" s="10"/>
      <c r="N75" s="10"/>
    </row>
    <row r="76" spans="1:15" ht="15.6" customHeight="1">
      <c r="A76" s="8"/>
      <c r="B76" s="8"/>
      <c r="C76" s="9"/>
      <c r="D76" s="9"/>
      <c r="E76" s="9"/>
      <c r="F76" s="9"/>
      <c r="G76" s="9"/>
      <c r="H76" s="10"/>
      <c r="I76" s="10"/>
      <c r="J76" s="10"/>
      <c r="K76" s="10"/>
      <c r="L76" s="10"/>
      <c r="M76" s="10"/>
      <c r="N76" s="10"/>
    </row>
    <row r="77" spans="1:15" ht="15.6" customHeight="1">
      <c r="A77" s="8"/>
      <c r="B77" s="11" t="s">
        <v>178</v>
      </c>
      <c r="C77" s="9"/>
      <c r="D77" s="9"/>
      <c r="E77" s="9"/>
      <c r="F77" s="9"/>
      <c r="G77" s="9"/>
      <c r="H77" s="10"/>
      <c r="I77" s="10"/>
      <c r="J77" s="10"/>
      <c r="K77" s="10"/>
      <c r="L77" s="10"/>
      <c r="M77" s="10"/>
      <c r="N77" s="10"/>
    </row>
    <row r="78" spans="1:15" ht="15.6" customHeight="1">
      <c r="A78" s="8"/>
      <c r="B78" s="112">
        <v>100</v>
      </c>
      <c r="C78" s="9"/>
      <c r="D78" s="9"/>
      <c r="E78" s="9"/>
      <c r="F78" s="9"/>
      <c r="G78" s="9"/>
      <c r="H78" s="10"/>
      <c r="I78" s="10"/>
      <c r="J78" s="10"/>
      <c r="K78" s="10"/>
      <c r="L78" s="10"/>
      <c r="M78" s="10"/>
      <c r="N78" s="10"/>
    </row>
    <row r="79" spans="1:15" ht="15.6" customHeight="1">
      <c r="A79" s="8"/>
      <c r="B79" s="11"/>
      <c r="C79" s="9"/>
      <c r="D79" s="9"/>
      <c r="E79" s="9"/>
      <c r="F79" s="9"/>
      <c r="G79" s="9"/>
      <c r="H79" s="10"/>
      <c r="I79" s="10"/>
      <c r="J79" s="10"/>
      <c r="K79" s="10"/>
      <c r="L79" s="10"/>
      <c r="M79" s="10"/>
      <c r="N79" s="10"/>
    </row>
    <row r="80" spans="1:15"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c r="A83" s="17" t="s">
        <v>179</v>
      </c>
      <c r="B83" s="496"/>
      <c r="C83" s="18" t="s">
        <v>969</v>
      </c>
      <c r="D83" s="18" t="s">
        <v>969</v>
      </c>
      <c r="E83" s="18" t="s">
        <v>969</v>
      </c>
      <c r="F83" s="18" t="s">
        <v>969</v>
      </c>
      <c r="G83" s="18" t="s">
        <v>969</v>
      </c>
      <c r="H83" s="18" t="s">
        <v>969</v>
      </c>
      <c r="I83" s="18" t="s">
        <v>969</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c r="A84" s="19" t="str">
        <f>'Community Definition'!$D$5</f>
        <v>Cowlitz County</v>
      </c>
      <c r="B84" s="20"/>
      <c r="C84" s="18" t="s">
        <v>969</v>
      </c>
      <c r="D84" s="18" t="s">
        <v>969</v>
      </c>
      <c r="E84" s="18" t="s">
        <v>969</v>
      </c>
      <c r="F84" s="18" t="s">
        <v>969</v>
      </c>
      <c r="G84" s="18" t="s">
        <v>969</v>
      </c>
      <c r="H84" s="18" t="s">
        <v>969</v>
      </c>
      <c r="I84" s="18" t="s">
        <v>969</v>
      </c>
      <c r="J84" s="18">
        <v>86.41</v>
      </c>
      <c r="K84" s="18">
        <v>84.69</v>
      </c>
      <c r="L84" s="18">
        <v>85.26</v>
      </c>
      <c r="M84" s="18">
        <v>84.56</v>
      </c>
      <c r="N84" s="18">
        <v>84.7</v>
      </c>
      <c r="O84" s="498"/>
      <c r="P84" s="24"/>
      <c r="Q84" s="24"/>
      <c r="R84" s="24"/>
      <c r="S84" s="24"/>
      <c r="T84" s="24"/>
      <c r="U84" s="24"/>
      <c r="V84" s="24"/>
      <c r="W84" s="24">
        <v>86.41</v>
      </c>
      <c r="X84" s="24">
        <v>84.69</v>
      </c>
      <c r="Y84" s="24">
        <v>85.26</v>
      </c>
      <c r="Z84" s="24">
        <v>84.56</v>
      </c>
      <c r="AA84" s="24">
        <v>84.7</v>
      </c>
      <c r="AB84" s="498"/>
    </row>
    <row r="85" spans="1:28" ht="15.6" customHeight="1">
      <c r="A85" s="17" t="str">
        <f>A50</f>
        <v>Locale 114</v>
      </c>
      <c r="B85" s="20"/>
      <c r="C85" s="18" t="s">
        <v>969</v>
      </c>
      <c r="D85" s="18" t="s">
        <v>969</v>
      </c>
      <c r="E85" s="18" t="s">
        <v>969</v>
      </c>
      <c r="F85" s="18" t="s">
        <v>969</v>
      </c>
      <c r="G85" s="18" t="s">
        <v>969</v>
      </c>
      <c r="H85" s="18" t="s">
        <v>969</v>
      </c>
      <c r="I85" s="18" t="s">
        <v>969</v>
      </c>
      <c r="J85" s="18">
        <v>87.88</v>
      </c>
      <c r="K85" s="18">
        <v>84.5</v>
      </c>
      <c r="L85" s="18">
        <v>86.25</v>
      </c>
      <c r="M85" s="18">
        <v>85.7</v>
      </c>
      <c r="N85" s="18">
        <v>88.43</v>
      </c>
      <c r="O85" s="498"/>
      <c r="P85" s="24"/>
      <c r="Q85" s="24"/>
      <c r="R85" s="24"/>
      <c r="S85" s="24"/>
      <c r="T85" s="24"/>
      <c r="U85" s="24"/>
      <c r="V85" s="24"/>
      <c r="W85" s="24">
        <v>87.88</v>
      </c>
      <c r="X85" s="24">
        <v>84.5</v>
      </c>
      <c r="Y85" s="24">
        <v>86.25</v>
      </c>
      <c r="Z85" s="24">
        <v>85.7</v>
      </c>
      <c r="AA85" s="24">
        <v>88.43</v>
      </c>
      <c r="AB85" s="498"/>
    </row>
    <row r="86" spans="1:28" ht="15.6" customHeight="1">
      <c r="A86" s="18" t="str">
        <f>A51</f>
        <v>Woodland</v>
      </c>
      <c r="B86" s="36"/>
      <c r="C86" s="18" t="s">
        <v>969</v>
      </c>
      <c r="D86" s="18" t="s">
        <v>969</v>
      </c>
      <c r="E86" s="18" t="s">
        <v>969</v>
      </c>
      <c r="F86" s="18" t="s">
        <v>969</v>
      </c>
      <c r="G86" s="18" t="s">
        <v>969</v>
      </c>
      <c r="H86" s="18" t="s">
        <v>969</v>
      </c>
      <c r="I86" s="18" t="s">
        <v>969</v>
      </c>
      <c r="J86" s="18">
        <v>89.07</v>
      </c>
      <c r="K86" s="18">
        <v>82.01</v>
      </c>
      <c r="L86" s="18">
        <v>85.75</v>
      </c>
      <c r="M86" s="18">
        <v>88.78</v>
      </c>
      <c r="N86" s="18">
        <v>89.69</v>
      </c>
      <c r="O86" s="499"/>
      <c r="P86" s="24"/>
      <c r="Q86" s="24"/>
      <c r="R86" s="24"/>
      <c r="S86" s="24"/>
      <c r="T86" s="24"/>
      <c r="U86" s="24"/>
      <c r="V86" s="24"/>
      <c r="W86" s="24">
        <v>89.07</v>
      </c>
      <c r="X86" s="24">
        <v>82.01</v>
      </c>
      <c r="Y86" s="24">
        <v>85.75</v>
      </c>
      <c r="Z86" s="24">
        <v>88.78</v>
      </c>
      <c r="AA86" s="24">
        <v>89.69</v>
      </c>
      <c r="AB86" s="499"/>
    </row>
    <row r="87" spans="1:28" ht="15.6" customHeight="1">
      <c r="A87" s="17"/>
      <c r="B87" s="17" t="s">
        <v>939</v>
      </c>
      <c r="C87" s="38" t="s">
        <v>969</v>
      </c>
      <c r="D87" s="38" t="s">
        <v>969</v>
      </c>
      <c r="E87" s="38" t="s">
        <v>969</v>
      </c>
      <c r="F87" s="38" t="s">
        <v>969</v>
      </c>
      <c r="G87" s="38" t="s">
        <v>969</v>
      </c>
      <c r="H87" s="38" t="s">
        <v>969</v>
      </c>
      <c r="I87" s="38" t="s">
        <v>969</v>
      </c>
      <c r="J87" s="38">
        <v>1230</v>
      </c>
      <c r="K87" s="38">
        <v>1144</v>
      </c>
      <c r="L87" s="38">
        <v>1252</v>
      </c>
      <c r="M87" s="38">
        <v>1322</v>
      </c>
      <c r="N87" s="38">
        <v>1349</v>
      </c>
      <c r="O87" s="498"/>
      <c r="P87" s="25"/>
      <c r="Q87" s="25"/>
      <c r="R87" s="25"/>
      <c r="S87" s="25"/>
      <c r="T87" s="25"/>
      <c r="U87" s="25"/>
      <c r="V87" s="25"/>
      <c r="W87" s="587">
        <v>1230</v>
      </c>
      <c r="X87" s="587">
        <v>1144</v>
      </c>
      <c r="Y87" s="587">
        <v>1252</v>
      </c>
      <c r="Z87" s="587">
        <v>1322</v>
      </c>
      <c r="AA87" s="587">
        <v>1349</v>
      </c>
      <c r="AB87" s="498"/>
    </row>
    <row r="88" spans="1:28" ht="15.6" customHeight="1">
      <c r="A88" s="17"/>
      <c r="B88" s="17" t="s">
        <v>313</v>
      </c>
      <c r="C88" s="38" t="s">
        <v>969</v>
      </c>
      <c r="D88" s="38" t="s">
        <v>969</v>
      </c>
      <c r="E88" s="38" t="s">
        <v>969</v>
      </c>
      <c r="F88" s="38" t="s">
        <v>969</v>
      </c>
      <c r="G88" s="38" t="s">
        <v>969</v>
      </c>
      <c r="H88" s="38" t="s">
        <v>969</v>
      </c>
      <c r="I88" s="38" t="s">
        <v>969</v>
      </c>
      <c r="J88" s="38">
        <v>1381</v>
      </c>
      <c r="K88" s="38">
        <v>1395</v>
      </c>
      <c r="L88" s="38">
        <v>1460</v>
      </c>
      <c r="M88" s="38">
        <v>1489</v>
      </c>
      <c r="N88" s="38">
        <v>1504</v>
      </c>
      <c r="O88" s="498"/>
      <c r="P88" s="25"/>
      <c r="Q88" s="25"/>
      <c r="R88" s="25"/>
      <c r="S88" s="25"/>
      <c r="T88" s="25"/>
      <c r="U88" s="25"/>
      <c r="V88" s="25"/>
      <c r="W88" s="587">
        <v>1381</v>
      </c>
      <c r="X88" s="587">
        <v>1395</v>
      </c>
      <c r="Y88" s="587">
        <v>1460</v>
      </c>
      <c r="Z88" s="587">
        <v>1489</v>
      </c>
      <c r="AA88" s="587">
        <v>1504</v>
      </c>
      <c r="AB88" s="498"/>
    </row>
    <row r="89" spans="1:28" ht="15.6" customHeight="1">
      <c r="A89" s="493"/>
      <c r="B89" s="493"/>
      <c r="C89" s="493"/>
      <c r="D89" s="493"/>
      <c r="E89" s="493"/>
      <c r="F89" s="493"/>
      <c r="G89" s="493"/>
      <c r="H89" s="494"/>
      <c r="I89" s="494"/>
      <c r="J89" s="494"/>
      <c r="K89" s="494"/>
      <c r="L89" s="494"/>
      <c r="M89" s="494"/>
      <c r="N89" s="494"/>
    </row>
    <row r="90" spans="1:28" ht="15.6" customHeight="1">
      <c r="A90" s="524" t="s">
        <v>955</v>
      </c>
      <c r="B90" s="524"/>
      <c r="C90" s="524"/>
      <c r="D90" s="524"/>
      <c r="E90" s="524"/>
      <c r="F90" s="524"/>
      <c r="G90" s="524"/>
      <c r="H90" s="524"/>
      <c r="I90" s="524"/>
      <c r="J90" s="524"/>
      <c r="K90" s="524"/>
      <c r="L90" s="524"/>
      <c r="M90" s="524"/>
      <c r="N90" s="524"/>
    </row>
    <row r="91" spans="1:28" ht="15.6" customHeight="1">
      <c r="A91" s="524"/>
      <c r="B91" s="524"/>
      <c r="C91" s="524"/>
      <c r="D91" s="524"/>
      <c r="E91" s="524"/>
      <c r="F91" s="524"/>
      <c r="G91" s="524"/>
      <c r="H91" s="524"/>
      <c r="I91" s="524"/>
      <c r="J91" s="524"/>
      <c r="K91" s="524"/>
      <c r="L91" s="524"/>
      <c r="M91" s="524"/>
      <c r="N91" s="524"/>
    </row>
    <row r="92" spans="1:28" ht="15.6" customHeight="1">
      <c r="A92" s="524"/>
      <c r="B92" s="524"/>
      <c r="C92" s="524"/>
      <c r="D92" s="524"/>
      <c r="E92" s="524"/>
      <c r="F92" s="524"/>
      <c r="G92" s="524"/>
      <c r="H92" s="524"/>
      <c r="I92" s="524"/>
      <c r="J92" s="524"/>
      <c r="K92" s="524"/>
      <c r="L92" s="524"/>
      <c r="M92" s="524"/>
      <c r="N92" s="524"/>
    </row>
    <row r="93" spans="1:28" ht="15.6" customHeight="1">
      <c r="A93" s="524"/>
      <c r="B93" s="524"/>
      <c r="C93" s="524"/>
      <c r="D93" s="524"/>
      <c r="E93" s="524"/>
      <c r="F93" s="524"/>
      <c r="G93" s="524"/>
      <c r="H93" s="524"/>
      <c r="I93" s="524"/>
      <c r="J93" s="524"/>
      <c r="K93" s="524"/>
      <c r="L93" s="524"/>
      <c r="M93" s="524"/>
      <c r="N93" s="524"/>
    </row>
    <row r="94" spans="1:28" ht="15.6" customHeight="1">
      <c r="A94" s="524"/>
      <c r="B94" s="524"/>
      <c r="C94" s="524"/>
      <c r="D94" s="524"/>
      <c r="E94" s="524"/>
      <c r="F94" s="524"/>
      <c r="G94" s="524"/>
      <c r="H94" s="524"/>
      <c r="I94" s="524"/>
      <c r="J94" s="524"/>
      <c r="K94" s="524"/>
      <c r="L94" s="524"/>
      <c r="M94" s="524"/>
      <c r="N94" s="524"/>
    </row>
    <row r="95" spans="1:28" ht="15.6" customHeight="1">
      <c r="A95" s="524"/>
      <c r="B95" s="524"/>
      <c r="C95" s="524"/>
      <c r="D95" s="524"/>
      <c r="E95" s="524"/>
      <c r="F95" s="524"/>
      <c r="G95" s="524"/>
      <c r="H95" s="524"/>
      <c r="I95" s="524"/>
      <c r="J95" s="524"/>
      <c r="K95" s="524"/>
      <c r="L95" s="524"/>
      <c r="M95" s="524"/>
      <c r="N95" s="524"/>
    </row>
    <row r="96" spans="1:28" ht="15.6" customHeight="1">
      <c r="A96" s="502" t="s">
        <v>942</v>
      </c>
      <c r="B96" s="120"/>
      <c r="C96" s="120"/>
      <c r="D96" s="119"/>
      <c r="E96" s="119"/>
      <c r="F96" s="119"/>
      <c r="G96" s="119"/>
      <c r="H96" s="119"/>
      <c r="I96" s="119"/>
      <c r="J96" s="119"/>
      <c r="K96" s="119"/>
      <c r="L96" s="119"/>
      <c r="M96" s="119"/>
      <c r="N96" s="119"/>
    </row>
    <row r="97" spans="1:14" ht="15.6" customHeight="1">
      <c r="A97" s="496"/>
      <c r="B97" s="496"/>
    </row>
    <row r="98" spans="1:14" ht="15.6" customHeight="1">
      <c r="A98" s="496"/>
      <c r="B98" s="496"/>
    </row>
    <row r="99" spans="1:14" ht="15.6" customHeight="1">
      <c r="A99" s="496"/>
      <c r="B99" s="496"/>
    </row>
    <row r="100" spans="1:14" ht="15.6" customHeight="1">
      <c r="A100" s="496"/>
      <c r="B100" s="496"/>
    </row>
    <row r="101" spans="1:14" ht="15.6" customHeight="1">
      <c r="A101" s="496"/>
      <c r="B101" s="496"/>
    </row>
    <row r="102" spans="1:14" ht="15.6" customHeight="1">
      <c r="A102" s="496"/>
      <c r="B102" s="496"/>
    </row>
    <row r="103" spans="1:14" ht="15.6" customHeight="1">
      <c r="A103" s="496"/>
      <c r="B103" s="496"/>
    </row>
    <row r="104" spans="1:14" ht="15.6" customHeight="1">
      <c r="A104" s="522" t="s">
        <v>992</v>
      </c>
      <c r="B104" s="496"/>
    </row>
    <row r="105" spans="1:14" ht="15.6" customHeight="1">
      <c r="A105" s="522"/>
    </row>
    <row r="107" spans="1:14" ht="15.6" customHeight="1">
      <c r="H107" s="544"/>
      <c r="I107" s="544"/>
      <c r="J107" s="544"/>
      <c r="K107" s="544"/>
      <c r="L107" s="544"/>
      <c r="M107" s="544"/>
      <c r="N107" s="544"/>
    </row>
    <row r="111" spans="1:14" ht="15.6" customHeight="1">
      <c r="A111" s="4"/>
      <c r="B111" s="4"/>
      <c r="C111" s="39"/>
      <c r="D111" s="39"/>
      <c r="E111" s="39"/>
      <c r="F111" s="39"/>
      <c r="G111" s="39"/>
    </row>
    <row r="112" spans="1:14" ht="15.6" customHeight="1">
      <c r="A112" s="4"/>
      <c r="B112" s="4"/>
      <c r="C112" s="39"/>
      <c r="D112" s="39"/>
      <c r="E112" s="39"/>
      <c r="F112" s="39"/>
      <c r="G112" s="39"/>
    </row>
    <row r="118" spans="2:14" ht="15.6" customHeight="1">
      <c r="C118" s="40"/>
      <c r="D118" s="40"/>
      <c r="E118" s="40"/>
      <c r="F118" s="40"/>
      <c r="G118" s="40"/>
      <c r="H118" s="40"/>
      <c r="I118" s="40"/>
      <c r="J118" s="40"/>
      <c r="K118" s="40"/>
      <c r="L118" s="40"/>
      <c r="M118" s="40"/>
      <c r="N118" s="40"/>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C122" s="41"/>
      <c r="D122" s="41"/>
      <c r="E122" s="41"/>
      <c r="F122" s="41"/>
      <c r="G122" s="41"/>
      <c r="H122" s="42"/>
      <c r="I122" s="42"/>
      <c r="J122" s="42"/>
      <c r="K122" s="42"/>
      <c r="L122" s="42"/>
      <c r="M122" s="42"/>
      <c r="N122" s="42"/>
    </row>
    <row r="123" spans="2:14" ht="15.6" customHeight="1">
      <c r="B123" s="20"/>
      <c r="C123" s="40"/>
      <c r="D123" s="40"/>
      <c r="E123" s="40"/>
      <c r="F123" s="40"/>
      <c r="G123" s="40"/>
      <c r="H123" s="40"/>
      <c r="I123" s="40"/>
      <c r="J123" s="40"/>
      <c r="K123" s="40"/>
      <c r="L123" s="40"/>
      <c r="M123" s="40"/>
      <c r="N123" s="40"/>
    </row>
    <row r="124" spans="2:14" ht="15.6" customHeight="1">
      <c r="B124" s="20"/>
      <c r="C124" s="40"/>
      <c r="D124" s="40"/>
      <c r="E124" s="40"/>
      <c r="F124" s="40"/>
      <c r="G124" s="40"/>
      <c r="H124" s="40"/>
      <c r="I124" s="40"/>
      <c r="J124" s="40"/>
      <c r="K124" s="40"/>
      <c r="L124" s="40"/>
      <c r="M124" s="40"/>
      <c r="N124" s="40"/>
    </row>
    <row r="142" spans="8:14" ht="15.6" customHeight="1">
      <c r="H142" s="544"/>
      <c r="I142" s="544"/>
      <c r="J142" s="544"/>
      <c r="K142" s="544"/>
      <c r="L142" s="544"/>
      <c r="M142" s="544"/>
      <c r="N142" s="544"/>
    </row>
    <row r="153" spans="2:14" ht="15.6" customHeight="1">
      <c r="C153" s="40"/>
      <c r="D153" s="40"/>
      <c r="E153" s="40"/>
      <c r="F153" s="40"/>
      <c r="G153" s="40"/>
      <c r="H153" s="40"/>
      <c r="I153" s="40"/>
      <c r="J153" s="40"/>
      <c r="K153" s="40"/>
      <c r="L153" s="40"/>
      <c r="M153" s="40"/>
      <c r="N153" s="40"/>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C157" s="41"/>
      <c r="D157" s="41"/>
      <c r="E157" s="41"/>
      <c r="F157" s="41"/>
      <c r="G157" s="41"/>
      <c r="H157" s="42"/>
      <c r="I157" s="42"/>
      <c r="J157" s="42"/>
      <c r="K157" s="42"/>
      <c r="L157" s="42"/>
      <c r="M157" s="42"/>
      <c r="N157" s="42"/>
    </row>
    <row r="158" spans="2:14" ht="15.6" customHeight="1">
      <c r="B158" s="20"/>
      <c r="C158" s="43"/>
      <c r="D158" s="43"/>
      <c r="E158" s="43"/>
      <c r="F158" s="43"/>
      <c r="G158" s="43"/>
      <c r="H158" s="43"/>
      <c r="I158" s="43"/>
      <c r="J158" s="43"/>
      <c r="K158" s="43"/>
      <c r="L158" s="43"/>
      <c r="M158" s="43"/>
      <c r="N158" s="43"/>
    </row>
    <row r="159" spans="2:14" ht="15.6" customHeight="1">
      <c r="B159" s="20"/>
      <c r="C159" s="43"/>
      <c r="D159" s="43"/>
      <c r="E159" s="43"/>
      <c r="F159" s="43"/>
      <c r="G159" s="43"/>
      <c r="H159" s="43"/>
      <c r="I159" s="43"/>
      <c r="J159" s="43"/>
      <c r="K159" s="43"/>
      <c r="L159" s="43"/>
      <c r="M159" s="43"/>
      <c r="N159" s="43"/>
    </row>
    <row r="177" spans="3:14" ht="15.6" customHeight="1">
      <c r="H177" s="544"/>
      <c r="I177" s="544"/>
      <c r="J177" s="544"/>
      <c r="K177" s="544"/>
      <c r="L177" s="544"/>
      <c r="M177" s="544"/>
      <c r="N177" s="544"/>
    </row>
    <row r="188" spans="3:14" ht="15.6" customHeight="1">
      <c r="C188" s="40"/>
      <c r="D188" s="40"/>
      <c r="E188" s="40"/>
      <c r="F188" s="40"/>
      <c r="G188" s="40"/>
      <c r="H188" s="40"/>
      <c r="I188" s="40"/>
      <c r="J188" s="40"/>
      <c r="K188" s="40"/>
      <c r="L188" s="40"/>
      <c r="M188" s="40"/>
      <c r="N188" s="40"/>
    </row>
    <row r="189" spans="3:14" ht="15.6" customHeight="1">
      <c r="C189" s="41"/>
      <c r="D189" s="41"/>
      <c r="E189" s="41"/>
      <c r="F189" s="41"/>
      <c r="G189" s="41"/>
      <c r="H189" s="42"/>
      <c r="I189" s="42"/>
      <c r="J189" s="42"/>
      <c r="K189" s="42"/>
      <c r="L189" s="42"/>
      <c r="M189" s="42"/>
      <c r="N189" s="42"/>
    </row>
    <row r="190" spans="3:14" ht="15.6" customHeight="1">
      <c r="C190" s="41"/>
      <c r="D190" s="41"/>
      <c r="E190" s="41"/>
      <c r="F190" s="41"/>
      <c r="G190" s="41"/>
      <c r="H190" s="42"/>
      <c r="I190" s="42"/>
      <c r="J190" s="42"/>
      <c r="K190" s="42"/>
      <c r="L190" s="42"/>
      <c r="M190" s="42"/>
      <c r="N190" s="42"/>
    </row>
    <row r="191" spans="3:14" ht="15.6" customHeight="1">
      <c r="C191" s="41"/>
      <c r="D191" s="41"/>
      <c r="E191" s="41"/>
      <c r="F191" s="41"/>
      <c r="G191" s="41"/>
      <c r="H191" s="42"/>
      <c r="I191" s="42"/>
      <c r="J191" s="42"/>
      <c r="K191" s="42"/>
      <c r="L191" s="42"/>
      <c r="M191" s="42"/>
      <c r="N191" s="42"/>
    </row>
    <row r="192" spans="3:14" ht="15.6" customHeight="1">
      <c r="C192" s="41"/>
      <c r="D192" s="41"/>
      <c r="E192" s="41"/>
      <c r="F192" s="41"/>
      <c r="G192" s="41"/>
      <c r="H192" s="42"/>
      <c r="I192" s="42"/>
      <c r="J192" s="42"/>
      <c r="K192" s="42"/>
      <c r="L192" s="42"/>
      <c r="M192" s="42"/>
      <c r="N192" s="42"/>
    </row>
    <row r="193" spans="2:14" ht="15.6" customHeight="1">
      <c r="B193" s="20"/>
      <c r="C193" s="43"/>
      <c r="D193" s="43"/>
      <c r="E193" s="43"/>
      <c r="F193" s="43"/>
      <c r="G193" s="43"/>
      <c r="H193" s="43"/>
      <c r="I193" s="43"/>
      <c r="J193" s="43"/>
      <c r="K193" s="43"/>
      <c r="L193" s="43"/>
      <c r="M193" s="43"/>
      <c r="N193" s="43"/>
    </row>
    <row r="194" spans="2:14" ht="15.6" customHeight="1">
      <c r="B194" s="20"/>
      <c r="C194" s="43"/>
      <c r="D194" s="43"/>
      <c r="E194" s="43"/>
      <c r="F194" s="43"/>
      <c r="G194" s="43"/>
      <c r="H194" s="43"/>
      <c r="I194" s="43"/>
      <c r="J194" s="43"/>
      <c r="K194" s="43"/>
      <c r="L194" s="43"/>
      <c r="M194" s="43"/>
      <c r="N194" s="43"/>
    </row>
    <row r="212" spans="3:14" ht="15.6" customHeight="1">
      <c r="H212" s="544"/>
      <c r="I212" s="544"/>
      <c r="J212" s="544"/>
      <c r="K212" s="544"/>
      <c r="L212" s="544"/>
      <c r="M212" s="544"/>
      <c r="N212" s="544"/>
    </row>
    <row r="213" spans="3:14" ht="15.6" customHeight="1">
      <c r="H213" s="544"/>
      <c r="I213" s="544"/>
      <c r="J213" s="544"/>
      <c r="K213" s="544"/>
      <c r="L213" s="544"/>
      <c r="M213" s="544"/>
      <c r="N213" s="544"/>
    </row>
    <row r="223" spans="3:14" ht="15.6" customHeight="1">
      <c r="C223" s="40"/>
      <c r="D223" s="40"/>
      <c r="E223" s="40"/>
      <c r="F223" s="40"/>
      <c r="G223" s="40"/>
      <c r="H223" s="45"/>
      <c r="I223" s="45"/>
      <c r="J223" s="45"/>
      <c r="K223" s="45"/>
      <c r="L223" s="45"/>
      <c r="M223" s="45"/>
      <c r="N223" s="45"/>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C227" s="41"/>
      <c r="D227" s="41"/>
      <c r="E227" s="41"/>
      <c r="F227" s="41"/>
      <c r="G227" s="41"/>
      <c r="H227" s="42"/>
      <c r="I227" s="42"/>
      <c r="J227" s="42"/>
      <c r="K227" s="42"/>
      <c r="L227" s="42"/>
      <c r="M227" s="42"/>
      <c r="N227" s="42"/>
    </row>
    <row r="228" spans="2:14" ht="15.6" customHeight="1">
      <c r="B228" s="20"/>
      <c r="C228" s="43"/>
      <c r="D228" s="43"/>
      <c r="E228" s="43"/>
      <c r="F228" s="43"/>
      <c r="G228" s="43"/>
      <c r="H228" s="43"/>
      <c r="I228" s="43"/>
      <c r="J228" s="43"/>
      <c r="K228" s="43"/>
      <c r="L228" s="43"/>
      <c r="M228" s="43"/>
      <c r="N228" s="43"/>
    </row>
    <row r="229" spans="2:14" ht="15.6" customHeight="1">
      <c r="B229" s="20"/>
      <c r="C229" s="43"/>
      <c r="D229" s="43"/>
      <c r="E229" s="43"/>
      <c r="F229" s="43"/>
      <c r="G229" s="43"/>
      <c r="H229" s="43"/>
      <c r="I229" s="43"/>
      <c r="J229" s="43"/>
      <c r="K229" s="43"/>
      <c r="L229" s="43"/>
      <c r="M229" s="43"/>
      <c r="N229" s="43"/>
    </row>
    <row r="247" spans="8:14" ht="15.6" customHeight="1">
      <c r="H247" s="544"/>
      <c r="I247" s="544"/>
      <c r="J247" s="544"/>
      <c r="K247" s="544"/>
      <c r="L247" s="544"/>
      <c r="M247" s="544"/>
      <c r="N247" s="544"/>
    </row>
    <row r="258" spans="2:14" ht="15.6" customHeight="1">
      <c r="C258" s="40"/>
      <c r="D258" s="40"/>
      <c r="E258" s="40"/>
      <c r="F258" s="40"/>
      <c r="G258" s="40"/>
      <c r="H258" s="45"/>
      <c r="I258" s="45"/>
      <c r="J258" s="45"/>
      <c r="K258" s="45"/>
      <c r="L258" s="45"/>
      <c r="M258" s="45"/>
      <c r="N258" s="45"/>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C262" s="41"/>
      <c r="D262" s="41"/>
      <c r="E262" s="41"/>
      <c r="F262" s="41"/>
      <c r="G262" s="41"/>
      <c r="H262" s="42"/>
      <c r="I262" s="42"/>
      <c r="J262" s="42"/>
      <c r="K262" s="42"/>
      <c r="L262" s="42"/>
      <c r="M262" s="42"/>
      <c r="N262" s="42"/>
    </row>
    <row r="263" spans="2:14" ht="15.6" customHeight="1">
      <c r="B263" s="20"/>
      <c r="C263" s="43"/>
      <c r="D263" s="43"/>
      <c r="E263" s="43"/>
      <c r="F263" s="43"/>
      <c r="G263" s="43"/>
      <c r="H263" s="43"/>
      <c r="I263" s="43"/>
      <c r="J263" s="43"/>
      <c r="K263" s="43"/>
      <c r="L263" s="43"/>
      <c r="M263" s="43"/>
      <c r="N263" s="43"/>
    </row>
    <row r="264" spans="2:14" ht="15.6" customHeight="1">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c r="A1" s="1" t="s">
        <v>267</v>
      </c>
      <c r="C1" s="3"/>
      <c r="D1" s="3"/>
      <c r="E1" s="3"/>
      <c r="G1" s="3"/>
      <c r="H1" s="545" t="s">
        <v>467</v>
      </c>
      <c r="I1" s="546"/>
      <c r="J1" s="546"/>
      <c r="K1" s="546"/>
      <c r="L1" s="546"/>
      <c r="M1" s="546"/>
      <c r="N1" s="546"/>
    </row>
    <row r="2" spans="1:28" ht="15.6" customHeight="1">
      <c r="B2" s="5"/>
      <c r="C2" s="6"/>
      <c r="D2" s="6"/>
      <c r="E2" s="6"/>
      <c r="F2" s="6"/>
      <c r="G2" s="6"/>
      <c r="O2" s="117"/>
    </row>
    <row r="3" spans="1:28" ht="15.6" customHeight="1">
      <c r="A3" s="8"/>
      <c r="C3" s="9"/>
      <c r="D3" s="9"/>
      <c r="E3" s="9"/>
      <c r="F3" s="9"/>
      <c r="G3" s="9"/>
      <c r="H3" s="10"/>
      <c r="I3" s="10"/>
      <c r="J3" s="10"/>
      <c r="K3" s="10"/>
      <c r="L3" s="10"/>
      <c r="M3" s="10"/>
      <c r="N3" s="10"/>
    </row>
    <row r="4" spans="1:28" ht="45.6" customHeight="1">
      <c r="A4" s="8"/>
      <c r="C4" s="9"/>
      <c r="D4" s="9"/>
      <c r="E4" s="9"/>
      <c r="F4" s="9"/>
      <c r="G4" s="9"/>
      <c r="H4" s="10"/>
      <c r="I4" s="10"/>
      <c r="J4" s="10"/>
      <c r="K4" s="10"/>
      <c r="L4" s="10"/>
      <c r="M4" s="10"/>
      <c r="N4" s="10"/>
    </row>
    <row r="5" spans="1:28" ht="15.6" customHeight="1">
      <c r="A5" s="8"/>
      <c r="B5" s="11" t="s">
        <v>178</v>
      </c>
      <c r="C5" s="9"/>
      <c r="D5" s="9"/>
      <c r="E5" s="9"/>
      <c r="F5" s="9"/>
      <c r="G5" s="9"/>
      <c r="H5" s="10"/>
      <c r="I5" s="10"/>
      <c r="J5" s="10"/>
      <c r="K5" s="10"/>
      <c r="L5" s="10"/>
      <c r="M5" s="10"/>
      <c r="N5" s="10"/>
    </row>
    <row r="6" spans="1:28" ht="29.25" customHeight="1">
      <c r="A6" s="8"/>
      <c r="B6" s="112">
        <v>1000</v>
      </c>
      <c r="C6" s="9"/>
      <c r="D6" s="9"/>
      <c r="E6" s="9"/>
      <c r="F6" s="9"/>
      <c r="G6" s="9"/>
      <c r="H6" s="10"/>
      <c r="I6" s="10"/>
      <c r="J6" s="10"/>
      <c r="K6" s="10"/>
      <c r="L6" s="10"/>
      <c r="M6" s="10"/>
      <c r="N6" s="10"/>
    </row>
    <row r="7" spans="1:28" ht="15.6" customHeight="1">
      <c r="A7" s="8"/>
      <c r="B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c r="A14" s="19" t="str">
        <f>'Community Definition'!$D$5</f>
        <v>Cowlitz County</v>
      </c>
      <c r="B14" s="20"/>
      <c r="C14" s="18">
        <v>3.98</v>
      </c>
      <c r="D14" s="18">
        <v>4.29</v>
      </c>
      <c r="E14" s="18">
        <v>4.29</v>
      </c>
      <c r="F14" s="18">
        <v>2.3199999999999998</v>
      </c>
      <c r="G14" s="18">
        <v>4.18</v>
      </c>
      <c r="H14" s="18">
        <v>4.0599999999999996</v>
      </c>
      <c r="I14" s="18">
        <v>3.43</v>
      </c>
      <c r="J14" s="18">
        <v>4.18</v>
      </c>
      <c r="K14" s="18">
        <v>3.21</v>
      </c>
      <c r="L14" s="18">
        <v>2.33</v>
      </c>
      <c r="M14" s="18">
        <v>3.33</v>
      </c>
      <c r="N14" s="18">
        <v>2.2799999999999998</v>
      </c>
      <c r="P14" s="24">
        <v>3.98</v>
      </c>
      <c r="Q14" s="24">
        <v>4.29</v>
      </c>
      <c r="R14" s="24">
        <v>4.29</v>
      </c>
      <c r="S14" s="24">
        <v>2.3199999999999998</v>
      </c>
      <c r="T14" s="24">
        <v>4.18</v>
      </c>
      <c r="U14" s="24">
        <v>4.0599999999999996</v>
      </c>
      <c r="V14" s="24">
        <v>3.43</v>
      </c>
      <c r="W14" s="24">
        <v>4.18</v>
      </c>
      <c r="X14" s="24">
        <v>3.21</v>
      </c>
      <c r="Y14" s="24">
        <v>2.33</v>
      </c>
      <c r="Z14" s="24">
        <v>3.33</v>
      </c>
      <c r="AA14" s="24">
        <v>2.2799999999999998</v>
      </c>
      <c r="AB14" s="25"/>
    </row>
    <row r="15" spans="1:28" s="21" customFormat="1" ht="15.6" customHeight="1">
      <c r="A15" s="17" t="str">
        <f>'Community Definition'!$A$7</f>
        <v>Locale 114</v>
      </c>
      <c r="B15" s="20"/>
      <c r="C15" s="18">
        <v>2.8</v>
      </c>
      <c r="D15" s="18">
        <v>2.3199999999999998</v>
      </c>
      <c r="E15" s="18">
        <v>1.83</v>
      </c>
      <c r="F15" s="18">
        <v>1.42</v>
      </c>
      <c r="G15" s="18">
        <v>2.2400000000000002</v>
      </c>
      <c r="H15" s="18">
        <v>2.2999999999999998</v>
      </c>
      <c r="I15" s="18">
        <v>4.4800000000000004</v>
      </c>
      <c r="J15" s="18">
        <v>2.91</v>
      </c>
      <c r="K15" s="18">
        <v>3.13</v>
      </c>
      <c r="L15" s="18">
        <v>2.19</v>
      </c>
      <c r="M15" s="18">
        <v>1.85</v>
      </c>
      <c r="N15" s="18">
        <v>2.25</v>
      </c>
      <c r="P15" s="24">
        <v>2.8</v>
      </c>
      <c r="Q15" s="24">
        <v>2.3199999999999998</v>
      </c>
      <c r="R15" s="24">
        <v>1.83</v>
      </c>
      <c r="S15" s="24">
        <v>1.42</v>
      </c>
      <c r="T15" s="24">
        <v>2.2400000000000002</v>
      </c>
      <c r="U15" s="24">
        <v>2.2999999999999998</v>
      </c>
      <c r="V15" s="24">
        <v>4.4800000000000004</v>
      </c>
      <c r="W15" s="24">
        <v>2.91</v>
      </c>
      <c r="X15" s="24">
        <v>3.13</v>
      </c>
      <c r="Y15" s="24">
        <v>2.19</v>
      </c>
      <c r="Z15" s="24">
        <v>1.85</v>
      </c>
      <c r="AA15" s="24">
        <v>2.25</v>
      </c>
      <c r="AB15" s="25"/>
    </row>
    <row r="16" spans="1:28" s="37" customFormat="1" ht="15.6" customHeight="1">
      <c r="A16" s="115" t="str">
        <f>'Community Definition'!$D$4</f>
        <v>Woodland</v>
      </c>
      <c r="B16" s="36"/>
      <c r="C16" s="18">
        <v>4.6100000000000003</v>
      </c>
      <c r="D16" s="18">
        <v>4.5</v>
      </c>
      <c r="E16" s="18">
        <v>2.17</v>
      </c>
      <c r="F16" s="18">
        <v>0</v>
      </c>
      <c r="G16" s="18">
        <v>1.0900000000000001</v>
      </c>
      <c r="H16" s="18">
        <v>2.2000000000000002</v>
      </c>
      <c r="I16" s="18">
        <v>3.29</v>
      </c>
      <c r="J16" s="18">
        <v>1.08</v>
      </c>
      <c r="K16" s="18">
        <v>3.23</v>
      </c>
      <c r="L16" s="18">
        <v>0</v>
      </c>
      <c r="M16" s="18">
        <v>3.07</v>
      </c>
      <c r="N16" s="18">
        <v>3.97</v>
      </c>
      <c r="P16" s="24">
        <v>4.6100000000000003</v>
      </c>
      <c r="Q16" s="24">
        <v>4.5</v>
      </c>
      <c r="R16" s="24">
        <v>2.17</v>
      </c>
      <c r="S16" s="24">
        <v>0</v>
      </c>
      <c r="T16" s="24">
        <v>1.0900000000000001</v>
      </c>
      <c r="U16" s="24">
        <v>2.2000000000000002</v>
      </c>
      <c r="V16" s="24">
        <v>3.29</v>
      </c>
      <c r="W16" s="24">
        <v>1.08</v>
      </c>
      <c r="X16" s="24">
        <v>3.23</v>
      </c>
      <c r="Y16" s="24">
        <v>0</v>
      </c>
      <c r="Z16" s="24">
        <v>3.07</v>
      </c>
      <c r="AA16" s="24">
        <v>3.97</v>
      </c>
      <c r="AB16" s="28"/>
    </row>
    <row r="17" spans="1:28" s="21" customFormat="1" ht="15.6" customHeight="1">
      <c r="A17" s="17"/>
      <c r="B17" s="20" t="s">
        <v>264</v>
      </c>
      <c r="C17" s="38">
        <v>4</v>
      </c>
      <c r="D17" s="38">
        <v>4</v>
      </c>
      <c r="E17" s="38">
        <v>2</v>
      </c>
      <c r="F17" s="38">
        <v>0</v>
      </c>
      <c r="G17" s="38">
        <v>1</v>
      </c>
      <c r="H17" s="38">
        <v>2</v>
      </c>
      <c r="I17" s="38">
        <v>3</v>
      </c>
      <c r="J17" s="38">
        <v>1</v>
      </c>
      <c r="K17" s="38">
        <v>3</v>
      </c>
      <c r="L17" s="38">
        <v>0</v>
      </c>
      <c r="M17" s="38">
        <v>3</v>
      </c>
      <c r="N17" s="38">
        <v>4</v>
      </c>
      <c r="P17" s="25">
        <v>4</v>
      </c>
      <c r="Q17" s="25">
        <v>4</v>
      </c>
      <c r="R17" s="25">
        <v>2</v>
      </c>
      <c r="S17" s="25">
        <v>0</v>
      </c>
      <c r="T17" s="25">
        <v>1</v>
      </c>
      <c r="U17" s="25">
        <v>2</v>
      </c>
      <c r="V17" s="25">
        <v>3</v>
      </c>
      <c r="W17" s="25">
        <v>1</v>
      </c>
      <c r="X17" s="25">
        <v>3</v>
      </c>
      <c r="Y17" s="25">
        <v>0</v>
      </c>
      <c r="Z17" s="25">
        <v>3</v>
      </c>
      <c r="AA17" s="25">
        <v>4</v>
      </c>
      <c r="AB17" s="25"/>
    </row>
    <row r="18" spans="1:28" s="21" customFormat="1" ht="15.6" customHeight="1">
      <c r="A18" s="17"/>
      <c r="B18" s="20" t="s">
        <v>387</v>
      </c>
      <c r="C18" s="38">
        <v>867</v>
      </c>
      <c r="D18" s="38">
        <v>888</v>
      </c>
      <c r="E18" s="38">
        <v>920</v>
      </c>
      <c r="F18" s="38">
        <v>921</v>
      </c>
      <c r="G18" s="38">
        <v>917</v>
      </c>
      <c r="H18" s="38">
        <v>910</v>
      </c>
      <c r="I18" s="38">
        <v>912</v>
      </c>
      <c r="J18" s="38">
        <v>923</v>
      </c>
      <c r="K18" s="38">
        <v>930</v>
      </c>
      <c r="L18" s="38">
        <v>949</v>
      </c>
      <c r="M18" s="38">
        <v>978</v>
      </c>
      <c r="N18" s="38">
        <v>1008</v>
      </c>
      <c r="P18" s="25">
        <v>867</v>
      </c>
      <c r="Q18" s="25">
        <v>888</v>
      </c>
      <c r="R18" s="25">
        <v>920</v>
      </c>
      <c r="S18" s="25">
        <v>921</v>
      </c>
      <c r="T18" s="25">
        <v>917</v>
      </c>
      <c r="U18" s="25">
        <v>910</v>
      </c>
      <c r="V18" s="25">
        <v>912</v>
      </c>
      <c r="W18" s="25">
        <v>923</v>
      </c>
      <c r="X18" s="25">
        <v>930</v>
      </c>
      <c r="Y18" s="25">
        <v>949</v>
      </c>
      <c r="Z18" s="25">
        <v>978</v>
      </c>
      <c r="AA18" s="587">
        <v>1008</v>
      </c>
      <c r="AB18" s="25"/>
    </row>
    <row r="19" spans="1:28" s="21" customFormat="1" ht="15.6" customHeight="1">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c r="B31" s="33" t="s">
        <v>266</v>
      </c>
      <c r="C31" s="31"/>
      <c r="D31" s="31"/>
      <c r="E31" s="31"/>
      <c r="F31" s="31"/>
      <c r="G31" s="31"/>
      <c r="H31" s="32"/>
      <c r="I31" s="32"/>
      <c r="J31" s="32"/>
      <c r="K31" s="32"/>
      <c r="L31" s="32"/>
      <c r="M31" s="32"/>
      <c r="N31" s="32"/>
    </row>
    <row r="32" spans="1:28"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35.25" customHeight="1">
      <c r="A34" s="522" t="s">
        <v>977</v>
      </c>
      <c r="B34" s="375"/>
      <c r="C34" s="378"/>
      <c r="D34" s="31"/>
      <c r="E34" s="31"/>
      <c r="F34" s="31"/>
      <c r="G34" s="31"/>
      <c r="H34" s="32"/>
      <c r="I34" s="32"/>
      <c r="J34" s="32"/>
      <c r="K34" s="32"/>
      <c r="L34" s="32"/>
      <c r="M34" s="32"/>
      <c r="N34" s="32"/>
    </row>
    <row r="35" spans="1:27" ht="15.6" customHeight="1">
      <c r="A35" s="522"/>
      <c r="B35" s="106"/>
      <c r="C35" s="378"/>
      <c r="D35" s="31"/>
      <c r="E35" s="31"/>
      <c r="F35" s="31"/>
      <c r="G35" s="31"/>
      <c r="H35" s="32"/>
      <c r="I35" s="32"/>
      <c r="J35" s="32"/>
      <c r="K35" s="32"/>
      <c r="L35" s="32"/>
      <c r="M35" s="32"/>
      <c r="N35" s="32"/>
    </row>
    <row r="36" spans="1:27" ht="15.6" customHeight="1">
      <c r="A36" s="1" t="s">
        <v>265</v>
      </c>
      <c r="C36" s="3"/>
      <c r="D36" s="3"/>
      <c r="E36" s="3"/>
      <c r="G36" s="3"/>
      <c r="H36" s="545" t="s">
        <v>467</v>
      </c>
      <c r="I36" s="546"/>
      <c r="J36" s="546"/>
      <c r="K36" s="546"/>
      <c r="L36" s="546"/>
      <c r="M36" s="546"/>
      <c r="N36" s="546"/>
    </row>
    <row r="37" spans="1:27" ht="15.6" customHeight="1">
      <c r="C37" s="3"/>
      <c r="D37" s="3"/>
      <c r="E37" s="3"/>
      <c r="G37" s="3"/>
      <c r="H37" s="3"/>
      <c r="I37" s="3"/>
      <c r="J37" s="3"/>
      <c r="K37" s="3"/>
      <c r="L37" s="3"/>
      <c r="M37" s="3"/>
      <c r="N37" s="3"/>
    </row>
    <row r="38" spans="1:27" ht="15.6" customHeight="1">
      <c r="C38" s="3"/>
      <c r="D38" s="3"/>
      <c r="E38" s="3"/>
      <c r="G38" s="3"/>
      <c r="H38" s="3"/>
      <c r="I38" s="3"/>
      <c r="J38" s="3"/>
      <c r="K38" s="3"/>
      <c r="L38" s="3"/>
      <c r="M38" s="3"/>
      <c r="N38" s="3"/>
    </row>
    <row r="39" spans="1:27" ht="54" customHeight="1">
      <c r="C39" s="3"/>
      <c r="D39" s="3"/>
      <c r="E39" s="3"/>
      <c r="G39" s="3"/>
      <c r="H39" s="3"/>
      <c r="I39" s="3"/>
      <c r="J39" s="3"/>
      <c r="K39" s="3"/>
      <c r="L39" s="3"/>
      <c r="M39" s="3"/>
      <c r="N39" s="3"/>
    </row>
    <row r="40" spans="1:27" ht="15.6" customHeight="1">
      <c r="B40" s="11" t="s">
        <v>178</v>
      </c>
      <c r="C40" s="3"/>
      <c r="D40" s="3"/>
      <c r="E40" s="3"/>
      <c r="G40" s="3"/>
      <c r="H40" s="3"/>
      <c r="I40" s="3"/>
      <c r="J40" s="3"/>
      <c r="K40" s="3"/>
      <c r="L40" s="3"/>
      <c r="M40" s="3"/>
      <c r="N40" s="3"/>
    </row>
    <row r="41" spans="1:27" ht="15.6" customHeight="1">
      <c r="B41" s="112">
        <v>1000</v>
      </c>
      <c r="C41" s="3"/>
      <c r="D41" s="3"/>
      <c r="E41" s="3"/>
      <c r="G41" s="3"/>
      <c r="H41" s="3"/>
      <c r="I41" s="3"/>
      <c r="J41" s="3"/>
      <c r="K41" s="3"/>
      <c r="L41" s="3"/>
      <c r="M41" s="3"/>
      <c r="N41" s="3"/>
    </row>
    <row r="42" spans="1:27" ht="15.6" customHeight="1">
      <c r="C42" s="3"/>
      <c r="D42" s="3"/>
      <c r="E42" s="3"/>
      <c r="G42" s="3"/>
      <c r="H42" s="3"/>
      <c r="I42" s="3"/>
      <c r="J42" s="3"/>
      <c r="K42" s="3"/>
      <c r="L42" s="3"/>
      <c r="M42" s="3"/>
      <c r="N42" s="3"/>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c r="A49" s="19" t="str">
        <f>'Community Definition'!$D$5</f>
        <v>Cowlitz County</v>
      </c>
      <c r="B49" s="20"/>
      <c r="C49" s="18">
        <v>6.67</v>
      </c>
      <c r="D49" s="18">
        <v>2.71</v>
      </c>
      <c r="E49" s="18">
        <v>2.72</v>
      </c>
      <c r="F49" s="18">
        <v>7.26</v>
      </c>
      <c r="G49" s="18">
        <v>1.01</v>
      </c>
      <c r="H49" s="18">
        <v>2.9</v>
      </c>
      <c r="I49" s="18">
        <v>0.75</v>
      </c>
      <c r="J49" s="18">
        <v>0.3</v>
      </c>
      <c r="K49" s="18">
        <v>0.44</v>
      </c>
      <c r="L49" s="18">
        <v>2.76</v>
      </c>
      <c r="M49" s="18">
        <v>1.88</v>
      </c>
      <c r="N49" s="18">
        <v>2.14</v>
      </c>
      <c r="P49" s="24">
        <v>6.67</v>
      </c>
      <c r="Q49" s="24">
        <v>2.71</v>
      </c>
      <c r="R49" s="24">
        <v>2.72</v>
      </c>
      <c r="S49" s="24">
        <v>7.26</v>
      </c>
      <c r="T49" s="24">
        <v>1.01</v>
      </c>
      <c r="U49" s="24">
        <v>2.9</v>
      </c>
      <c r="V49" s="24">
        <v>0.75</v>
      </c>
      <c r="W49" s="24">
        <v>0.3</v>
      </c>
      <c r="X49" s="24">
        <v>0.44</v>
      </c>
      <c r="Y49" s="24">
        <v>2.76</v>
      </c>
      <c r="Z49" s="24">
        <v>1.88</v>
      </c>
      <c r="AA49" s="24">
        <v>2.14</v>
      </c>
      <c r="AB49" s="25"/>
    </row>
    <row r="50" spans="1:28" s="21" customFormat="1" ht="15.6" customHeight="1">
      <c r="A50" s="17" t="str">
        <f>'Community Definition'!$A$7</f>
        <v>Locale 114</v>
      </c>
      <c r="B50" s="20"/>
      <c r="C50" s="18">
        <v>4.66</v>
      </c>
      <c r="D50" s="18">
        <v>0.93</v>
      </c>
      <c r="E50" s="18">
        <v>0.91</v>
      </c>
      <c r="F50" s="18">
        <v>0.94</v>
      </c>
      <c r="G50" s="18">
        <v>0.45</v>
      </c>
      <c r="H50" s="18">
        <v>2.2999999999999998</v>
      </c>
      <c r="I50" s="18">
        <v>0</v>
      </c>
      <c r="J50" s="18">
        <v>0</v>
      </c>
      <c r="K50" s="18">
        <v>0.45</v>
      </c>
      <c r="L50" s="18">
        <v>1.32</v>
      </c>
      <c r="M50" s="18">
        <v>0.92</v>
      </c>
      <c r="N50" s="18">
        <v>2.25</v>
      </c>
      <c r="P50" s="24">
        <v>4.66</v>
      </c>
      <c r="Q50" s="24">
        <v>0.93</v>
      </c>
      <c r="R50" s="24">
        <v>0.91</v>
      </c>
      <c r="S50" s="24">
        <v>0.94</v>
      </c>
      <c r="T50" s="24">
        <v>0.45</v>
      </c>
      <c r="U50" s="24">
        <v>2.2999999999999998</v>
      </c>
      <c r="V50" s="24">
        <v>0</v>
      </c>
      <c r="W50" s="24">
        <v>0</v>
      </c>
      <c r="X50" s="24">
        <v>0.45</v>
      </c>
      <c r="Y50" s="24">
        <v>1.32</v>
      </c>
      <c r="Z50" s="24">
        <v>0.92</v>
      </c>
      <c r="AA50" s="24">
        <v>2.25</v>
      </c>
      <c r="AB50" s="25"/>
    </row>
    <row r="51" spans="1:28" s="37" customFormat="1" ht="15.6" customHeight="1">
      <c r="A51" s="18" t="str">
        <f>$A$16</f>
        <v>Woodland</v>
      </c>
      <c r="B51" s="36"/>
      <c r="C51" s="18">
        <v>6.92</v>
      </c>
      <c r="D51" s="18">
        <v>1.1299999999999999</v>
      </c>
      <c r="E51" s="18">
        <v>2.17</v>
      </c>
      <c r="F51" s="18">
        <v>1.0900000000000001</v>
      </c>
      <c r="G51" s="18">
        <v>0</v>
      </c>
      <c r="H51" s="18">
        <v>2.2000000000000002</v>
      </c>
      <c r="I51" s="18">
        <v>0</v>
      </c>
      <c r="J51" s="18">
        <v>0</v>
      </c>
      <c r="K51" s="18">
        <v>0</v>
      </c>
      <c r="L51" s="18">
        <v>2.11</v>
      </c>
      <c r="M51" s="18">
        <v>1.02</v>
      </c>
      <c r="N51" s="18">
        <v>3.97</v>
      </c>
      <c r="P51" s="24">
        <v>6.92</v>
      </c>
      <c r="Q51" s="24">
        <v>1.1299999999999999</v>
      </c>
      <c r="R51" s="24">
        <v>2.17</v>
      </c>
      <c r="S51" s="24">
        <v>1.0900000000000001</v>
      </c>
      <c r="T51" s="24">
        <v>0</v>
      </c>
      <c r="U51" s="24">
        <v>2.2000000000000002</v>
      </c>
      <c r="V51" s="24">
        <v>0</v>
      </c>
      <c r="W51" s="24">
        <v>0</v>
      </c>
      <c r="X51" s="24">
        <v>0</v>
      </c>
      <c r="Y51" s="24">
        <v>2.11</v>
      </c>
      <c r="Z51" s="24">
        <v>1.02</v>
      </c>
      <c r="AA51" s="24">
        <v>3.97</v>
      </c>
      <c r="AB51" s="28"/>
    </row>
    <row r="52" spans="1:28" s="21" customFormat="1" ht="15.6" customHeight="1">
      <c r="A52" s="17"/>
      <c r="B52" s="20" t="s">
        <v>264</v>
      </c>
      <c r="C52" s="38">
        <v>6</v>
      </c>
      <c r="D52" s="38">
        <v>1</v>
      </c>
      <c r="E52" s="38">
        <v>2</v>
      </c>
      <c r="F52" s="38">
        <v>1</v>
      </c>
      <c r="G52" s="38">
        <v>0</v>
      </c>
      <c r="H52" s="38">
        <v>2</v>
      </c>
      <c r="I52" s="38">
        <v>0</v>
      </c>
      <c r="J52" s="38">
        <v>0</v>
      </c>
      <c r="K52" s="38">
        <v>0</v>
      </c>
      <c r="L52" s="38">
        <v>2</v>
      </c>
      <c r="M52" s="38">
        <v>1</v>
      </c>
      <c r="N52" s="38">
        <v>4</v>
      </c>
      <c r="P52" s="25">
        <v>6</v>
      </c>
      <c r="Q52" s="25">
        <v>1</v>
      </c>
      <c r="R52" s="25">
        <v>2</v>
      </c>
      <c r="S52" s="25">
        <v>1</v>
      </c>
      <c r="T52" s="25">
        <v>0</v>
      </c>
      <c r="U52" s="25">
        <v>2</v>
      </c>
      <c r="V52" s="25">
        <v>0</v>
      </c>
      <c r="W52" s="25">
        <v>0</v>
      </c>
      <c r="X52" s="25">
        <v>0</v>
      </c>
      <c r="Y52" s="25">
        <v>2</v>
      </c>
      <c r="Z52" s="25">
        <v>1</v>
      </c>
      <c r="AA52" s="25">
        <v>4</v>
      </c>
      <c r="AB52" s="25"/>
    </row>
    <row r="53" spans="1:28" s="21" customFormat="1" ht="15.6" customHeight="1">
      <c r="A53" s="17"/>
      <c r="B53" s="20" t="s">
        <v>387</v>
      </c>
      <c r="C53" s="38">
        <v>867</v>
      </c>
      <c r="D53" s="38">
        <v>888</v>
      </c>
      <c r="E53" s="38">
        <v>920</v>
      </c>
      <c r="F53" s="38">
        <v>921</v>
      </c>
      <c r="G53" s="38">
        <v>917</v>
      </c>
      <c r="H53" s="38">
        <v>910</v>
      </c>
      <c r="I53" s="38">
        <v>912</v>
      </c>
      <c r="J53" s="38">
        <v>923</v>
      </c>
      <c r="K53" s="38">
        <v>930</v>
      </c>
      <c r="L53" s="38">
        <v>949</v>
      </c>
      <c r="M53" s="38">
        <v>978</v>
      </c>
      <c r="N53" s="38">
        <v>1008</v>
      </c>
      <c r="P53" s="25">
        <v>867</v>
      </c>
      <c r="Q53" s="25">
        <v>888</v>
      </c>
      <c r="R53" s="25">
        <v>920</v>
      </c>
      <c r="S53" s="25">
        <v>921</v>
      </c>
      <c r="T53" s="25">
        <v>917</v>
      </c>
      <c r="U53" s="25">
        <v>910</v>
      </c>
      <c r="V53" s="25">
        <v>912</v>
      </c>
      <c r="W53" s="25">
        <v>923</v>
      </c>
      <c r="X53" s="25">
        <v>930</v>
      </c>
      <c r="Y53" s="25">
        <v>949</v>
      </c>
      <c r="Z53" s="25">
        <v>978</v>
      </c>
      <c r="AA53" s="587">
        <v>1008</v>
      </c>
      <c r="AB53" s="25"/>
    </row>
    <row r="54" spans="1:28" s="21" customFormat="1" ht="15.95"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c r="B65" s="33" t="s">
        <v>244</v>
      </c>
      <c r="C65" s="31"/>
      <c r="D65" s="31"/>
      <c r="E65" s="31"/>
      <c r="F65" s="31"/>
      <c r="G65" s="31"/>
      <c r="H65" s="32"/>
      <c r="I65" s="32"/>
      <c r="J65" s="32"/>
      <c r="K65" s="32"/>
      <c r="L65" s="32"/>
      <c r="M65" s="32"/>
      <c r="N65" s="32"/>
    </row>
    <row r="66" spans="1:14" ht="15.95"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977</v>
      </c>
      <c r="B69" s="375"/>
      <c r="C69" s="378"/>
      <c r="D69" s="31"/>
      <c r="E69" s="31"/>
      <c r="F69" s="31"/>
      <c r="G69" s="31"/>
      <c r="H69" s="32"/>
      <c r="I69" s="32"/>
      <c r="J69" s="32"/>
      <c r="K69" s="32"/>
      <c r="L69" s="32"/>
      <c r="M69" s="32"/>
      <c r="N69" s="32"/>
    </row>
    <row r="70" spans="1:14" ht="15.6" customHeight="1">
      <c r="A70" s="522"/>
      <c r="B70" s="106"/>
      <c r="C70" s="378"/>
      <c r="D70" s="31"/>
      <c r="E70" s="31"/>
      <c r="F70" s="31"/>
      <c r="G70" s="31"/>
      <c r="H70" s="32"/>
      <c r="I70" s="32"/>
      <c r="J70" s="32"/>
      <c r="K70" s="32"/>
      <c r="L70" s="32"/>
      <c r="M70" s="32"/>
      <c r="N70" s="32"/>
    </row>
    <row r="71" spans="1:14" ht="15.6" customHeight="1">
      <c r="A71" s="1" t="s">
        <v>127</v>
      </c>
      <c r="C71" s="3"/>
      <c r="D71" s="3"/>
      <c r="E71" s="3"/>
      <c r="G71" s="3"/>
      <c r="H71" s="545" t="s">
        <v>467</v>
      </c>
      <c r="I71" s="551"/>
      <c r="J71" s="551"/>
      <c r="K71" s="551"/>
      <c r="L71" s="551"/>
      <c r="M71" s="551"/>
      <c r="N71" s="551"/>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15.6" customHeight="1">
      <c r="C74" s="31"/>
      <c r="D74" s="31"/>
      <c r="E74" s="31"/>
      <c r="F74" s="31"/>
      <c r="G74" s="31"/>
      <c r="H74" s="32"/>
      <c r="I74" s="32"/>
      <c r="J74" s="32"/>
      <c r="K74" s="32"/>
      <c r="L74" s="32"/>
      <c r="M74" s="32"/>
      <c r="N74" s="32"/>
    </row>
    <row r="75" spans="1:14" ht="51" customHeight="1">
      <c r="B75" s="11" t="s">
        <v>178</v>
      </c>
      <c r="C75" s="31"/>
      <c r="D75" s="31"/>
      <c r="E75" s="31"/>
      <c r="F75" s="31"/>
      <c r="G75" s="31"/>
      <c r="H75" s="32"/>
      <c r="I75" s="32"/>
      <c r="J75" s="32"/>
      <c r="K75" s="32"/>
      <c r="L75" s="32"/>
      <c r="M75" s="32"/>
      <c r="N75" s="32"/>
    </row>
    <row r="76" spans="1:14" ht="15.6" customHeight="1">
      <c r="B76" s="112">
        <v>1000</v>
      </c>
      <c r="C76" s="31"/>
      <c r="D76" s="31"/>
      <c r="E76" s="31"/>
      <c r="F76" s="31"/>
      <c r="G76" s="31"/>
      <c r="H76" s="32"/>
      <c r="I76" s="32"/>
      <c r="J76" s="32"/>
      <c r="K76" s="32"/>
      <c r="L76" s="32"/>
      <c r="M76" s="32"/>
      <c r="N76" s="32"/>
    </row>
    <row r="77" spans="1:14" ht="15.6" customHeight="1">
      <c r="B77" s="33"/>
      <c r="C77" s="31"/>
      <c r="D77" s="31"/>
      <c r="E77" s="31"/>
      <c r="F77" s="31"/>
      <c r="G77" s="31"/>
      <c r="H77" s="32"/>
      <c r="I77" s="32"/>
      <c r="J77" s="32"/>
      <c r="K77" s="32"/>
      <c r="L77" s="32"/>
      <c r="M77" s="32"/>
      <c r="N77" s="32"/>
    </row>
    <row r="78" spans="1:14" ht="15.6" customHeight="1">
      <c r="A78" s="8"/>
      <c r="C78" s="9"/>
      <c r="D78" s="9"/>
      <c r="E78" s="9"/>
      <c r="F78" s="9"/>
      <c r="G78" s="9"/>
      <c r="H78" s="10"/>
      <c r="I78" s="10"/>
      <c r="J78" s="10"/>
      <c r="K78" s="10"/>
      <c r="L78" s="10"/>
      <c r="M78" s="10"/>
      <c r="N78" s="10"/>
    </row>
    <row r="79" spans="1:14" ht="15.6" customHeight="1">
      <c r="A79" s="8"/>
      <c r="B79" s="11"/>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c r="A84" s="19" t="str">
        <f>'Community Definition'!$D$5</f>
        <v>Cowlitz County</v>
      </c>
      <c r="B84" s="20"/>
      <c r="C84" s="18">
        <v>37.340000000000003</v>
      </c>
      <c r="D84" s="18">
        <v>33.29</v>
      </c>
      <c r="E84" s="18">
        <v>33.89</v>
      </c>
      <c r="F84" s="18">
        <v>34.43</v>
      </c>
      <c r="G84" s="18">
        <v>22.22</v>
      </c>
      <c r="H84" s="18">
        <v>25.25</v>
      </c>
      <c r="I84" s="18">
        <v>21.63</v>
      </c>
      <c r="J84" s="18">
        <v>18.23</v>
      </c>
      <c r="K84" s="18">
        <v>19.850000000000001</v>
      </c>
      <c r="L84" s="18">
        <v>23.13</v>
      </c>
      <c r="M84" s="18">
        <v>23.6</v>
      </c>
      <c r="N84" s="18">
        <v>16.52</v>
      </c>
      <c r="P84" s="24">
        <v>37.340000000000003</v>
      </c>
      <c r="Q84" s="24">
        <v>33.29</v>
      </c>
      <c r="R84" s="24">
        <v>33.89</v>
      </c>
      <c r="S84" s="24">
        <v>34.43</v>
      </c>
      <c r="T84" s="24">
        <v>22.22</v>
      </c>
      <c r="U84" s="24">
        <v>25.25</v>
      </c>
      <c r="V84" s="24">
        <v>21.63</v>
      </c>
      <c r="W84" s="24">
        <v>18.23</v>
      </c>
      <c r="X84" s="24">
        <v>19.850000000000001</v>
      </c>
      <c r="Y84" s="24">
        <v>23.13</v>
      </c>
      <c r="Z84" s="24">
        <v>23.6</v>
      </c>
      <c r="AA84" s="24">
        <v>16.52</v>
      </c>
      <c r="AB84" s="25"/>
    </row>
    <row r="85" spans="1:28" s="21" customFormat="1" ht="15.6" customHeight="1">
      <c r="A85" s="17" t="str">
        <f>'Community Definition'!$A$7</f>
        <v>Locale 114</v>
      </c>
      <c r="B85" s="20"/>
      <c r="C85" s="18">
        <v>22.39</v>
      </c>
      <c r="D85" s="18">
        <v>16.23</v>
      </c>
      <c r="E85" s="18">
        <v>15.97</v>
      </c>
      <c r="F85" s="18">
        <v>15.11</v>
      </c>
      <c r="G85" s="18">
        <v>11.65</v>
      </c>
      <c r="H85" s="18">
        <v>10.130000000000001</v>
      </c>
      <c r="I85" s="18">
        <v>12.95</v>
      </c>
      <c r="J85" s="18">
        <v>8.24</v>
      </c>
      <c r="K85" s="18">
        <v>11.62</v>
      </c>
      <c r="L85" s="18">
        <v>14.48</v>
      </c>
      <c r="M85" s="18">
        <v>15.23</v>
      </c>
      <c r="N85" s="18">
        <v>13.02</v>
      </c>
      <c r="P85" s="24">
        <v>22.39</v>
      </c>
      <c r="Q85" s="24">
        <v>16.23</v>
      </c>
      <c r="R85" s="24">
        <v>15.97</v>
      </c>
      <c r="S85" s="24">
        <v>15.11</v>
      </c>
      <c r="T85" s="24">
        <v>11.65</v>
      </c>
      <c r="U85" s="24">
        <v>10.130000000000001</v>
      </c>
      <c r="V85" s="24">
        <v>12.95</v>
      </c>
      <c r="W85" s="24">
        <v>8.24</v>
      </c>
      <c r="X85" s="24">
        <v>11.62</v>
      </c>
      <c r="Y85" s="24">
        <v>14.48</v>
      </c>
      <c r="Z85" s="24">
        <v>15.23</v>
      </c>
      <c r="AA85" s="24">
        <v>13.02</v>
      </c>
      <c r="AB85" s="25"/>
    </row>
    <row r="86" spans="1:28" s="37" customFormat="1" ht="15.6" customHeight="1">
      <c r="A86" s="18" t="str">
        <f>'Community Definition'!$D$4</f>
        <v>Woodland</v>
      </c>
      <c r="B86" s="36"/>
      <c r="C86" s="18">
        <v>36.909999999999997</v>
      </c>
      <c r="D86" s="18">
        <v>20.27</v>
      </c>
      <c r="E86" s="18">
        <v>17.39</v>
      </c>
      <c r="F86" s="18">
        <v>16.29</v>
      </c>
      <c r="G86" s="18">
        <v>9.81</v>
      </c>
      <c r="H86" s="18">
        <v>8.7899999999999991</v>
      </c>
      <c r="I86" s="18">
        <v>10.96</v>
      </c>
      <c r="J86" s="18">
        <v>6.5</v>
      </c>
      <c r="K86" s="18">
        <v>12.9</v>
      </c>
      <c r="L86" s="18">
        <v>13.7</v>
      </c>
      <c r="M86" s="18">
        <v>16.36</v>
      </c>
      <c r="N86" s="18">
        <v>21.83</v>
      </c>
      <c r="P86" s="24">
        <v>36.909999999999997</v>
      </c>
      <c r="Q86" s="24">
        <v>20.27</v>
      </c>
      <c r="R86" s="24">
        <v>17.39</v>
      </c>
      <c r="S86" s="24">
        <v>16.29</v>
      </c>
      <c r="T86" s="24">
        <v>9.81</v>
      </c>
      <c r="U86" s="24">
        <v>8.7899999999999991</v>
      </c>
      <c r="V86" s="24">
        <v>10.96</v>
      </c>
      <c r="W86" s="24">
        <v>6.5</v>
      </c>
      <c r="X86" s="24">
        <v>12.9</v>
      </c>
      <c r="Y86" s="24">
        <v>13.7</v>
      </c>
      <c r="Z86" s="24">
        <v>16.36</v>
      </c>
      <c r="AA86" s="24">
        <v>21.83</v>
      </c>
      <c r="AB86" s="28"/>
    </row>
    <row r="87" spans="1:28" s="21" customFormat="1" ht="15.6" customHeight="1">
      <c r="A87" s="17"/>
      <c r="B87" s="20" t="s">
        <v>264</v>
      </c>
      <c r="C87" s="38">
        <v>32</v>
      </c>
      <c r="D87" s="38">
        <v>18</v>
      </c>
      <c r="E87" s="38">
        <v>16</v>
      </c>
      <c r="F87" s="38">
        <v>15</v>
      </c>
      <c r="G87" s="38">
        <v>9</v>
      </c>
      <c r="H87" s="38">
        <v>8</v>
      </c>
      <c r="I87" s="38">
        <v>10</v>
      </c>
      <c r="J87" s="38">
        <v>6</v>
      </c>
      <c r="K87" s="38">
        <v>12</v>
      </c>
      <c r="L87" s="38">
        <v>13</v>
      </c>
      <c r="M87" s="38">
        <v>16</v>
      </c>
      <c r="N87" s="38">
        <v>22</v>
      </c>
      <c r="P87" s="25">
        <v>32</v>
      </c>
      <c r="Q87" s="25">
        <v>18</v>
      </c>
      <c r="R87" s="25">
        <v>16</v>
      </c>
      <c r="S87" s="25">
        <v>15</v>
      </c>
      <c r="T87" s="25">
        <v>9</v>
      </c>
      <c r="U87" s="25">
        <v>8</v>
      </c>
      <c r="V87" s="25">
        <v>10</v>
      </c>
      <c r="W87" s="25">
        <v>6</v>
      </c>
      <c r="X87" s="25">
        <v>12</v>
      </c>
      <c r="Y87" s="25">
        <v>13</v>
      </c>
      <c r="Z87" s="25">
        <v>16</v>
      </c>
      <c r="AA87" s="25">
        <v>22</v>
      </c>
      <c r="AB87" s="25"/>
    </row>
    <row r="88" spans="1:28" s="21" customFormat="1" ht="15.6" customHeight="1">
      <c r="A88" s="17"/>
      <c r="B88" s="20" t="s">
        <v>387</v>
      </c>
      <c r="C88" s="38">
        <v>867</v>
      </c>
      <c r="D88" s="38">
        <v>888</v>
      </c>
      <c r="E88" s="38">
        <v>920</v>
      </c>
      <c r="F88" s="38">
        <v>921</v>
      </c>
      <c r="G88" s="38">
        <v>917</v>
      </c>
      <c r="H88" s="38">
        <v>910</v>
      </c>
      <c r="I88" s="38">
        <v>912</v>
      </c>
      <c r="J88" s="38">
        <v>923</v>
      </c>
      <c r="K88" s="38">
        <v>930</v>
      </c>
      <c r="L88" s="38">
        <v>949</v>
      </c>
      <c r="M88" s="38">
        <v>978</v>
      </c>
      <c r="N88" s="38">
        <v>1008</v>
      </c>
      <c r="P88" s="25">
        <v>867</v>
      </c>
      <c r="Q88" s="25">
        <v>888</v>
      </c>
      <c r="R88" s="25">
        <v>920</v>
      </c>
      <c r="S88" s="25">
        <v>921</v>
      </c>
      <c r="T88" s="25">
        <v>917</v>
      </c>
      <c r="U88" s="25">
        <v>910</v>
      </c>
      <c r="V88" s="25">
        <v>912</v>
      </c>
      <c r="W88" s="25">
        <v>923</v>
      </c>
      <c r="X88" s="25">
        <v>930</v>
      </c>
      <c r="Y88" s="25">
        <v>949</v>
      </c>
      <c r="Z88" s="25">
        <v>978</v>
      </c>
      <c r="AA88" s="587">
        <v>1008</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c r="B90" s="33"/>
      <c r="C90" s="31"/>
      <c r="D90" s="31"/>
      <c r="E90" s="31"/>
      <c r="F90" s="31"/>
      <c r="G90" s="31"/>
      <c r="H90" s="32"/>
      <c r="I90" s="32"/>
      <c r="J90" s="32"/>
      <c r="K90" s="32"/>
      <c r="L90" s="32"/>
      <c r="M90" s="32"/>
      <c r="N90" s="32"/>
    </row>
    <row r="91" spans="1:28" ht="15.6" customHeight="1">
      <c r="B91" s="33"/>
      <c r="C91" s="31"/>
      <c r="D91" s="31"/>
      <c r="E91" s="31"/>
      <c r="F91" s="31"/>
      <c r="G91" s="31"/>
      <c r="H91" s="32"/>
      <c r="I91" s="32"/>
      <c r="J91" s="32"/>
      <c r="K91" s="32"/>
      <c r="L91" s="32"/>
      <c r="M91" s="32"/>
      <c r="N91" s="32"/>
    </row>
    <row r="92" spans="1:28" ht="15.6" customHeight="1">
      <c r="B92" s="33"/>
      <c r="C92" s="31"/>
      <c r="D92" s="31"/>
      <c r="E92" s="31"/>
      <c r="F92" s="31"/>
      <c r="G92" s="31"/>
      <c r="H92" s="32"/>
      <c r="I92" s="32"/>
      <c r="J92" s="32"/>
      <c r="K92" s="32"/>
      <c r="L92" s="32"/>
      <c r="M92" s="32"/>
      <c r="N92" s="32"/>
    </row>
    <row r="93" spans="1:28" ht="12.75">
      <c r="B93" s="33"/>
      <c r="C93" s="31"/>
      <c r="D93" s="31"/>
      <c r="E93" s="31"/>
      <c r="F93" s="31"/>
      <c r="G93" s="31"/>
      <c r="H93" s="32"/>
      <c r="I93" s="32"/>
      <c r="J93" s="32"/>
      <c r="K93" s="32"/>
      <c r="L93" s="32"/>
      <c r="M93" s="32"/>
      <c r="N93" s="32"/>
    </row>
    <row r="94" spans="1:28" ht="15" customHeight="1">
      <c r="B94" s="33"/>
      <c r="C94" s="31"/>
      <c r="D94" s="31"/>
      <c r="E94" s="31"/>
      <c r="F94" s="31"/>
      <c r="G94" s="31"/>
      <c r="H94" s="32"/>
      <c r="I94" s="32"/>
      <c r="J94" s="32"/>
      <c r="K94" s="32"/>
      <c r="L94" s="32"/>
      <c r="M94" s="32"/>
      <c r="N94" s="32"/>
    </row>
    <row r="95" spans="1:28" ht="15" customHeight="1">
      <c r="B95" s="33"/>
      <c r="C95" s="31"/>
      <c r="D95" s="31"/>
      <c r="E95" s="31"/>
      <c r="F95" s="31"/>
      <c r="G95" s="31"/>
      <c r="H95" s="32"/>
      <c r="I95" s="32"/>
      <c r="J95" s="32"/>
      <c r="K95" s="32"/>
      <c r="L95" s="32"/>
      <c r="M95" s="32"/>
      <c r="N95" s="32"/>
    </row>
    <row r="96" spans="1:28" ht="15" customHeight="1">
      <c r="B96" s="33"/>
      <c r="C96" s="31"/>
      <c r="D96" s="31"/>
      <c r="E96" s="31"/>
      <c r="F96" s="31"/>
      <c r="G96" s="31"/>
      <c r="H96" s="32"/>
      <c r="I96" s="32"/>
      <c r="J96" s="32"/>
      <c r="K96" s="32"/>
      <c r="L96" s="32"/>
      <c r="M96" s="32"/>
      <c r="N96" s="32"/>
    </row>
    <row r="97" spans="1:14" ht="15" customHeight="1">
      <c r="B97" s="33"/>
      <c r="C97" s="31"/>
      <c r="D97" s="31"/>
      <c r="E97" s="31"/>
      <c r="F97" s="31"/>
      <c r="G97" s="31"/>
      <c r="H97" s="32"/>
      <c r="I97" s="32"/>
      <c r="J97" s="32"/>
      <c r="K97" s="32"/>
      <c r="L97" s="32"/>
      <c r="M97" s="32"/>
      <c r="N97" s="32"/>
    </row>
    <row r="98" spans="1:14" ht="15" customHeight="1">
      <c r="B98" s="33"/>
      <c r="C98" s="31"/>
      <c r="D98" s="31"/>
      <c r="E98" s="31"/>
      <c r="F98" s="31"/>
      <c r="G98" s="31"/>
      <c r="H98" s="32"/>
      <c r="I98" s="32"/>
      <c r="J98" s="32"/>
      <c r="K98" s="32"/>
      <c r="L98" s="32"/>
      <c r="M98" s="32"/>
      <c r="N98" s="32"/>
    </row>
    <row r="99" spans="1:14" ht="15" customHeight="1">
      <c r="B99" s="33"/>
      <c r="C99" s="31"/>
      <c r="D99" s="31"/>
      <c r="E99" s="31"/>
      <c r="F99" s="31"/>
      <c r="G99" s="31"/>
      <c r="H99" s="32"/>
      <c r="I99" s="32"/>
      <c r="J99" s="32"/>
      <c r="K99" s="32"/>
      <c r="L99" s="32"/>
      <c r="M99" s="32"/>
      <c r="N99" s="32"/>
    </row>
    <row r="104" spans="1:14" ht="15.6" customHeight="1">
      <c r="A104" s="521" t="s">
        <v>977</v>
      </c>
      <c r="B104" s="373"/>
      <c r="C104" s="394"/>
      <c r="D104" s="394"/>
      <c r="E104" s="394"/>
      <c r="F104" s="39"/>
      <c r="G104" s="39"/>
    </row>
    <row r="105" spans="1:14" ht="15.6" customHeight="1">
      <c r="A105" s="521"/>
      <c r="B105" s="106"/>
      <c r="C105" s="394"/>
      <c r="D105" s="394"/>
      <c r="E105" s="394"/>
      <c r="F105" s="39"/>
      <c r="G105" s="39"/>
    </row>
    <row r="106" spans="1:14" ht="15.6" customHeight="1">
      <c r="A106" s="375"/>
      <c r="B106" s="375"/>
      <c r="C106" s="373"/>
      <c r="D106" s="373"/>
      <c r="E106" s="373"/>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27" spans="1:14" ht="15.6" customHeight="1">
      <c r="A127" s="4"/>
      <c r="B127" s="4"/>
      <c r="C127" s="39"/>
      <c r="D127" s="39"/>
      <c r="E127" s="39"/>
      <c r="F127" s="39"/>
      <c r="G127" s="39"/>
    </row>
    <row r="128" spans="1:14" ht="15.6" customHeight="1">
      <c r="A128" s="4"/>
      <c r="B128" s="4"/>
      <c r="C128" s="39"/>
      <c r="D128" s="39"/>
      <c r="E128" s="39"/>
      <c r="F128" s="39"/>
      <c r="G128" s="39"/>
    </row>
    <row r="130" spans="8:14" ht="15.6" customHeight="1">
      <c r="H130" s="544"/>
      <c r="I130" s="544"/>
      <c r="J130" s="544"/>
      <c r="K130" s="544"/>
      <c r="L130" s="544"/>
      <c r="M130" s="544"/>
      <c r="N130"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2" spans="1:14" ht="15.6" customHeight="1">
      <c r="A162" s="4"/>
      <c r="B162" s="4"/>
      <c r="C162" s="39"/>
      <c r="D162" s="39"/>
      <c r="E162" s="39"/>
      <c r="F162" s="39"/>
      <c r="G162" s="39"/>
    </row>
    <row r="163" spans="1:14" ht="15.6" customHeight="1">
      <c r="A163" s="4"/>
      <c r="B163" s="4"/>
      <c r="C163" s="39"/>
      <c r="D163" s="39"/>
      <c r="E163" s="39"/>
      <c r="F163" s="39"/>
      <c r="G163" s="39"/>
    </row>
    <row r="165" spans="1:14" ht="15.6" customHeight="1">
      <c r="H165" s="544"/>
      <c r="I165" s="544"/>
      <c r="J165" s="544"/>
      <c r="K165" s="544"/>
      <c r="L165" s="544"/>
      <c r="M165" s="544"/>
      <c r="N165"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00" spans="2:14" ht="15.6" customHeight="1">
      <c r="H200" s="544"/>
      <c r="I200" s="544"/>
      <c r="J200" s="544"/>
      <c r="K200" s="544"/>
      <c r="L200" s="544"/>
      <c r="M200" s="544"/>
      <c r="N200" s="544"/>
    </row>
    <row r="201" spans="2:14" ht="15.6" customHeight="1">
      <c r="H201" s="544"/>
      <c r="I201" s="544"/>
      <c r="J201" s="544"/>
      <c r="K201" s="544"/>
      <c r="L201" s="544"/>
      <c r="M201" s="544"/>
      <c r="N201"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35" spans="2:14" ht="15.6" customHeight="1">
      <c r="H235" s="544"/>
      <c r="I235" s="544"/>
      <c r="J235" s="544"/>
      <c r="K235" s="544"/>
      <c r="L235" s="544"/>
      <c r="M235" s="544"/>
      <c r="N235"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c r="A1" s="34" t="s">
        <v>286</v>
      </c>
      <c r="C1" s="3"/>
      <c r="D1" s="3"/>
      <c r="E1" s="3"/>
      <c r="G1" s="3"/>
      <c r="H1" s="550"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51.95" customHeight="1">
      <c r="A4" s="8"/>
      <c r="B4" s="12"/>
      <c r="C4" s="9"/>
      <c r="D4" s="9"/>
      <c r="E4" s="9"/>
      <c r="F4" s="9"/>
      <c r="G4" s="9"/>
      <c r="H4" s="10"/>
      <c r="I4" s="10"/>
      <c r="J4" s="10"/>
      <c r="K4" s="10"/>
      <c r="L4" s="10"/>
      <c r="M4" s="10"/>
      <c r="N4" s="10"/>
    </row>
    <row r="5" spans="1:28" ht="15.6" customHeight="1">
      <c r="A5" s="8"/>
      <c r="B5" s="11" t="s">
        <v>249</v>
      </c>
      <c r="C5" s="9"/>
      <c r="D5" s="9"/>
      <c r="E5" s="9"/>
      <c r="F5" s="9"/>
      <c r="G5" s="9"/>
      <c r="H5" s="10"/>
      <c r="I5" s="10"/>
      <c r="J5" s="10"/>
      <c r="K5" s="10"/>
      <c r="L5" s="10"/>
      <c r="M5" s="10"/>
      <c r="N5" s="10"/>
    </row>
    <row r="6" spans="1:28" ht="15.6" customHeight="1">
      <c r="A6" s="8"/>
      <c r="C6" s="9"/>
      <c r="D6" s="9"/>
      <c r="E6" s="9"/>
      <c r="F6" s="9"/>
      <c r="G6" s="9"/>
      <c r="H6" s="10"/>
      <c r="I6" s="10"/>
      <c r="J6" s="10"/>
      <c r="K6" s="10"/>
      <c r="L6" s="10"/>
      <c r="M6" s="10"/>
      <c r="N6" s="10"/>
    </row>
    <row r="7" spans="1:28" ht="15.6" customHeight="1">
      <c r="A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c r="Q11" s="28"/>
      <c r="R11" s="28"/>
    </row>
    <row r="12" spans="1:28" ht="15.6" customHeight="1">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c r="A14" s="19" t="str">
        <f>'Community Definition'!$D$5</f>
        <v>Cowlitz County</v>
      </c>
      <c r="B14" s="20"/>
      <c r="C14" s="18">
        <v>2.34</v>
      </c>
      <c r="D14" s="18">
        <v>2.76</v>
      </c>
      <c r="E14" s="18">
        <v>1.75</v>
      </c>
      <c r="F14" s="18">
        <v>3.19</v>
      </c>
      <c r="G14" s="18">
        <v>2.87</v>
      </c>
      <c r="H14" s="18">
        <v>2.11</v>
      </c>
      <c r="I14" s="18">
        <v>2.15</v>
      </c>
      <c r="J14" s="18">
        <v>1.5</v>
      </c>
      <c r="K14" s="18">
        <v>1.53</v>
      </c>
      <c r="L14" s="18">
        <v>0.79</v>
      </c>
      <c r="M14" s="18">
        <v>0.87</v>
      </c>
      <c r="N14" s="18">
        <v>0.85</v>
      </c>
      <c r="P14" s="24">
        <v>2.34</v>
      </c>
      <c r="Q14" s="24">
        <v>2.76</v>
      </c>
      <c r="R14" s="24">
        <v>1.75</v>
      </c>
      <c r="S14" s="24">
        <v>3.19</v>
      </c>
      <c r="T14" s="24">
        <v>2.87</v>
      </c>
      <c r="U14" s="24">
        <v>2.11</v>
      </c>
      <c r="V14" s="24">
        <v>2.15</v>
      </c>
      <c r="W14" s="24">
        <v>1.5</v>
      </c>
      <c r="X14" s="24">
        <v>1.53</v>
      </c>
      <c r="Y14" s="24">
        <v>0.79</v>
      </c>
      <c r="Z14" s="24">
        <v>0.87</v>
      </c>
      <c r="AA14" s="24">
        <v>0.85</v>
      </c>
      <c r="AB14" s="25"/>
    </row>
    <row r="15" spans="1:28" s="21" customFormat="1" ht="15.6" customHeight="1">
      <c r="A15" s="17" t="str">
        <f>'Community Definition'!$A$7</f>
        <v>Locale 114</v>
      </c>
      <c r="B15" s="20"/>
      <c r="C15" s="18">
        <v>3.54</v>
      </c>
      <c r="D15" s="18">
        <v>3.54</v>
      </c>
      <c r="E15" s="18">
        <v>2.19</v>
      </c>
      <c r="F15" s="18">
        <v>3.1</v>
      </c>
      <c r="G15" s="18">
        <v>4.41</v>
      </c>
      <c r="H15" s="18">
        <v>2.2000000000000002</v>
      </c>
      <c r="I15" s="18">
        <v>3.65</v>
      </c>
      <c r="J15" s="18">
        <v>1.0900000000000001</v>
      </c>
      <c r="K15" s="18">
        <v>2.72</v>
      </c>
      <c r="L15" s="18">
        <v>1.26</v>
      </c>
      <c r="M15" s="18">
        <v>0.51</v>
      </c>
      <c r="N15" s="18">
        <v>1.06</v>
      </c>
      <c r="P15" s="24">
        <v>3.54</v>
      </c>
      <c r="Q15" s="24">
        <v>3.54</v>
      </c>
      <c r="R15" s="24">
        <v>2.19</v>
      </c>
      <c r="S15" s="24">
        <v>3.1</v>
      </c>
      <c r="T15" s="24">
        <v>4.41</v>
      </c>
      <c r="U15" s="24">
        <v>2.2000000000000002</v>
      </c>
      <c r="V15" s="24">
        <v>3.65</v>
      </c>
      <c r="W15" s="24">
        <v>1.0900000000000001</v>
      </c>
      <c r="X15" s="24">
        <v>2.72</v>
      </c>
      <c r="Y15" s="24">
        <v>1.26</v>
      </c>
      <c r="Z15" s="24">
        <v>0.51</v>
      </c>
      <c r="AA15" s="24">
        <v>1.06</v>
      </c>
      <c r="AB15" s="25"/>
    </row>
    <row r="16" spans="1:28" s="37" customFormat="1" ht="15.6" customHeight="1">
      <c r="A16" s="115" t="str">
        <f>'Community Definition'!$D$4</f>
        <v>Woodland</v>
      </c>
      <c r="B16" s="36"/>
      <c r="C16" s="18">
        <v>3.65</v>
      </c>
      <c r="D16" s="18">
        <v>3.57</v>
      </c>
      <c r="E16" s="18">
        <v>0.49</v>
      </c>
      <c r="F16" s="18">
        <v>2.62</v>
      </c>
      <c r="G16" s="18">
        <v>3.95</v>
      </c>
      <c r="H16" s="18">
        <v>1.29</v>
      </c>
      <c r="I16" s="18">
        <v>4</v>
      </c>
      <c r="J16" s="18">
        <v>1.81</v>
      </c>
      <c r="K16" s="18">
        <v>2.48</v>
      </c>
      <c r="L16" s="18">
        <v>0.53</v>
      </c>
      <c r="M16" s="18">
        <v>1.1000000000000001</v>
      </c>
      <c r="N16" s="18">
        <v>0.61</v>
      </c>
      <c r="P16" s="24">
        <v>3.65</v>
      </c>
      <c r="Q16" s="24">
        <v>3.57</v>
      </c>
      <c r="R16" s="24">
        <v>0.49</v>
      </c>
      <c r="S16" s="24">
        <v>2.62</v>
      </c>
      <c r="T16" s="24">
        <v>3.95</v>
      </c>
      <c r="U16" s="24">
        <v>1.29</v>
      </c>
      <c r="V16" s="24">
        <v>4</v>
      </c>
      <c r="W16" s="24">
        <v>1.81</v>
      </c>
      <c r="X16" s="24">
        <v>2.48</v>
      </c>
      <c r="Y16" s="24">
        <v>0.53</v>
      </c>
      <c r="Z16" s="24">
        <v>1.1000000000000001</v>
      </c>
      <c r="AA16" s="24">
        <v>0.61</v>
      </c>
      <c r="AB16" s="28"/>
    </row>
    <row r="17" spans="1:28" s="21" customFormat="1" ht="15.6" customHeight="1">
      <c r="A17" s="17"/>
      <c r="B17" s="17" t="s">
        <v>269</v>
      </c>
      <c r="C17" s="38">
        <v>8</v>
      </c>
      <c r="D17" s="38">
        <v>7</v>
      </c>
      <c r="E17" s="38">
        <v>1</v>
      </c>
      <c r="F17" s="38">
        <v>5</v>
      </c>
      <c r="G17" s="38">
        <v>7</v>
      </c>
      <c r="H17" s="38">
        <v>2</v>
      </c>
      <c r="I17" s="38">
        <v>8</v>
      </c>
      <c r="J17" s="38">
        <v>3</v>
      </c>
      <c r="K17" s="38">
        <v>4</v>
      </c>
      <c r="L17" s="38">
        <v>1</v>
      </c>
      <c r="M17" s="38">
        <v>2</v>
      </c>
      <c r="N17" s="38">
        <v>1</v>
      </c>
      <c r="P17" s="25">
        <v>8</v>
      </c>
      <c r="Q17" s="25">
        <v>7</v>
      </c>
      <c r="R17" s="25">
        <v>1</v>
      </c>
      <c r="S17" s="25">
        <v>5</v>
      </c>
      <c r="T17" s="25">
        <v>7</v>
      </c>
      <c r="U17" s="25">
        <v>2</v>
      </c>
      <c r="V17" s="25">
        <v>8</v>
      </c>
      <c r="W17" s="25">
        <v>3</v>
      </c>
      <c r="X17" s="25">
        <v>4</v>
      </c>
      <c r="Y17" s="25">
        <v>1</v>
      </c>
      <c r="Z17" s="25">
        <v>2</v>
      </c>
      <c r="AA17" s="25">
        <v>1</v>
      </c>
      <c r="AB17" s="25"/>
    </row>
    <row r="18" spans="1:28" s="21" customFormat="1" ht="15.6" customHeight="1">
      <c r="A18" s="17"/>
      <c r="B18" s="17" t="s">
        <v>268</v>
      </c>
      <c r="C18" s="38">
        <v>219</v>
      </c>
      <c r="D18" s="38">
        <v>196</v>
      </c>
      <c r="E18" s="38">
        <v>204</v>
      </c>
      <c r="F18" s="38">
        <v>191</v>
      </c>
      <c r="G18" s="38">
        <v>177</v>
      </c>
      <c r="H18" s="38">
        <v>155</v>
      </c>
      <c r="I18" s="38">
        <v>200</v>
      </c>
      <c r="J18" s="38">
        <v>166</v>
      </c>
      <c r="K18" s="38">
        <v>161</v>
      </c>
      <c r="L18" s="38">
        <v>187</v>
      </c>
      <c r="M18" s="38">
        <v>181</v>
      </c>
      <c r="N18" s="38">
        <v>163</v>
      </c>
      <c r="P18" s="25">
        <v>219</v>
      </c>
      <c r="Q18" s="328">
        <v>196</v>
      </c>
      <c r="R18" s="328">
        <v>204</v>
      </c>
      <c r="S18" s="25">
        <v>191</v>
      </c>
      <c r="T18" s="25">
        <v>177</v>
      </c>
      <c r="U18" s="25">
        <v>155</v>
      </c>
      <c r="V18" s="25">
        <v>200</v>
      </c>
      <c r="W18" s="25">
        <v>166</v>
      </c>
      <c r="X18" s="25">
        <v>161</v>
      </c>
      <c r="Y18" s="25">
        <v>187</v>
      </c>
      <c r="Z18" s="25">
        <v>181</v>
      </c>
      <c r="AA18" s="25">
        <v>163</v>
      </c>
      <c r="AB18" s="25"/>
    </row>
    <row r="19" spans="1:28" s="21" customFormat="1" ht="15.6" customHeight="1">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c r="B31" s="33"/>
      <c r="C31" s="31"/>
      <c r="D31" s="31"/>
      <c r="E31" s="31"/>
      <c r="F31" s="31"/>
      <c r="G31" s="31"/>
      <c r="H31" s="32"/>
      <c r="I31" s="32"/>
      <c r="J31" s="32"/>
      <c r="K31" s="32"/>
      <c r="L31" s="32"/>
      <c r="M31" s="32"/>
      <c r="N31" s="32"/>
    </row>
    <row r="32" spans="1:28" ht="12.75" hidden="1">
      <c r="B32" s="33"/>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988</v>
      </c>
      <c r="B34" s="106"/>
      <c r="C34" s="31"/>
      <c r="D34" s="31"/>
      <c r="E34" s="31"/>
      <c r="F34" s="31"/>
      <c r="G34" s="31"/>
      <c r="H34" s="32"/>
      <c r="I34" s="32"/>
      <c r="J34" s="32"/>
      <c r="K34" s="32"/>
      <c r="L34" s="32"/>
      <c r="M34" s="32"/>
      <c r="N34" s="32"/>
    </row>
    <row r="35" spans="1:27" ht="15.6" customHeight="1">
      <c r="A35" s="522"/>
    </row>
    <row r="36" spans="1:27" ht="15.6" customHeight="1">
      <c r="A36" s="34" t="s">
        <v>285</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46.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c r="Q46" s="28"/>
      <c r="R46" s="28"/>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c r="A49" s="19" t="str">
        <f>'Community Definition'!$D$5</f>
        <v>Cowlitz County</v>
      </c>
      <c r="B49" s="20"/>
      <c r="C49" s="18">
        <v>485.44</v>
      </c>
      <c r="D49" s="18">
        <v>402.25</v>
      </c>
      <c r="E49" s="18">
        <v>161.81</v>
      </c>
      <c r="F49" s="18">
        <v>249.58</v>
      </c>
      <c r="G49" s="18">
        <v>423.01</v>
      </c>
      <c r="H49" s="18">
        <v>434.03</v>
      </c>
      <c r="I49" s="18">
        <v>439.75</v>
      </c>
      <c r="J49" s="18">
        <v>353.67</v>
      </c>
      <c r="K49" s="18">
        <v>261.55</v>
      </c>
      <c r="L49" s="18">
        <v>767.26</v>
      </c>
      <c r="M49" s="18">
        <v>84.25</v>
      </c>
      <c r="N49" s="18">
        <v>167.64</v>
      </c>
      <c r="P49" s="24">
        <v>485.44</v>
      </c>
      <c r="Q49" s="24">
        <v>402.25</v>
      </c>
      <c r="R49" s="24">
        <v>161.81</v>
      </c>
      <c r="S49" s="24">
        <v>249.58</v>
      </c>
      <c r="T49" s="24">
        <v>423.01</v>
      </c>
      <c r="U49" s="24">
        <v>434.03</v>
      </c>
      <c r="V49" s="24">
        <v>439.75</v>
      </c>
      <c r="W49" s="24">
        <v>353.67</v>
      </c>
      <c r="X49" s="24">
        <v>261.55</v>
      </c>
      <c r="Y49" s="24">
        <v>767.26</v>
      </c>
      <c r="Z49" s="24">
        <v>84.25</v>
      </c>
      <c r="AA49" s="24">
        <v>167.64</v>
      </c>
      <c r="AB49" s="25"/>
    </row>
    <row r="50" spans="1:28" s="21" customFormat="1" ht="15.6" customHeight="1">
      <c r="A50" s="17" t="str">
        <f>'Community Definition'!$A$7</f>
        <v>Locale 114</v>
      </c>
      <c r="B50" s="20"/>
      <c r="C50" s="18">
        <v>0</v>
      </c>
      <c r="D50" s="18">
        <v>0</v>
      </c>
      <c r="E50" s="18">
        <v>0</v>
      </c>
      <c r="F50" s="18">
        <v>617.28</v>
      </c>
      <c r="G50" s="18">
        <v>313.48</v>
      </c>
      <c r="H50" s="18">
        <v>0</v>
      </c>
      <c r="I50" s="18">
        <v>647.25</v>
      </c>
      <c r="J50" s="18">
        <v>323.62</v>
      </c>
      <c r="K50" s="18">
        <v>0</v>
      </c>
      <c r="L50" s="18">
        <v>617.28</v>
      </c>
      <c r="M50" s="18">
        <v>0</v>
      </c>
      <c r="N50" s="18">
        <v>0</v>
      </c>
      <c r="P50" s="24">
        <v>0</v>
      </c>
      <c r="Q50" s="24">
        <v>0</v>
      </c>
      <c r="R50" s="24">
        <v>0</v>
      </c>
      <c r="S50" s="24">
        <v>617.28</v>
      </c>
      <c r="T50" s="24">
        <v>313.48</v>
      </c>
      <c r="U50" s="24">
        <v>0</v>
      </c>
      <c r="V50" s="24">
        <v>647.25</v>
      </c>
      <c r="W50" s="24">
        <v>323.62</v>
      </c>
      <c r="X50" s="24">
        <v>0</v>
      </c>
      <c r="Y50" s="24">
        <v>617.28</v>
      </c>
      <c r="Z50" s="24">
        <v>0</v>
      </c>
      <c r="AA50" s="24">
        <v>0</v>
      </c>
      <c r="AB50" s="25"/>
    </row>
    <row r="51" spans="1:28" s="37" customFormat="1" ht="15.6" customHeight="1">
      <c r="A51" s="18" t="str">
        <f>A16</f>
        <v>Woodland</v>
      </c>
      <c r="B51" s="36"/>
      <c r="C51" s="18">
        <v>0</v>
      </c>
      <c r="D51" s="18">
        <v>0</v>
      </c>
      <c r="E51" s="18">
        <v>0</v>
      </c>
      <c r="F51" s="18">
        <v>649.35</v>
      </c>
      <c r="G51" s="18">
        <v>0</v>
      </c>
      <c r="H51" s="18">
        <v>0</v>
      </c>
      <c r="I51" s="18">
        <v>1360.54</v>
      </c>
      <c r="J51" s="18">
        <v>671.14</v>
      </c>
      <c r="K51" s="18">
        <v>0</v>
      </c>
      <c r="L51" s="18">
        <v>636.94000000000005</v>
      </c>
      <c r="M51" s="18">
        <v>0</v>
      </c>
      <c r="N51" s="18">
        <v>0</v>
      </c>
      <c r="P51" s="24">
        <v>0</v>
      </c>
      <c r="Q51" s="24">
        <v>0</v>
      </c>
      <c r="R51" s="24">
        <v>0</v>
      </c>
      <c r="S51" s="24">
        <v>649.35</v>
      </c>
      <c r="T51" s="24">
        <v>0</v>
      </c>
      <c r="U51" s="24">
        <v>0</v>
      </c>
      <c r="V51" s="24">
        <v>1360.54</v>
      </c>
      <c r="W51" s="24">
        <v>671.14</v>
      </c>
      <c r="X51" s="24">
        <v>0</v>
      </c>
      <c r="Y51" s="24">
        <v>636.94000000000005</v>
      </c>
      <c r="Z51" s="24">
        <v>0</v>
      </c>
      <c r="AA51" s="24">
        <v>0</v>
      </c>
      <c r="AB51" s="28"/>
    </row>
    <row r="52" spans="1:28" s="21" customFormat="1" ht="15.6" customHeight="1">
      <c r="A52" s="17"/>
      <c r="B52" s="10" t="s">
        <v>767</v>
      </c>
      <c r="C52" s="38">
        <v>0</v>
      </c>
      <c r="D52" s="38">
        <v>0</v>
      </c>
      <c r="E52" s="38">
        <v>0</v>
      </c>
      <c r="F52" s="38">
        <v>1</v>
      </c>
      <c r="G52" s="38">
        <v>0</v>
      </c>
      <c r="H52" s="38">
        <v>0</v>
      </c>
      <c r="I52" s="38">
        <v>2</v>
      </c>
      <c r="J52" s="38">
        <v>1</v>
      </c>
      <c r="K52" s="38">
        <v>0</v>
      </c>
      <c r="L52" s="38">
        <v>1</v>
      </c>
      <c r="M52" s="38">
        <v>0</v>
      </c>
      <c r="N52" s="38">
        <v>0</v>
      </c>
      <c r="P52" s="25">
        <v>0</v>
      </c>
      <c r="Q52" s="25">
        <v>0</v>
      </c>
      <c r="R52" s="25">
        <v>0</v>
      </c>
      <c r="S52" s="25">
        <v>1</v>
      </c>
      <c r="T52" s="25">
        <v>0</v>
      </c>
      <c r="U52" s="25">
        <v>0</v>
      </c>
      <c r="V52" s="25">
        <v>2</v>
      </c>
      <c r="W52" s="25">
        <v>1</v>
      </c>
      <c r="X52" s="25">
        <v>0</v>
      </c>
      <c r="Y52" s="25">
        <v>1</v>
      </c>
      <c r="Z52" s="25">
        <v>0</v>
      </c>
      <c r="AA52" s="25">
        <v>0</v>
      </c>
      <c r="AB52" s="25"/>
    </row>
    <row r="53" spans="1:28" s="21" customFormat="1" ht="15.6" customHeight="1">
      <c r="A53" s="17"/>
      <c r="B53" s="10" t="s">
        <v>284</v>
      </c>
      <c r="C53" s="38">
        <v>146</v>
      </c>
      <c r="D53" s="38">
        <v>152</v>
      </c>
      <c r="E53" s="38">
        <v>157</v>
      </c>
      <c r="F53" s="38">
        <v>154</v>
      </c>
      <c r="G53" s="38">
        <v>152</v>
      </c>
      <c r="H53" s="38">
        <v>148</v>
      </c>
      <c r="I53" s="38">
        <v>147</v>
      </c>
      <c r="J53" s="38">
        <v>149</v>
      </c>
      <c r="K53" s="38">
        <v>152</v>
      </c>
      <c r="L53" s="38">
        <v>157</v>
      </c>
      <c r="M53" s="38">
        <v>161</v>
      </c>
      <c r="N53" s="38">
        <v>163</v>
      </c>
      <c r="P53" s="25">
        <v>146</v>
      </c>
      <c r="Q53" s="328">
        <v>152</v>
      </c>
      <c r="R53" s="328">
        <v>157</v>
      </c>
      <c r="S53" s="25">
        <v>154</v>
      </c>
      <c r="T53" s="25">
        <v>152</v>
      </c>
      <c r="U53" s="25">
        <v>148</v>
      </c>
      <c r="V53" s="25">
        <v>147</v>
      </c>
      <c r="W53" s="25">
        <v>149</v>
      </c>
      <c r="X53" s="25">
        <v>152</v>
      </c>
      <c r="Y53" s="25">
        <v>157</v>
      </c>
      <c r="Z53" s="25">
        <v>161</v>
      </c>
      <c r="AA53" s="25">
        <v>163</v>
      </c>
      <c r="AB53" s="25"/>
    </row>
    <row r="54" spans="1:28" s="21" customFormat="1" ht="15.6" customHeight="1">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c r="B67" s="33"/>
      <c r="C67" s="31"/>
      <c r="D67" s="31"/>
      <c r="E67" s="31"/>
      <c r="F67" s="31"/>
      <c r="G67" s="31"/>
      <c r="H67" s="32"/>
      <c r="I67" s="32"/>
      <c r="J67" s="32"/>
      <c r="K67" s="32"/>
      <c r="L67" s="32"/>
      <c r="M67" s="32"/>
      <c r="N67" s="32"/>
    </row>
    <row r="68" spans="1:28" ht="12.75" hidden="1">
      <c r="B68" s="33"/>
      <c r="C68" s="31"/>
      <c r="D68" s="31"/>
      <c r="E68" s="31"/>
      <c r="F68" s="31"/>
      <c r="G68" s="31"/>
      <c r="H68" s="32"/>
      <c r="I68" s="32"/>
      <c r="J68" s="32"/>
      <c r="K68" s="32"/>
      <c r="L68" s="32"/>
      <c r="M68" s="32"/>
      <c r="N68" s="32"/>
    </row>
    <row r="69" spans="1:28" s="399" customFormat="1" ht="12.75">
      <c r="A69" s="396" t="s">
        <v>975</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c r="A71" s="34" t="s">
        <v>283</v>
      </c>
      <c r="C71" s="3"/>
      <c r="D71" s="3"/>
      <c r="E71" s="3"/>
      <c r="G71" s="3"/>
      <c r="H71" s="550" t="s">
        <v>467</v>
      </c>
      <c r="I71" s="546"/>
      <c r="J71" s="546"/>
      <c r="K71" s="546"/>
      <c r="L71" s="546"/>
      <c r="M71" s="546"/>
      <c r="N71" s="546"/>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50.1" customHeight="1">
      <c r="A74" s="8"/>
      <c r="C74" s="9"/>
      <c r="D74" s="9"/>
      <c r="E74" s="9"/>
      <c r="F74" s="9"/>
      <c r="G74" s="9"/>
      <c r="H74" s="10"/>
      <c r="I74" s="10"/>
      <c r="J74" s="10"/>
      <c r="K74" s="10"/>
      <c r="L74" s="10"/>
      <c r="M74" s="10"/>
      <c r="N74" s="10"/>
    </row>
    <row r="75" spans="1:28" ht="15.6" customHeight="1">
      <c r="A75" s="8"/>
      <c r="B75" s="11" t="s">
        <v>178</v>
      </c>
      <c r="C75" s="9"/>
      <c r="D75" s="9"/>
      <c r="E75" s="9"/>
      <c r="F75" s="9"/>
      <c r="G75" s="9"/>
      <c r="H75" s="10"/>
      <c r="I75" s="10"/>
      <c r="J75" s="10"/>
      <c r="K75" s="10"/>
      <c r="L75" s="10"/>
      <c r="M75" s="10"/>
      <c r="N75" s="10"/>
    </row>
    <row r="76" spans="1:28" ht="15.6" customHeight="1">
      <c r="A76" s="8"/>
      <c r="B76" s="112">
        <v>100000</v>
      </c>
      <c r="C76" s="9"/>
      <c r="D76" s="9"/>
      <c r="E76" s="9"/>
      <c r="F76" s="9"/>
      <c r="G76" s="9"/>
      <c r="H76" s="10"/>
      <c r="I76" s="10"/>
      <c r="J76" s="10"/>
      <c r="K76" s="10"/>
      <c r="L76" s="10"/>
      <c r="M76" s="10"/>
      <c r="N76" s="10"/>
    </row>
    <row r="77" spans="1:28" ht="15.6" customHeight="1">
      <c r="A77" s="8"/>
      <c r="C77" s="9"/>
      <c r="D77" s="9"/>
      <c r="E77" s="9"/>
      <c r="F77" s="9"/>
      <c r="G77" s="9"/>
      <c r="H77" s="10"/>
      <c r="I77" s="10"/>
      <c r="J77" s="10"/>
      <c r="K77" s="10"/>
      <c r="L77" s="10"/>
      <c r="M77" s="10"/>
      <c r="N77" s="10"/>
    </row>
    <row r="78" spans="1:28" ht="15.6" customHeight="1">
      <c r="A78" s="8"/>
      <c r="B78" s="8"/>
      <c r="C78" s="9"/>
      <c r="D78" s="9"/>
      <c r="E78" s="9"/>
      <c r="F78" s="9"/>
      <c r="G78" s="9"/>
      <c r="H78" s="10"/>
      <c r="I78" s="10"/>
      <c r="J78" s="10"/>
      <c r="K78" s="10"/>
      <c r="L78" s="10"/>
      <c r="M78" s="10"/>
      <c r="N78" s="10"/>
    </row>
    <row r="79" spans="1:28" ht="15.6" customHeight="1">
      <c r="A79" s="8"/>
      <c r="B79" s="8"/>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c r="Q81" s="28"/>
      <c r="R81" s="28"/>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c r="A84" s="19" t="str">
        <f>'Community Definition'!$D$5</f>
        <v>Cowlitz County</v>
      </c>
      <c r="B84" s="20"/>
      <c r="C84" s="18">
        <v>4.21</v>
      </c>
      <c r="D84" s="18">
        <v>25.42</v>
      </c>
      <c r="E84" s="18">
        <v>21.3</v>
      </c>
      <c r="F84" s="18">
        <v>8.64</v>
      </c>
      <c r="G84" s="18">
        <v>8.73</v>
      </c>
      <c r="H84" s="18">
        <v>13.22</v>
      </c>
      <c r="I84" s="18">
        <v>13.3</v>
      </c>
      <c r="J84" s="18">
        <v>17.77</v>
      </c>
      <c r="K84" s="18">
        <v>26.59</v>
      </c>
      <c r="L84" s="18">
        <v>17.59</v>
      </c>
      <c r="M84" s="18">
        <v>8.7100000000000009</v>
      </c>
      <c r="N84" s="18">
        <v>4.3099999999999996</v>
      </c>
      <c r="P84" s="24">
        <v>4.21</v>
      </c>
      <c r="Q84" s="24">
        <v>25.42</v>
      </c>
      <c r="R84" s="24">
        <v>21.3</v>
      </c>
      <c r="S84" s="24">
        <v>8.64</v>
      </c>
      <c r="T84" s="24">
        <v>8.73</v>
      </c>
      <c r="U84" s="24">
        <v>13.22</v>
      </c>
      <c r="V84" s="24">
        <v>13.3</v>
      </c>
      <c r="W84" s="24">
        <v>17.77</v>
      </c>
      <c r="X84" s="24">
        <v>26.59</v>
      </c>
      <c r="Y84" s="24">
        <v>17.59</v>
      </c>
      <c r="Z84" s="24">
        <v>8.7100000000000009</v>
      </c>
      <c r="AA84" s="24">
        <v>4.3099999999999996</v>
      </c>
      <c r="AB84" s="25"/>
    </row>
    <row r="85" spans="1:28" s="21" customFormat="1" ht="15.6" customHeight="1">
      <c r="A85" s="17" t="str">
        <f>'Community Definition'!$A$7</f>
        <v>Locale 114</v>
      </c>
      <c r="B85" s="20"/>
      <c r="C85" s="18">
        <v>0</v>
      </c>
      <c r="D85" s="18">
        <v>28.47</v>
      </c>
      <c r="E85" s="18">
        <v>0</v>
      </c>
      <c r="F85" s="18">
        <v>14.31</v>
      </c>
      <c r="G85" s="18">
        <v>14.41</v>
      </c>
      <c r="H85" s="18">
        <v>43.58</v>
      </c>
      <c r="I85" s="18">
        <v>14.56</v>
      </c>
      <c r="J85" s="18">
        <v>43.48</v>
      </c>
      <c r="K85" s="18">
        <v>28.79</v>
      </c>
      <c r="L85" s="18">
        <v>0</v>
      </c>
      <c r="M85" s="18">
        <v>13.96</v>
      </c>
      <c r="N85" s="18">
        <v>0</v>
      </c>
      <c r="P85" s="24">
        <v>0</v>
      </c>
      <c r="Q85" s="24">
        <v>28.47</v>
      </c>
      <c r="R85" s="24">
        <v>0</v>
      </c>
      <c r="S85" s="24">
        <v>14.31</v>
      </c>
      <c r="T85" s="24">
        <v>14.41</v>
      </c>
      <c r="U85" s="24">
        <v>43.58</v>
      </c>
      <c r="V85" s="24">
        <v>14.56</v>
      </c>
      <c r="W85" s="24">
        <v>43.48</v>
      </c>
      <c r="X85" s="24">
        <v>28.79</v>
      </c>
      <c r="Y85" s="24">
        <v>0</v>
      </c>
      <c r="Z85" s="24">
        <v>13.96</v>
      </c>
      <c r="AA85" s="24">
        <v>0</v>
      </c>
      <c r="AB85" s="25"/>
    </row>
    <row r="86" spans="1:28" s="37" customFormat="1" ht="15.6" customHeight="1">
      <c r="A86" s="18" t="str">
        <f>$A$16</f>
        <v>Woodland</v>
      </c>
      <c r="B86" s="36"/>
      <c r="C86" s="18">
        <v>0</v>
      </c>
      <c r="D86" s="18">
        <v>68.069999999999993</v>
      </c>
      <c r="E86" s="18">
        <v>0</v>
      </c>
      <c r="F86" s="18">
        <v>33.69</v>
      </c>
      <c r="G86" s="18">
        <v>33.979999999999997</v>
      </c>
      <c r="H86" s="18">
        <v>0</v>
      </c>
      <c r="I86" s="18">
        <v>34.26</v>
      </c>
      <c r="J86" s="18">
        <v>67.73</v>
      </c>
      <c r="K86" s="18">
        <v>0</v>
      </c>
      <c r="L86" s="18">
        <v>0</v>
      </c>
      <c r="M86" s="18">
        <v>0</v>
      </c>
      <c r="N86" s="18">
        <v>0</v>
      </c>
      <c r="P86" s="24">
        <v>0</v>
      </c>
      <c r="Q86" s="24">
        <v>68.069999999999993</v>
      </c>
      <c r="R86" s="24">
        <v>0</v>
      </c>
      <c r="S86" s="24">
        <v>33.69</v>
      </c>
      <c r="T86" s="24">
        <v>33.979999999999997</v>
      </c>
      <c r="U86" s="24">
        <v>0</v>
      </c>
      <c r="V86" s="24">
        <v>34.26</v>
      </c>
      <c r="W86" s="24">
        <v>67.73</v>
      </c>
      <c r="X86" s="24">
        <v>0</v>
      </c>
      <c r="Y86" s="24">
        <v>0</v>
      </c>
      <c r="Z86" s="24">
        <v>0</v>
      </c>
      <c r="AA86" s="24">
        <v>0</v>
      </c>
      <c r="AB86" s="28"/>
    </row>
    <row r="87" spans="1:28" s="21" customFormat="1" ht="15.6" customHeight="1">
      <c r="A87" s="17"/>
      <c r="B87" s="10" t="s">
        <v>282</v>
      </c>
      <c r="C87" s="38">
        <v>0</v>
      </c>
      <c r="D87" s="38">
        <v>2</v>
      </c>
      <c r="E87" s="38">
        <v>0</v>
      </c>
      <c r="F87" s="38">
        <v>1</v>
      </c>
      <c r="G87" s="38">
        <v>1</v>
      </c>
      <c r="H87" s="38">
        <v>0</v>
      </c>
      <c r="I87" s="38">
        <v>1</v>
      </c>
      <c r="J87" s="38">
        <v>2</v>
      </c>
      <c r="K87" s="38">
        <v>0</v>
      </c>
      <c r="L87" s="38">
        <v>0</v>
      </c>
      <c r="M87" s="38">
        <v>0</v>
      </c>
      <c r="N87" s="38">
        <v>0</v>
      </c>
      <c r="P87" s="25">
        <v>0</v>
      </c>
      <c r="Q87" s="25">
        <v>2</v>
      </c>
      <c r="R87" s="25">
        <v>0</v>
      </c>
      <c r="S87" s="25">
        <v>1</v>
      </c>
      <c r="T87" s="25">
        <v>1</v>
      </c>
      <c r="U87" s="25">
        <v>0</v>
      </c>
      <c r="V87" s="25">
        <v>1</v>
      </c>
      <c r="W87" s="25">
        <v>2</v>
      </c>
      <c r="X87" s="25">
        <v>0</v>
      </c>
      <c r="Y87" s="25">
        <v>0</v>
      </c>
      <c r="Z87" s="25">
        <v>0</v>
      </c>
      <c r="AA87" s="25">
        <v>0</v>
      </c>
      <c r="AB87" s="25"/>
    </row>
    <row r="88" spans="1:28" s="21" customFormat="1" ht="15.6" customHeight="1">
      <c r="A88" s="17"/>
      <c r="B88" s="10" t="s">
        <v>281</v>
      </c>
      <c r="C88" s="38">
        <v>2890</v>
      </c>
      <c r="D88" s="38">
        <v>2938</v>
      </c>
      <c r="E88" s="38">
        <v>2991</v>
      </c>
      <c r="F88" s="38">
        <v>2968</v>
      </c>
      <c r="G88" s="38">
        <v>2943</v>
      </c>
      <c r="H88" s="38">
        <v>2916</v>
      </c>
      <c r="I88" s="38">
        <v>2919</v>
      </c>
      <c r="J88" s="38">
        <v>2953</v>
      </c>
      <c r="K88" s="38">
        <v>2981</v>
      </c>
      <c r="L88" s="38">
        <v>3029</v>
      </c>
      <c r="M88" s="38">
        <v>3087</v>
      </c>
      <c r="N88" s="38">
        <v>3159</v>
      </c>
      <c r="P88" s="587">
        <v>2890</v>
      </c>
      <c r="Q88" s="588">
        <v>2938</v>
      </c>
      <c r="R88" s="588">
        <v>2991</v>
      </c>
      <c r="S88" s="587">
        <v>2968</v>
      </c>
      <c r="T88" s="587">
        <v>2943</v>
      </c>
      <c r="U88" s="587">
        <v>2916</v>
      </c>
      <c r="V88" s="587">
        <v>2919</v>
      </c>
      <c r="W88" s="587">
        <v>2953</v>
      </c>
      <c r="X88" s="587">
        <v>2981</v>
      </c>
      <c r="Y88" s="587">
        <v>3029</v>
      </c>
      <c r="Z88" s="587">
        <v>3087</v>
      </c>
      <c r="AA88" s="587">
        <v>3159</v>
      </c>
      <c r="AB88" s="25"/>
    </row>
    <row r="89" spans="1:28" s="21" customFormat="1" ht="15.6" customHeight="1">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c r="B102" s="33"/>
      <c r="C102" s="31"/>
      <c r="D102" s="31"/>
      <c r="E102" s="31"/>
      <c r="F102" s="31"/>
      <c r="G102" s="31"/>
      <c r="H102" s="32"/>
      <c r="I102" s="32"/>
      <c r="J102" s="32"/>
      <c r="K102" s="32"/>
      <c r="L102" s="32"/>
      <c r="M102" s="32"/>
      <c r="N102" s="32"/>
    </row>
    <row r="103" spans="1:28" ht="12.75" hidden="1">
      <c r="B103" s="33"/>
      <c r="C103" s="31"/>
      <c r="D103" s="31"/>
      <c r="E103" s="31"/>
      <c r="F103" s="31"/>
      <c r="G103" s="31"/>
      <c r="H103" s="32"/>
      <c r="I103" s="32"/>
      <c r="J103" s="32"/>
      <c r="K103" s="32"/>
      <c r="L103" s="32"/>
      <c r="M103" s="32"/>
      <c r="N103" s="32"/>
    </row>
    <row r="104" spans="1:28" ht="12.75">
      <c r="A104" s="522" t="s">
        <v>975</v>
      </c>
      <c r="B104" s="106"/>
      <c r="C104" s="31"/>
      <c r="D104" s="31"/>
      <c r="E104" s="31"/>
      <c r="F104" s="31"/>
      <c r="G104" s="31"/>
      <c r="H104" s="32"/>
      <c r="I104" s="32"/>
      <c r="J104" s="32"/>
      <c r="K104" s="32"/>
      <c r="L104" s="32"/>
      <c r="M104" s="32"/>
      <c r="N104" s="32"/>
    </row>
    <row r="105" spans="1:28" ht="15.6" customHeight="1">
      <c r="A105" s="522"/>
      <c r="C105" s="3"/>
      <c r="D105" s="3"/>
      <c r="E105" s="3"/>
      <c r="G105" s="3"/>
      <c r="H105" s="3"/>
      <c r="I105" s="3"/>
      <c r="J105" s="3"/>
      <c r="K105" s="3"/>
      <c r="L105" s="3"/>
      <c r="M105" s="3"/>
      <c r="N105" s="32"/>
    </row>
    <row r="106" spans="1:28" ht="15.6" customHeight="1">
      <c r="A106" s="34" t="s">
        <v>130</v>
      </c>
      <c r="C106" s="3"/>
      <c r="D106" s="3"/>
      <c r="E106" s="3"/>
      <c r="G106" s="3"/>
      <c r="H106" s="550" t="s">
        <v>467</v>
      </c>
      <c r="I106" s="546"/>
      <c r="J106" s="546"/>
      <c r="K106" s="546"/>
      <c r="L106" s="546"/>
      <c r="M106" s="546"/>
      <c r="N106" s="546"/>
    </row>
    <row r="107" spans="1:28" ht="15.6" customHeight="1">
      <c r="B107" s="5"/>
      <c r="C107" s="6"/>
      <c r="D107" s="6"/>
      <c r="E107" s="6"/>
      <c r="F107" s="6"/>
      <c r="G107" s="6"/>
      <c r="H107" s="7"/>
      <c r="I107" s="7"/>
      <c r="J107" s="7"/>
      <c r="K107" s="7"/>
      <c r="L107" s="7"/>
      <c r="M107" s="7"/>
      <c r="N107" s="7"/>
    </row>
    <row r="108" spans="1:28" ht="15.6" customHeight="1">
      <c r="A108" s="8"/>
      <c r="C108" s="9"/>
      <c r="D108" s="9"/>
      <c r="E108" s="9"/>
      <c r="F108" s="9"/>
      <c r="G108" s="9"/>
      <c r="H108" s="10"/>
      <c r="I108" s="10"/>
      <c r="J108" s="10"/>
      <c r="K108" s="10"/>
      <c r="L108" s="10"/>
      <c r="M108" s="10"/>
      <c r="N108" s="10"/>
    </row>
    <row r="109" spans="1:28" ht="51" customHeight="1">
      <c r="A109" s="8"/>
      <c r="C109" s="9"/>
      <c r="D109" s="9"/>
      <c r="E109" s="9"/>
      <c r="F109" s="9"/>
      <c r="G109" s="9"/>
      <c r="H109" s="10"/>
      <c r="I109" s="10"/>
      <c r="J109" s="10"/>
      <c r="K109" s="10"/>
      <c r="L109" s="10"/>
      <c r="M109" s="10"/>
      <c r="N109" s="10"/>
    </row>
    <row r="110" spans="1:28" ht="15.6" customHeight="1">
      <c r="A110" s="8"/>
      <c r="B110" s="11" t="s">
        <v>178</v>
      </c>
      <c r="C110" s="9"/>
      <c r="D110" s="9"/>
      <c r="E110" s="9"/>
      <c r="F110" s="9"/>
      <c r="G110" s="9"/>
      <c r="H110" s="10"/>
      <c r="I110" s="10"/>
      <c r="J110" s="10"/>
      <c r="K110" s="10"/>
      <c r="L110" s="10"/>
      <c r="M110" s="10"/>
      <c r="N110" s="10"/>
    </row>
    <row r="111" spans="1:28" ht="15.6" customHeight="1">
      <c r="A111" s="8"/>
      <c r="B111" s="112">
        <v>1000</v>
      </c>
      <c r="C111" s="9"/>
      <c r="D111" s="9"/>
      <c r="E111" s="9"/>
      <c r="F111" s="9"/>
      <c r="G111" s="9"/>
      <c r="H111" s="10"/>
      <c r="I111" s="10"/>
      <c r="J111" s="10"/>
      <c r="K111" s="10"/>
      <c r="L111" s="10"/>
      <c r="M111" s="10"/>
      <c r="N111" s="10"/>
    </row>
    <row r="112" spans="1:28" ht="15.6" customHeight="1">
      <c r="A112" s="8"/>
      <c r="C112" s="9"/>
      <c r="D112" s="9"/>
      <c r="E112" s="9"/>
      <c r="F112" s="9"/>
      <c r="G112" s="9"/>
      <c r="H112" s="10"/>
      <c r="I112" s="10"/>
      <c r="J112" s="10"/>
      <c r="K112" s="10"/>
      <c r="L112" s="10"/>
      <c r="M112" s="10"/>
      <c r="N112" s="10"/>
    </row>
    <row r="113" spans="1:28" ht="15.6" customHeight="1">
      <c r="A113" s="8"/>
      <c r="B113" s="8"/>
      <c r="C113" s="9"/>
      <c r="D113" s="9"/>
      <c r="E113" s="9"/>
      <c r="F113" s="9"/>
      <c r="G113" s="9"/>
      <c r="H113" s="10"/>
      <c r="I113" s="10"/>
      <c r="J113" s="10"/>
      <c r="K113" s="10"/>
      <c r="L113" s="10"/>
      <c r="M113" s="10"/>
      <c r="N113" s="10"/>
    </row>
    <row r="114" spans="1:28" ht="15.6" customHeight="1">
      <c r="A114" s="8"/>
      <c r="B114" s="8"/>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c r="Q116" s="28"/>
      <c r="R116" s="28"/>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c r="A119" s="19" t="str">
        <f>'Community Definition'!$D$5</f>
        <v>Cowlitz County</v>
      </c>
      <c r="B119" s="20"/>
      <c r="C119" s="18">
        <v>10.72</v>
      </c>
      <c r="D119" s="18">
        <v>7.78</v>
      </c>
      <c r="E119" s="18">
        <v>5.9</v>
      </c>
      <c r="F119" s="18">
        <v>5.75</v>
      </c>
      <c r="G119" s="18">
        <v>7.01</v>
      </c>
      <c r="H119" s="18">
        <v>5.4</v>
      </c>
      <c r="I119" s="18">
        <v>3.53</v>
      </c>
      <c r="J119" s="18">
        <v>5.41</v>
      </c>
      <c r="K119" s="18">
        <v>5.76</v>
      </c>
      <c r="L119" s="18">
        <v>2.96</v>
      </c>
      <c r="M119" s="18">
        <v>3.13</v>
      </c>
      <c r="N119" s="18">
        <v>3.29</v>
      </c>
      <c r="P119" s="24">
        <v>10.72</v>
      </c>
      <c r="Q119" s="24">
        <v>7.78</v>
      </c>
      <c r="R119" s="24">
        <v>5.9</v>
      </c>
      <c r="S119" s="24">
        <v>5.75</v>
      </c>
      <c r="T119" s="24">
        <v>7.01</v>
      </c>
      <c r="U119" s="24">
        <v>5.4</v>
      </c>
      <c r="V119" s="24">
        <v>3.53</v>
      </c>
      <c r="W119" s="24">
        <v>5.41</v>
      </c>
      <c r="X119" s="24">
        <v>5.76</v>
      </c>
      <c r="Y119" s="24">
        <v>2.96</v>
      </c>
      <c r="Z119" s="24">
        <v>3.13</v>
      </c>
      <c r="AA119" s="24">
        <v>3.29</v>
      </c>
      <c r="AB119" s="25"/>
    </row>
    <row r="120" spans="1:28" s="21" customFormat="1" ht="15.6" customHeight="1">
      <c r="A120" s="17" t="str">
        <f>'Community Definition'!$A$7</f>
        <v>Locale 114</v>
      </c>
      <c r="B120" s="20"/>
      <c r="C120" s="18">
        <v>4.66</v>
      </c>
      <c r="D120" s="18">
        <v>3.48</v>
      </c>
      <c r="E120" s="18">
        <v>4.66</v>
      </c>
      <c r="F120" s="18">
        <v>4.03</v>
      </c>
      <c r="G120" s="18">
        <v>3.53</v>
      </c>
      <c r="H120" s="18">
        <v>4.7300000000000004</v>
      </c>
      <c r="I120" s="18">
        <v>2.95</v>
      </c>
      <c r="J120" s="18">
        <v>2.36</v>
      </c>
      <c r="K120" s="18">
        <v>2.34</v>
      </c>
      <c r="L120" s="18">
        <v>2.9</v>
      </c>
      <c r="M120" s="18">
        <v>1.1499999999999999</v>
      </c>
      <c r="N120" s="18">
        <v>3.38</v>
      </c>
      <c r="P120" s="24">
        <v>4.66</v>
      </c>
      <c r="Q120" s="24">
        <v>3.48</v>
      </c>
      <c r="R120" s="24">
        <v>4.66</v>
      </c>
      <c r="S120" s="24">
        <v>4.03</v>
      </c>
      <c r="T120" s="24">
        <v>3.53</v>
      </c>
      <c r="U120" s="24">
        <v>4.7300000000000004</v>
      </c>
      <c r="V120" s="24">
        <v>2.95</v>
      </c>
      <c r="W120" s="24">
        <v>2.36</v>
      </c>
      <c r="X120" s="24">
        <v>2.34</v>
      </c>
      <c r="Y120" s="24">
        <v>2.9</v>
      </c>
      <c r="Z120" s="24">
        <v>1.1499999999999999</v>
      </c>
      <c r="AA120" s="24">
        <v>3.38</v>
      </c>
      <c r="AB120" s="25"/>
    </row>
    <row r="121" spans="1:28" s="37" customFormat="1" ht="15.6" customHeight="1">
      <c r="A121" s="18" t="str">
        <f>$A$16</f>
        <v>Woodland</v>
      </c>
      <c r="B121" s="36"/>
      <c r="C121" s="18">
        <v>6.23</v>
      </c>
      <c r="D121" s="18">
        <v>4.5599999999999996</v>
      </c>
      <c r="E121" s="18">
        <v>8.98</v>
      </c>
      <c r="F121" s="18">
        <v>2.91</v>
      </c>
      <c r="G121" s="18">
        <v>4.45</v>
      </c>
      <c r="H121" s="18">
        <v>4.4800000000000004</v>
      </c>
      <c r="I121" s="18">
        <v>5.99</v>
      </c>
      <c r="J121" s="18">
        <v>1.49</v>
      </c>
      <c r="K121" s="18">
        <v>5.87</v>
      </c>
      <c r="L121" s="18">
        <v>1.45</v>
      </c>
      <c r="M121" s="18">
        <v>1.43</v>
      </c>
      <c r="N121" s="18">
        <v>1.41</v>
      </c>
      <c r="P121" s="24">
        <v>6.23</v>
      </c>
      <c r="Q121" s="24">
        <v>4.5599999999999996</v>
      </c>
      <c r="R121" s="24">
        <v>8.98</v>
      </c>
      <c r="S121" s="24">
        <v>2.91</v>
      </c>
      <c r="T121" s="24">
        <v>4.45</v>
      </c>
      <c r="U121" s="24">
        <v>4.4800000000000004</v>
      </c>
      <c r="V121" s="24">
        <v>5.99</v>
      </c>
      <c r="W121" s="24">
        <v>1.49</v>
      </c>
      <c r="X121" s="24">
        <v>5.87</v>
      </c>
      <c r="Y121" s="24">
        <v>1.45</v>
      </c>
      <c r="Z121" s="24">
        <v>1.43</v>
      </c>
      <c r="AA121" s="24">
        <v>1.41</v>
      </c>
      <c r="AB121" s="28"/>
    </row>
    <row r="122" spans="1:28" s="21" customFormat="1" ht="15.6" customHeight="1">
      <c r="A122" s="17"/>
      <c r="B122" s="17" t="s">
        <v>280</v>
      </c>
      <c r="C122" s="38">
        <v>4</v>
      </c>
      <c r="D122" s="38">
        <v>3</v>
      </c>
      <c r="E122" s="38">
        <v>6</v>
      </c>
      <c r="F122" s="38">
        <v>2</v>
      </c>
      <c r="G122" s="38">
        <v>3</v>
      </c>
      <c r="H122" s="38">
        <v>3</v>
      </c>
      <c r="I122" s="38">
        <v>4</v>
      </c>
      <c r="J122" s="38">
        <v>1</v>
      </c>
      <c r="K122" s="38">
        <v>4</v>
      </c>
      <c r="L122" s="38">
        <v>1</v>
      </c>
      <c r="M122" s="38">
        <v>1</v>
      </c>
      <c r="N122" s="38">
        <v>1</v>
      </c>
      <c r="P122" s="25">
        <v>4</v>
      </c>
      <c r="Q122" s="25">
        <v>3</v>
      </c>
      <c r="R122" s="25">
        <v>6</v>
      </c>
      <c r="S122" s="25">
        <v>2</v>
      </c>
      <c r="T122" s="25">
        <v>3</v>
      </c>
      <c r="U122" s="25">
        <v>3</v>
      </c>
      <c r="V122" s="25">
        <v>4</v>
      </c>
      <c r="W122" s="25">
        <v>1</v>
      </c>
      <c r="X122" s="25">
        <v>4</v>
      </c>
      <c r="Y122" s="25">
        <v>1</v>
      </c>
      <c r="Z122" s="25">
        <v>1</v>
      </c>
      <c r="AA122" s="25">
        <v>1</v>
      </c>
      <c r="AB122" s="25"/>
    </row>
    <row r="123" spans="1:28" s="21" customFormat="1" ht="15.6" customHeight="1">
      <c r="A123" s="17"/>
      <c r="B123" s="17" t="s">
        <v>279</v>
      </c>
      <c r="C123" s="38">
        <v>642</v>
      </c>
      <c r="D123" s="38">
        <v>658</v>
      </c>
      <c r="E123" s="38">
        <v>668</v>
      </c>
      <c r="F123" s="38">
        <v>687</v>
      </c>
      <c r="G123" s="38">
        <v>674</v>
      </c>
      <c r="H123" s="38">
        <v>669</v>
      </c>
      <c r="I123" s="38">
        <v>668</v>
      </c>
      <c r="J123" s="38">
        <v>670</v>
      </c>
      <c r="K123" s="38">
        <v>682</v>
      </c>
      <c r="L123" s="38">
        <v>689</v>
      </c>
      <c r="M123" s="38">
        <v>697</v>
      </c>
      <c r="N123" s="38">
        <v>707</v>
      </c>
      <c r="P123" s="25">
        <v>642</v>
      </c>
      <c r="Q123" s="328">
        <v>658</v>
      </c>
      <c r="R123" s="328">
        <v>668</v>
      </c>
      <c r="S123" s="25">
        <v>687</v>
      </c>
      <c r="T123" s="25">
        <v>674</v>
      </c>
      <c r="U123" s="25">
        <v>669</v>
      </c>
      <c r="V123" s="25">
        <v>668</v>
      </c>
      <c r="W123" s="25">
        <v>670</v>
      </c>
      <c r="X123" s="25">
        <v>682</v>
      </c>
      <c r="Y123" s="25">
        <v>689</v>
      </c>
      <c r="Z123" s="25">
        <v>697</v>
      </c>
      <c r="AA123" s="25">
        <v>707</v>
      </c>
      <c r="AB123" s="25"/>
    </row>
    <row r="124" spans="1:28" s="21" customFormat="1" ht="15.6" customHeight="1">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c r="B137" s="33"/>
      <c r="C137" s="31"/>
      <c r="D137" s="31"/>
      <c r="E137" s="31"/>
      <c r="F137" s="31"/>
      <c r="G137" s="31"/>
      <c r="H137" s="32"/>
      <c r="I137" s="32"/>
      <c r="J137" s="32"/>
      <c r="K137" s="32"/>
      <c r="L137" s="32"/>
      <c r="M137" s="32"/>
      <c r="N137" s="32"/>
    </row>
    <row r="138" spans="1:28" ht="12.75" hidden="1">
      <c r="B138" s="33"/>
      <c r="C138" s="31"/>
      <c r="D138" s="31"/>
      <c r="E138" s="31"/>
      <c r="F138" s="31"/>
      <c r="G138" s="31"/>
      <c r="H138" s="32"/>
      <c r="I138" s="32"/>
      <c r="J138" s="32"/>
      <c r="K138" s="32"/>
      <c r="L138" s="32"/>
      <c r="M138" s="32"/>
      <c r="N138" s="32"/>
    </row>
    <row r="139" spans="1:28" ht="12.75">
      <c r="A139" s="522" t="s">
        <v>989</v>
      </c>
      <c r="B139" s="106"/>
      <c r="C139" s="31"/>
      <c r="D139" s="31"/>
      <c r="E139" s="31"/>
      <c r="F139" s="31"/>
      <c r="G139" s="31"/>
      <c r="H139" s="32"/>
      <c r="I139" s="32"/>
      <c r="J139" s="32"/>
      <c r="K139" s="32"/>
      <c r="L139" s="32"/>
      <c r="M139" s="32"/>
      <c r="N139" s="32"/>
    </row>
    <row r="140" spans="1:28" ht="15.6" customHeight="1">
      <c r="A140" s="522"/>
      <c r="C140" s="3"/>
      <c r="D140" s="3"/>
      <c r="E140" s="3"/>
      <c r="G140" s="3"/>
      <c r="H140" s="3"/>
      <c r="I140" s="3"/>
      <c r="J140" s="3"/>
      <c r="K140" s="3"/>
      <c r="L140" s="3"/>
      <c r="M140" s="3"/>
      <c r="N140" s="32"/>
    </row>
    <row r="141" spans="1:28" ht="15.6" customHeight="1">
      <c r="A141" s="34" t="s">
        <v>278</v>
      </c>
      <c r="C141" s="3"/>
      <c r="D141" s="3"/>
      <c r="E141" s="3"/>
      <c r="G141" s="3"/>
      <c r="H141" s="550" t="s">
        <v>467</v>
      </c>
      <c r="I141" s="546"/>
      <c r="J141" s="546"/>
      <c r="K141" s="546"/>
      <c r="L141" s="546"/>
      <c r="M141" s="546"/>
      <c r="N141" s="546"/>
    </row>
    <row r="142" spans="1:28" ht="15.6" customHeight="1">
      <c r="B142" s="5"/>
      <c r="C142" s="6"/>
      <c r="D142" s="6"/>
      <c r="E142" s="6"/>
      <c r="F142" s="6"/>
      <c r="G142" s="6"/>
      <c r="H142" s="7"/>
      <c r="I142" s="7"/>
      <c r="J142" s="7"/>
      <c r="K142" s="7"/>
      <c r="L142" s="7"/>
      <c r="M142" s="7"/>
      <c r="N142" s="7"/>
    </row>
    <row r="143" spans="1:28" ht="15">
      <c r="A143" s="8"/>
      <c r="C143" s="9"/>
      <c r="D143" s="9"/>
      <c r="E143" s="9"/>
      <c r="F143" s="9"/>
      <c r="G143" s="9"/>
      <c r="H143" s="10"/>
      <c r="I143" s="10"/>
      <c r="J143" s="10"/>
      <c r="K143" s="10"/>
      <c r="L143" s="10"/>
      <c r="M143" s="10"/>
      <c r="N143" s="10"/>
    </row>
    <row r="144" spans="1:28" ht="51.6" customHeight="1">
      <c r="A144" s="8"/>
      <c r="C144" s="9"/>
      <c r="D144" s="9"/>
      <c r="E144" s="9"/>
      <c r="F144" s="9"/>
      <c r="G144" s="9"/>
      <c r="H144" s="10"/>
      <c r="I144" s="10"/>
      <c r="J144" s="10"/>
      <c r="K144" s="10"/>
      <c r="L144" s="10"/>
      <c r="M144" s="10"/>
      <c r="N144" s="10"/>
    </row>
    <row r="145" spans="1:28" ht="15">
      <c r="A145" s="8"/>
      <c r="B145" s="11" t="s">
        <v>178</v>
      </c>
      <c r="C145" s="9"/>
      <c r="D145" s="9"/>
      <c r="E145" s="9"/>
      <c r="F145" s="9"/>
      <c r="G145" s="9"/>
      <c r="H145" s="10"/>
      <c r="I145" s="10"/>
      <c r="J145" s="10"/>
      <c r="K145" s="10"/>
      <c r="L145" s="10"/>
      <c r="M145" s="10"/>
      <c r="N145" s="10"/>
    </row>
    <row r="146" spans="1:28" ht="15">
      <c r="A146" s="8"/>
      <c r="B146" s="12">
        <v>1000</v>
      </c>
      <c r="C146" s="9"/>
      <c r="D146" s="9"/>
      <c r="E146" s="9"/>
      <c r="F146" s="9"/>
      <c r="G146" s="9"/>
      <c r="H146" s="10"/>
      <c r="I146" s="10"/>
      <c r="J146" s="10"/>
      <c r="K146" s="10"/>
      <c r="L146" s="10"/>
      <c r="M146" s="10"/>
      <c r="N146" s="10"/>
    </row>
    <row r="147" spans="1:28" ht="15">
      <c r="A147" s="8"/>
      <c r="B147" s="8"/>
      <c r="C147" s="9"/>
      <c r="D147" s="9"/>
      <c r="E147" s="9"/>
      <c r="F147" s="9"/>
      <c r="G147" s="9"/>
      <c r="H147" s="10"/>
      <c r="I147" s="10"/>
      <c r="J147" s="10"/>
      <c r="K147" s="10"/>
      <c r="L147" s="10"/>
      <c r="M147" s="10"/>
      <c r="N147" s="10"/>
    </row>
    <row r="148" spans="1:28" ht="15">
      <c r="A148" s="8"/>
      <c r="B148" s="11"/>
      <c r="C148" s="9"/>
      <c r="D148" s="9"/>
      <c r="E148" s="9"/>
      <c r="F148" s="9"/>
      <c r="G148" s="9"/>
      <c r="H148" s="10"/>
      <c r="I148" s="10"/>
      <c r="J148" s="10"/>
      <c r="K148" s="10"/>
      <c r="L148" s="10"/>
      <c r="M148" s="10"/>
      <c r="N148" s="10"/>
    </row>
    <row r="149" spans="1:28" ht="15">
      <c r="A149" s="8"/>
      <c r="B149" s="12"/>
      <c r="C149" s="9"/>
      <c r="D149" s="9"/>
      <c r="E149" s="9"/>
      <c r="F149" s="9"/>
      <c r="G149" s="9"/>
      <c r="H149" s="10"/>
      <c r="I149" s="10"/>
      <c r="J149" s="10"/>
      <c r="K149" s="10"/>
      <c r="L149" s="10"/>
      <c r="M149" s="10"/>
      <c r="N149" s="10"/>
    </row>
    <row r="150" spans="1:28" ht="15">
      <c r="A150" s="8"/>
      <c r="B150" s="8"/>
      <c r="C150" s="9"/>
      <c r="D150" s="9"/>
      <c r="E150" s="9"/>
      <c r="F150" s="9"/>
      <c r="G150" s="9"/>
      <c r="H150" s="10"/>
      <c r="I150" s="10"/>
      <c r="J150" s="10"/>
      <c r="K150" s="10"/>
      <c r="L150" s="10"/>
      <c r="M150" s="10"/>
      <c r="N150" s="10"/>
    </row>
    <row r="151" spans="1:28" ht="15">
      <c r="A151" s="8"/>
      <c r="B151" s="8"/>
      <c r="C151" s="13"/>
      <c r="D151" s="13"/>
      <c r="E151" s="13"/>
      <c r="F151" s="13"/>
      <c r="G151" s="13"/>
      <c r="H151" s="14"/>
      <c r="I151" s="14"/>
      <c r="J151" s="14"/>
      <c r="K151" s="14"/>
      <c r="L151" s="14"/>
      <c r="M151" s="14"/>
      <c r="N151" s="10"/>
    </row>
    <row r="152" spans="1:28" ht="1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c r="A154" s="19" t="str">
        <f>'Community Definition'!$D$5</f>
        <v>Cowlitz County</v>
      </c>
      <c r="B154" s="20"/>
      <c r="C154" s="18">
        <v>4.6100000000000003</v>
      </c>
      <c r="D154" s="18">
        <v>4.99</v>
      </c>
      <c r="E154" s="18">
        <v>4.59</v>
      </c>
      <c r="F154" s="18">
        <v>4.99</v>
      </c>
      <c r="G154" s="18">
        <v>6.01</v>
      </c>
      <c r="H154" s="18">
        <v>4.3099999999999996</v>
      </c>
      <c r="I154" s="18">
        <v>5.38</v>
      </c>
      <c r="J154" s="18">
        <v>6.55</v>
      </c>
      <c r="K154" s="18">
        <v>6.5</v>
      </c>
      <c r="L154" s="18">
        <v>6.06</v>
      </c>
      <c r="M154" s="18">
        <v>6.61</v>
      </c>
      <c r="N154" s="18">
        <v>5.49</v>
      </c>
      <c r="P154" s="24">
        <v>4.6100000000000003</v>
      </c>
      <c r="Q154" s="24">
        <v>4.99</v>
      </c>
      <c r="R154" s="24">
        <v>4.59</v>
      </c>
      <c r="S154" s="24">
        <v>4.99</v>
      </c>
      <c r="T154" s="24">
        <v>6.01</v>
      </c>
      <c r="U154" s="24">
        <v>4.3099999999999996</v>
      </c>
      <c r="V154" s="24">
        <v>5.38</v>
      </c>
      <c r="W154" s="24">
        <v>6.55</v>
      </c>
      <c r="X154" s="24">
        <v>6.5</v>
      </c>
      <c r="Y154" s="24">
        <v>6.06</v>
      </c>
      <c r="Z154" s="24">
        <v>6.61</v>
      </c>
      <c r="AA154" s="24">
        <v>5.49</v>
      </c>
      <c r="AB154" s="25"/>
    </row>
    <row r="155" spans="1:28" s="25" customFormat="1" ht="11.25" hidden="1" customHeight="1">
      <c r="A155" s="22" t="str">
        <f>'Community Definition'!$A$7</f>
        <v>Locale 114</v>
      </c>
      <c r="B155" s="23"/>
      <c r="C155" s="24" t="s">
        <v>969</v>
      </c>
      <c r="D155" s="24" t="s">
        <v>969</v>
      </c>
      <c r="E155" s="24" t="s">
        <v>969</v>
      </c>
      <c r="F155" s="24" t="s">
        <v>969</v>
      </c>
      <c r="G155" s="24" t="s">
        <v>969</v>
      </c>
      <c r="H155" s="24" t="s">
        <v>969</v>
      </c>
      <c r="I155" s="24" t="s">
        <v>969</v>
      </c>
      <c r="J155" s="24" t="s">
        <v>969</v>
      </c>
      <c r="K155" s="24" t="s">
        <v>969</v>
      </c>
      <c r="L155" s="24" t="s">
        <v>969</v>
      </c>
      <c r="M155" s="24" t="s">
        <v>969</v>
      </c>
      <c r="N155" s="24" t="s">
        <v>969</v>
      </c>
    </row>
    <row r="156" spans="1:28" s="28" customFormat="1" ht="11.25" hidden="1" customHeight="1">
      <c r="A156" s="24" t="str">
        <f>$A$16</f>
        <v>Woodland</v>
      </c>
      <c r="B156" s="27"/>
      <c r="C156" s="24" t="s">
        <v>969</v>
      </c>
      <c r="D156" s="24" t="s">
        <v>969</v>
      </c>
      <c r="E156" s="24" t="s">
        <v>969</v>
      </c>
      <c r="F156" s="24" t="s">
        <v>969</v>
      </c>
      <c r="G156" s="24" t="s">
        <v>969</v>
      </c>
      <c r="H156" s="24" t="s">
        <v>969</v>
      </c>
      <c r="I156" s="24" t="s">
        <v>969</v>
      </c>
      <c r="J156" s="24" t="s">
        <v>969</v>
      </c>
      <c r="K156" s="24" t="s">
        <v>969</v>
      </c>
      <c r="L156" s="24" t="s">
        <v>969</v>
      </c>
      <c r="M156" s="24" t="s">
        <v>969</v>
      </c>
      <c r="N156" s="24" t="s">
        <v>969</v>
      </c>
    </row>
    <row r="157" spans="1:28" s="25" customFormat="1" ht="11.25" hidden="1" customHeight="1">
      <c r="A157" s="22"/>
      <c r="B157" s="22" t="s">
        <v>277</v>
      </c>
      <c r="C157" s="29" t="s">
        <v>969</v>
      </c>
      <c r="D157" s="29" t="s">
        <v>969</v>
      </c>
      <c r="E157" s="29" t="s">
        <v>969</v>
      </c>
      <c r="F157" s="29" t="s">
        <v>969</v>
      </c>
      <c r="G157" s="29" t="s">
        <v>969</v>
      </c>
      <c r="H157" s="29" t="s">
        <v>969</v>
      </c>
      <c r="I157" s="29" t="s">
        <v>969</v>
      </c>
      <c r="J157" s="29" t="s">
        <v>969</v>
      </c>
      <c r="K157" s="29" t="s">
        <v>969</v>
      </c>
      <c r="L157" s="29" t="s">
        <v>969</v>
      </c>
      <c r="M157" s="29" t="s">
        <v>969</v>
      </c>
      <c r="N157" s="29" t="s">
        <v>969</v>
      </c>
    </row>
    <row r="158" spans="1:28" s="25" customFormat="1" ht="11.25">
      <c r="A158" s="22"/>
      <c r="B158" s="22" t="s">
        <v>276</v>
      </c>
      <c r="C158" s="29" t="s">
        <v>969</v>
      </c>
      <c r="D158" s="29" t="s">
        <v>969</v>
      </c>
      <c r="E158" s="29" t="s">
        <v>969</v>
      </c>
      <c r="F158" s="29" t="s">
        <v>969</v>
      </c>
      <c r="G158" s="29" t="s">
        <v>969</v>
      </c>
      <c r="H158" s="29" t="s">
        <v>969</v>
      </c>
      <c r="I158" s="29" t="s">
        <v>969</v>
      </c>
      <c r="J158" s="29" t="s">
        <v>969</v>
      </c>
      <c r="K158" s="29" t="s">
        <v>969</v>
      </c>
      <c r="L158" s="29" t="s">
        <v>969</v>
      </c>
      <c r="M158" s="29" t="s">
        <v>969</v>
      </c>
      <c r="N158" s="29" t="s">
        <v>969</v>
      </c>
    </row>
    <row r="159" spans="1:28" s="21" customFormat="1" ht="11.25">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c r="B160" s="33"/>
      <c r="C160" s="31"/>
      <c r="D160" s="31"/>
      <c r="E160" s="31"/>
      <c r="F160" s="31"/>
      <c r="G160" s="31"/>
      <c r="H160" s="32"/>
      <c r="I160" s="32"/>
      <c r="J160" s="32"/>
      <c r="K160" s="32"/>
      <c r="L160" s="32"/>
      <c r="M160" s="32"/>
      <c r="N160" s="32"/>
    </row>
    <row r="161" spans="1:28" ht="12.75">
      <c r="B161" s="33"/>
      <c r="C161" s="31"/>
      <c r="D161" s="31"/>
      <c r="E161" s="31"/>
      <c r="F161" s="31"/>
      <c r="G161" s="31"/>
      <c r="H161" s="32"/>
      <c r="I161" s="32"/>
      <c r="J161" s="32"/>
      <c r="K161" s="32"/>
      <c r="L161" s="32"/>
      <c r="M161" s="32"/>
      <c r="N161" s="32"/>
    </row>
    <row r="162" spans="1:28" ht="39.75" customHeight="1">
      <c r="A162" s="548" t="s">
        <v>866</v>
      </c>
      <c r="B162" s="548"/>
      <c r="C162" s="548"/>
      <c r="D162" s="548"/>
      <c r="E162" s="548"/>
      <c r="F162" s="548"/>
      <c r="G162" s="548"/>
      <c r="H162" s="548"/>
      <c r="I162" s="548"/>
      <c r="J162" s="548"/>
      <c r="K162" s="548"/>
      <c r="L162" s="548"/>
      <c r="M162" s="548"/>
      <c r="N162" s="548"/>
    </row>
    <row r="163" spans="1:28" s="354" customFormat="1" ht="27" customHeight="1">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row r="166" spans="1:28" ht="12.75"/>
    <row r="167" spans="1:28" ht="12.75"/>
    <row r="168" spans="1:28" ht="12.75"/>
    <row r="169" spans="1:28" ht="12.75" hidden="1"/>
    <row r="170" spans="1:28" ht="12.75" hidden="1"/>
    <row r="171" spans="1:28" ht="12.75" hidden="1"/>
    <row r="172" spans="1:28" ht="12.75" hidden="1"/>
    <row r="173" spans="1:28" ht="12.75" hidden="1"/>
    <row r="174" spans="1:28" ht="12.75">
      <c r="A174" s="522" t="s">
        <v>971</v>
      </c>
    </row>
    <row r="175" spans="1:28" ht="12.75">
      <c r="A175" s="522"/>
    </row>
    <row r="176" spans="1:28" ht="15.6" customHeight="1">
      <c r="A176" s="1" t="s">
        <v>225</v>
      </c>
      <c r="C176" s="9"/>
      <c r="D176" s="9"/>
      <c r="E176" s="9"/>
      <c r="F176" s="9"/>
      <c r="G176" s="9"/>
      <c r="H176" s="550" t="s">
        <v>467</v>
      </c>
      <c r="I176" s="546"/>
      <c r="J176" s="546"/>
      <c r="K176" s="546"/>
      <c r="L176" s="546"/>
      <c r="M176" s="546"/>
      <c r="N176" s="546"/>
    </row>
    <row r="177" spans="1:28" ht="15.6" customHeight="1">
      <c r="B177" s="5"/>
      <c r="C177" s="9"/>
      <c r="D177" s="9"/>
      <c r="E177" s="9"/>
      <c r="F177" s="9"/>
      <c r="G177" s="9"/>
      <c r="H177" s="10"/>
      <c r="I177" s="10"/>
      <c r="J177" s="10"/>
      <c r="K177" s="10"/>
      <c r="L177" s="10"/>
      <c r="M177" s="10"/>
      <c r="N177" s="10"/>
    </row>
    <row r="178" spans="1:28" ht="15.6" customHeight="1">
      <c r="A178" s="8"/>
      <c r="C178" s="9"/>
      <c r="D178" s="9"/>
      <c r="E178" s="9"/>
      <c r="F178" s="9"/>
      <c r="G178" s="9"/>
      <c r="H178" s="10"/>
      <c r="I178" s="10"/>
      <c r="J178" s="10"/>
      <c r="K178" s="10"/>
      <c r="L178" s="10"/>
      <c r="M178" s="10"/>
      <c r="N178" s="10"/>
    </row>
    <row r="179" spans="1:28" ht="54.6" customHeight="1">
      <c r="A179" s="8"/>
      <c r="C179" s="9"/>
      <c r="D179" s="9"/>
      <c r="E179" s="9"/>
      <c r="F179" s="9"/>
      <c r="G179" s="9"/>
      <c r="H179" s="10"/>
      <c r="I179" s="10"/>
      <c r="J179" s="10"/>
      <c r="K179" s="10"/>
      <c r="L179" s="10"/>
      <c r="M179" s="10"/>
      <c r="N179" s="10"/>
    </row>
    <row r="180" spans="1:28" ht="15.6" customHeight="1">
      <c r="B180" s="11" t="s">
        <v>178</v>
      </c>
      <c r="C180" s="9"/>
      <c r="D180" s="9"/>
      <c r="E180" s="9"/>
      <c r="F180" s="9"/>
      <c r="G180" s="9"/>
      <c r="H180" s="10"/>
      <c r="I180" s="10"/>
      <c r="J180" s="10"/>
      <c r="K180" s="10"/>
      <c r="L180" s="10"/>
      <c r="M180" s="10"/>
      <c r="N180" s="10"/>
    </row>
    <row r="181" spans="1:28" ht="15.6" customHeight="1">
      <c r="A181" s="8"/>
      <c r="B181" s="112">
        <v>100000</v>
      </c>
      <c r="C181" s="9"/>
      <c r="D181" s="9"/>
      <c r="E181" s="9"/>
      <c r="F181" s="9"/>
      <c r="G181" s="9"/>
      <c r="H181" s="10"/>
      <c r="I181" s="10"/>
      <c r="J181" s="10"/>
      <c r="K181" s="10"/>
      <c r="L181" s="10"/>
      <c r="M181" s="10"/>
      <c r="N181" s="10"/>
    </row>
    <row r="182" spans="1:28" ht="15.6" customHeight="1">
      <c r="A182" s="8"/>
      <c r="C182" s="9"/>
      <c r="D182" s="9"/>
      <c r="E182" s="9"/>
      <c r="F182" s="9"/>
      <c r="G182" s="9"/>
      <c r="H182" s="10"/>
      <c r="I182" s="10"/>
      <c r="J182" s="10"/>
      <c r="K182" s="10"/>
      <c r="L182" s="10"/>
      <c r="M182" s="10"/>
      <c r="N182" s="10"/>
    </row>
    <row r="183" spans="1:28" ht="15.6" customHeight="1">
      <c r="A183" s="8"/>
      <c r="B183" s="11"/>
      <c r="C183" s="9"/>
      <c r="D183" s="9"/>
      <c r="E183" s="9"/>
      <c r="F183" s="9"/>
      <c r="G183" s="9"/>
      <c r="H183" s="10"/>
      <c r="I183" s="10"/>
      <c r="J183" s="10"/>
      <c r="K183" s="10"/>
      <c r="L183" s="10"/>
      <c r="M183" s="10"/>
      <c r="N183" s="10"/>
    </row>
    <row r="184" spans="1:28" ht="15.6" customHeight="1">
      <c r="A184" s="8"/>
      <c r="B184" s="12"/>
      <c r="C184" s="9"/>
      <c r="D184" s="9"/>
      <c r="E184" s="9"/>
      <c r="F184" s="9"/>
      <c r="G184" s="9"/>
      <c r="H184" s="10"/>
      <c r="I184" s="10"/>
      <c r="J184" s="10"/>
      <c r="K184" s="10"/>
      <c r="L184" s="10"/>
      <c r="M184" s="10"/>
      <c r="N184" s="10"/>
    </row>
    <row r="185" spans="1:28" ht="15.6" customHeight="1">
      <c r="A185" s="8"/>
      <c r="B185" s="8"/>
      <c r="C185" s="9"/>
      <c r="D185" s="9"/>
      <c r="E185" s="9"/>
      <c r="F185" s="9"/>
      <c r="G185" s="9"/>
      <c r="H185" s="10"/>
      <c r="I185" s="10"/>
      <c r="J185" s="10"/>
      <c r="K185" s="10"/>
      <c r="L185" s="10"/>
      <c r="M185" s="10"/>
      <c r="N185" s="10"/>
    </row>
    <row r="186" spans="1:28" ht="15.6" customHeight="1">
      <c r="A186" s="8"/>
      <c r="B186" s="8"/>
      <c r="C186" s="13"/>
      <c r="D186" s="13"/>
      <c r="E186" s="13"/>
      <c r="F186" s="13"/>
      <c r="G186" s="13"/>
      <c r="H186" s="14"/>
      <c r="I186" s="14"/>
      <c r="J186" s="14"/>
      <c r="K186" s="14"/>
      <c r="L186" s="14"/>
      <c r="M186" s="14"/>
      <c r="N186" s="10"/>
      <c r="Q186" s="28"/>
      <c r="R186" s="28"/>
    </row>
    <row r="187" spans="1:28" ht="15.6" customHeight="1">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c r="A189" s="19" t="str">
        <f>'Community Definition'!$D$5</f>
        <v>Cowlitz County</v>
      </c>
      <c r="B189" s="20"/>
      <c r="C189" s="18">
        <v>8.56</v>
      </c>
      <c r="D189" s="18">
        <v>0</v>
      </c>
      <c r="E189" s="18">
        <v>17.47</v>
      </c>
      <c r="F189" s="18">
        <v>26.34</v>
      </c>
      <c r="G189" s="18">
        <v>8.94</v>
      </c>
      <c r="H189" s="18">
        <v>9.0500000000000007</v>
      </c>
      <c r="I189" s="18">
        <v>9.11</v>
      </c>
      <c r="J189" s="18">
        <v>27.48</v>
      </c>
      <c r="K189" s="18">
        <v>45.79</v>
      </c>
      <c r="L189" s="18">
        <v>9.15</v>
      </c>
      <c r="M189" s="18">
        <v>36.409999999999997</v>
      </c>
      <c r="N189" s="18">
        <v>45.15</v>
      </c>
      <c r="P189" s="24">
        <v>8.56</v>
      </c>
      <c r="Q189" s="24">
        <v>0</v>
      </c>
      <c r="R189" s="24">
        <v>17.47</v>
      </c>
      <c r="S189" s="24">
        <v>26.34</v>
      </c>
      <c r="T189" s="24">
        <v>8.94</v>
      </c>
      <c r="U189" s="24">
        <v>9.0500000000000007</v>
      </c>
      <c r="V189" s="24">
        <v>9.11</v>
      </c>
      <c r="W189" s="24">
        <v>27.48</v>
      </c>
      <c r="X189" s="24">
        <v>45.79</v>
      </c>
      <c r="Y189" s="24">
        <v>9.15</v>
      </c>
      <c r="Z189" s="24">
        <v>36.409999999999997</v>
      </c>
      <c r="AA189" s="24">
        <v>45.15</v>
      </c>
      <c r="AB189" s="25"/>
    </row>
    <row r="190" spans="1:28" s="21" customFormat="1" ht="15.6" customHeight="1">
      <c r="A190" s="17" t="str">
        <f>'Community Definition'!$A$7</f>
        <v>Locale 114</v>
      </c>
      <c r="B190" s="20"/>
      <c r="C190" s="18">
        <v>0</v>
      </c>
      <c r="D190" s="18">
        <v>0</v>
      </c>
      <c r="E190" s="18">
        <v>0</v>
      </c>
      <c r="F190" s="18">
        <v>0</v>
      </c>
      <c r="G190" s="18">
        <v>28.02</v>
      </c>
      <c r="H190" s="18">
        <v>0</v>
      </c>
      <c r="I190" s="18">
        <v>28.44</v>
      </c>
      <c r="J190" s="18">
        <v>0</v>
      </c>
      <c r="K190" s="18">
        <v>0</v>
      </c>
      <c r="L190" s="18">
        <v>28.15</v>
      </c>
      <c r="M190" s="18">
        <v>0</v>
      </c>
      <c r="N190" s="18">
        <v>0</v>
      </c>
      <c r="P190" s="24">
        <v>0</v>
      </c>
      <c r="Q190" s="24">
        <v>0</v>
      </c>
      <c r="R190" s="24">
        <v>0</v>
      </c>
      <c r="S190" s="24">
        <v>0</v>
      </c>
      <c r="T190" s="24">
        <v>28.02</v>
      </c>
      <c r="U190" s="24">
        <v>0</v>
      </c>
      <c r="V190" s="24">
        <v>28.44</v>
      </c>
      <c r="W190" s="24">
        <v>0</v>
      </c>
      <c r="X190" s="24">
        <v>0</v>
      </c>
      <c r="Y190" s="24">
        <v>28.15</v>
      </c>
      <c r="Z190" s="24">
        <v>0</v>
      </c>
      <c r="AA190" s="24">
        <v>0</v>
      </c>
      <c r="AB190" s="25"/>
    </row>
    <row r="191" spans="1:28" s="37" customFormat="1" ht="15.6" customHeight="1">
      <c r="A191" s="18" t="str">
        <f>$A$16</f>
        <v>Woodland</v>
      </c>
      <c r="B191" s="36"/>
      <c r="C191" s="18">
        <v>0</v>
      </c>
      <c r="D191" s="18">
        <v>0</v>
      </c>
      <c r="E191" s="18">
        <v>0</v>
      </c>
      <c r="F191" s="18">
        <v>0</v>
      </c>
      <c r="G191" s="18">
        <v>0</v>
      </c>
      <c r="H191" s="18">
        <v>0</v>
      </c>
      <c r="I191" s="18">
        <v>0</v>
      </c>
      <c r="J191" s="18">
        <v>0</v>
      </c>
      <c r="K191" s="18">
        <v>0</v>
      </c>
      <c r="L191" s="18">
        <v>0</v>
      </c>
      <c r="M191" s="18">
        <v>0</v>
      </c>
      <c r="N191" s="18">
        <v>0</v>
      </c>
      <c r="P191" s="24">
        <v>0</v>
      </c>
      <c r="Q191" s="24">
        <v>0</v>
      </c>
      <c r="R191" s="24">
        <v>0</v>
      </c>
      <c r="S191" s="24">
        <v>0</v>
      </c>
      <c r="T191" s="24">
        <v>0</v>
      </c>
      <c r="U191" s="24">
        <v>0</v>
      </c>
      <c r="V191" s="24">
        <v>0</v>
      </c>
      <c r="W191" s="24">
        <v>0</v>
      </c>
      <c r="X191" s="24">
        <v>0</v>
      </c>
      <c r="Y191" s="24">
        <v>0</v>
      </c>
      <c r="Z191" s="24">
        <v>0</v>
      </c>
      <c r="AA191" s="24">
        <v>0</v>
      </c>
      <c r="AB191" s="28"/>
    </row>
    <row r="192" spans="1:28" s="21" customFormat="1" ht="15.6" customHeight="1">
      <c r="A192" s="17"/>
      <c r="B192" s="20" t="s">
        <v>275</v>
      </c>
      <c r="C192" s="38">
        <v>0</v>
      </c>
      <c r="D192" s="38">
        <v>0</v>
      </c>
      <c r="E192" s="38">
        <v>0</v>
      </c>
      <c r="F192" s="38">
        <v>0</v>
      </c>
      <c r="G192" s="38">
        <v>0</v>
      </c>
      <c r="H192" s="38">
        <v>0</v>
      </c>
      <c r="I192" s="38">
        <v>0</v>
      </c>
      <c r="J192" s="38">
        <v>0</v>
      </c>
      <c r="K192" s="38">
        <v>0</v>
      </c>
      <c r="L192" s="38">
        <v>0</v>
      </c>
      <c r="M192" s="38">
        <v>0</v>
      </c>
      <c r="N192" s="38">
        <v>0</v>
      </c>
      <c r="P192" s="25">
        <v>0</v>
      </c>
      <c r="Q192" s="25">
        <v>0</v>
      </c>
      <c r="R192" s="25">
        <v>0</v>
      </c>
      <c r="S192" s="25">
        <v>0</v>
      </c>
      <c r="T192" s="25">
        <v>0</v>
      </c>
      <c r="U192" s="25">
        <v>0</v>
      </c>
      <c r="V192" s="25">
        <v>0</v>
      </c>
      <c r="W192" s="25">
        <v>0</v>
      </c>
      <c r="X192" s="25">
        <v>0</v>
      </c>
      <c r="Y192" s="25">
        <v>0</v>
      </c>
      <c r="Z192" s="25">
        <v>0</v>
      </c>
      <c r="AA192" s="25">
        <v>0</v>
      </c>
      <c r="AB192" s="25"/>
    </row>
    <row r="193" spans="1:28" s="21" customFormat="1" ht="15.6" customHeight="1">
      <c r="A193" s="17"/>
      <c r="B193" s="20" t="s">
        <v>274</v>
      </c>
      <c r="C193" s="38">
        <v>1389</v>
      </c>
      <c r="D193" s="38">
        <v>1417</v>
      </c>
      <c r="E193" s="38">
        <v>1434</v>
      </c>
      <c r="F193" s="38">
        <v>1476</v>
      </c>
      <c r="G193" s="38">
        <v>1460</v>
      </c>
      <c r="H193" s="38">
        <v>1446</v>
      </c>
      <c r="I193" s="38">
        <v>1435</v>
      </c>
      <c r="J193" s="38">
        <v>1437</v>
      </c>
      <c r="K193" s="38">
        <v>1458</v>
      </c>
      <c r="L193" s="38">
        <v>1470</v>
      </c>
      <c r="M193" s="38">
        <v>1491</v>
      </c>
      <c r="N193" s="38">
        <v>1517</v>
      </c>
      <c r="P193" s="587">
        <v>1389</v>
      </c>
      <c r="Q193" s="588">
        <v>1417</v>
      </c>
      <c r="R193" s="588">
        <v>1434</v>
      </c>
      <c r="S193" s="587">
        <v>1476</v>
      </c>
      <c r="T193" s="587">
        <v>1460</v>
      </c>
      <c r="U193" s="587">
        <v>1446</v>
      </c>
      <c r="V193" s="587">
        <v>1435</v>
      </c>
      <c r="W193" s="587">
        <v>1437</v>
      </c>
      <c r="X193" s="587">
        <v>1458</v>
      </c>
      <c r="Y193" s="587">
        <v>1470</v>
      </c>
      <c r="Z193" s="587">
        <v>1491</v>
      </c>
      <c r="AA193" s="587">
        <v>1517</v>
      </c>
      <c r="AB193" s="25"/>
    </row>
    <row r="194" spans="1:28" s="21" customFormat="1" ht="6.75" customHeight="1">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c r="A197" s="353" t="s">
        <v>896</v>
      </c>
      <c r="P197" s="25"/>
      <c r="Q197" s="328"/>
      <c r="R197" s="328"/>
      <c r="S197" s="25"/>
      <c r="T197" s="25"/>
      <c r="U197" s="25"/>
      <c r="V197" s="25"/>
      <c r="W197" s="25"/>
      <c r="X197" s="25"/>
      <c r="Y197" s="25"/>
      <c r="Z197" s="25"/>
      <c r="AA197" s="25"/>
      <c r="AB197" s="25"/>
    </row>
    <row r="198" spans="1:28" s="21" customFormat="1" ht="28.5" customHeight="1">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c r="B206" s="33"/>
      <c r="C206" s="31"/>
      <c r="D206" s="31"/>
      <c r="E206" s="31"/>
      <c r="F206" s="31"/>
      <c r="G206" s="31"/>
      <c r="H206" s="32"/>
      <c r="I206" s="32"/>
      <c r="J206" s="32"/>
      <c r="K206" s="32"/>
      <c r="L206" s="32"/>
      <c r="M206" s="32"/>
      <c r="N206" s="32"/>
    </row>
    <row r="207" spans="1:28" ht="6.75" customHeight="1">
      <c r="B207" s="33"/>
      <c r="C207" s="31"/>
      <c r="D207" s="31"/>
      <c r="E207" s="31"/>
      <c r="F207" s="31"/>
      <c r="G207" s="31"/>
      <c r="H207" s="32"/>
      <c r="I207" s="32"/>
      <c r="J207" s="32"/>
      <c r="K207" s="32"/>
      <c r="L207" s="32"/>
      <c r="M207" s="32"/>
      <c r="N207" s="32"/>
    </row>
    <row r="208" spans="1:28" ht="6.75" customHeight="1">
      <c r="B208" s="33"/>
      <c r="C208" s="31"/>
      <c r="D208" s="31"/>
      <c r="E208" s="31"/>
      <c r="F208" s="31"/>
      <c r="G208" s="31"/>
      <c r="H208" s="32"/>
      <c r="I208" s="32"/>
      <c r="J208" s="32"/>
      <c r="K208" s="32"/>
      <c r="L208" s="32"/>
      <c r="M208" s="32"/>
      <c r="N208" s="32"/>
    </row>
    <row r="209" spans="1:28" ht="12.75">
      <c r="A209" s="522" t="s">
        <v>975</v>
      </c>
      <c r="B209" s="106"/>
      <c r="C209" s="31"/>
      <c r="D209" s="31"/>
      <c r="E209" s="31"/>
      <c r="F209" s="31"/>
      <c r="G209" s="31"/>
      <c r="H209" s="32"/>
      <c r="I209" s="32"/>
      <c r="J209" s="32"/>
      <c r="K209" s="32"/>
      <c r="L209" s="32"/>
      <c r="M209" s="32"/>
      <c r="N209" s="32"/>
    </row>
    <row r="210" spans="1:28" ht="12.75">
      <c r="A210" s="522"/>
      <c r="B210" s="106"/>
      <c r="C210" s="33"/>
      <c r="D210" s="33"/>
      <c r="E210" s="33"/>
      <c r="F210" s="33"/>
      <c r="G210" s="33"/>
      <c r="H210" s="116"/>
      <c r="I210" s="116"/>
      <c r="J210" s="116"/>
      <c r="K210" s="116"/>
      <c r="L210" s="116"/>
      <c r="M210" s="116"/>
      <c r="N210" s="116"/>
    </row>
    <row r="211" spans="1:28" ht="15.6" customHeight="1">
      <c r="A211" s="1" t="s">
        <v>273</v>
      </c>
      <c r="C211" s="3"/>
      <c r="D211" s="3"/>
      <c r="E211" s="3"/>
      <c r="G211" s="3"/>
      <c r="H211" s="550" t="s">
        <v>467</v>
      </c>
      <c r="I211" s="546"/>
      <c r="J211" s="546"/>
      <c r="K211" s="546"/>
      <c r="L211" s="546"/>
      <c r="M211" s="546"/>
      <c r="N211" s="546"/>
    </row>
    <row r="212" spans="1:28" ht="15.6" customHeight="1">
      <c r="B212" s="5"/>
      <c r="C212" s="6"/>
      <c r="D212" s="6"/>
      <c r="E212" s="6"/>
      <c r="F212" s="6"/>
      <c r="G212" s="6"/>
      <c r="H212" s="546"/>
      <c r="I212" s="546"/>
      <c r="J212" s="546"/>
      <c r="K212" s="546"/>
      <c r="L212" s="546"/>
      <c r="M212" s="546"/>
      <c r="N212" s="546"/>
    </row>
    <row r="213" spans="1:28" ht="15.6" customHeight="1">
      <c r="A213" s="8"/>
      <c r="C213" s="9"/>
      <c r="D213" s="9"/>
      <c r="E213" s="9"/>
      <c r="F213" s="9"/>
      <c r="G213" s="9"/>
      <c r="H213" s="10"/>
      <c r="I213" s="10"/>
      <c r="J213" s="10"/>
      <c r="K213" s="10"/>
      <c r="L213" s="10"/>
      <c r="M213" s="10"/>
      <c r="N213" s="10"/>
    </row>
    <row r="214" spans="1:28" ht="45" customHeight="1">
      <c r="A214" s="8"/>
      <c r="C214" s="9"/>
      <c r="D214" s="9"/>
      <c r="E214" s="9"/>
      <c r="F214" s="9"/>
      <c r="G214" s="9"/>
      <c r="H214" s="10"/>
      <c r="I214" s="10"/>
      <c r="J214" s="10"/>
      <c r="K214" s="10"/>
      <c r="L214" s="10"/>
      <c r="M214" s="10"/>
      <c r="N214" s="10"/>
    </row>
    <row r="215" spans="1:28" ht="15.6" customHeight="1">
      <c r="A215" s="8"/>
      <c r="B215" s="11" t="s">
        <v>178</v>
      </c>
      <c r="C215" s="9"/>
      <c r="D215" s="9"/>
      <c r="E215" s="9"/>
      <c r="F215" s="9"/>
      <c r="G215" s="9"/>
      <c r="H215" s="10"/>
      <c r="I215" s="10"/>
      <c r="J215" s="10"/>
      <c r="K215" s="10"/>
      <c r="L215" s="10"/>
      <c r="M215" s="10"/>
      <c r="N215" s="10"/>
    </row>
    <row r="216" spans="1:28" ht="15.6" customHeight="1">
      <c r="A216" s="8"/>
      <c r="B216" s="112">
        <v>1000</v>
      </c>
      <c r="C216" s="9"/>
      <c r="D216" s="9"/>
      <c r="E216" s="9"/>
      <c r="F216" s="9"/>
      <c r="G216" s="9"/>
      <c r="H216" s="10"/>
      <c r="I216" s="10"/>
      <c r="J216" s="10"/>
      <c r="K216" s="10"/>
      <c r="L216" s="10"/>
      <c r="M216" s="10"/>
      <c r="N216" s="10"/>
    </row>
    <row r="217" spans="1:28" ht="15.6" customHeight="1">
      <c r="A217" s="8"/>
      <c r="C217" s="9"/>
      <c r="D217" s="9"/>
      <c r="E217" s="9"/>
      <c r="F217" s="9"/>
      <c r="G217" s="9"/>
      <c r="H217" s="10"/>
      <c r="I217" s="10"/>
      <c r="J217" s="10"/>
      <c r="K217" s="10"/>
      <c r="L217" s="10"/>
      <c r="M217" s="10"/>
      <c r="N217" s="10"/>
    </row>
    <row r="218" spans="1:28" ht="15.6" customHeight="1">
      <c r="A218" s="8"/>
      <c r="B218" s="11"/>
      <c r="C218" s="9"/>
      <c r="D218" s="9"/>
      <c r="E218" s="9"/>
      <c r="F218" s="9"/>
      <c r="G218" s="9"/>
      <c r="H218" s="10"/>
      <c r="I218" s="10"/>
      <c r="J218" s="10"/>
      <c r="K218" s="10"/>
      <c r="L218" s="10"/>
      <c r="M218" s="10"/>
      <c r="N218" s="10"/>
    </row>
    <row r="219" spans="1:28" ht="15.6" customHeight="1">
      <c r="A219" s="8"/>
      <c r="B219" s="12"/>
      <c r="C219" s="9"/>
      <c r="D219" s="9"/>
      <c r="E219" s="9"/>
      <c r="F219" s="9"/>
      <c r="G219" s="9"/>
      <c r="H219" s="10"/>
      <c r="I219" s="10"/>
      <c r="J219" s="10"/>
      <c r="K219" s="10"/>
      <c r="L219" s="10"/>
      <c r="M219" s="10"/>
      <c r="N219" s="10"/>
    </row>
    <row r="220" spans="1:28" ht="15.6" customHeight="1">
      <c r="A220" s="8"/>
      <c r="B220" s="8"/>
      <c r="C220" s="9"/>
      <c r="D220" s="9"/>
      <c r="E220" s="9"/>
      <c r="F220" s="9"/>
      <c r="G220" s="9"/>
      <c r="H220" s="10"/>
      <c r="I220" s="10"/>
      <c r="J220" s="10"/>
      <c r="K220" s="10"/>
      <c r="L220" s="10"/>
      <c r="M220" s="10"/>
      <c r="N220" s="10"/>
    </row>
    <row r="221" spans="1:28" ht="15.6" customHeight="1">
      <c r="A221" s="8"/>
      <c r="B221" s="8"/>
      <c r="C221" s="13"/>
      <c r="D221" s="13"/>
      <c r="E221" s="13"/>
      <c r="F221" s="13"/>
      <c r="G221" s="13"/>
      <c r="H221" s="14"/>
      <c r="I221" s="14"/>
      <c r="J221" s="14"/>
      <c r="K221" s="14"/>
      <c r="L221" s="14"/>
      <c r="M221" s="14"/>
      <c r="N221" s="10"/>
      <c r="Q221" s="28"/>
      <c r="R221" s="28"/>
    </row>
    <row r="222" spans="1:28" ht="15.6" customHeight="1">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c r="A224" s="19" t="str">
        <f>'Community Definition'!$D$5</f>
        <v>Cowlitz County</v>
      </c>
      <c r="B224" s="20"/>
      <c r="C224" s="18">
        <v>71.430000000000007</v>
      </c>
      <c r="D224" s="18">
        <v>68.05</v>
      </c>
      <c r="E224" s="18">
        <v>74.62</v>
      </c>
      <c r="F224" s="18">
        <v>71.55</v>
      </c>
      <c r="G224" s="18">
        <v>59.01</v>
      </c>
      <c r="H224" s="18">
        <v>63.39</v>
      </c>
      <c r="I224" s="18">
        <v>68.91</v>
      </c>
      <c r="J224" s="18">
        <v>74.680000000000007</v>
      </c>
      <c r="K224" s="18">
        <v>57.88</v>
      </c>
      <c r="L224" s="18">
        <v>59.24</v>
      </c>
      <c r="M224" s="18">
        <v>65.180000000000007</v>
      </c>
      <c r="N224" s="18">
        <v>48.27</v>
      </c>
      <c r="P224" s="24">
        <v>71.430000000000007</v>
      </c>
      <c r="Q224" s="24">
        <v>68.05</v>
      </c>
      <c r="R224" s="24">
        <v>74.62</v>
      </c>
      <c r="S224" s="24">
        <v>71.55</v>
      </c>
      <c r="T224" s="24">
        <v>59.01</v>
      </c>
      <c r="U224" s="24">
        <v>63.39</v>
      </c>
      <c r="V224" s="24">
        <v>68.91</v>
      </c>
      <c r="W224" s="24">
        <v>74.680000000000007</v>
      </c>
      <c r="X224" s="24">
        <v>57.88</v>
      </c>
      <c r="Y224" s="24">
        <v>59.24</v>
      </c>
      <c r="Z224" s="24">
        <v>65.180000000000007</v>
      </c>
      <c r="AA224" s="24">
        <v>48.27</v>
      </c>
      <c r="AB224" s="25"/>
    </row>
    <row r="225" spans="1:28" s="21" customFormat="1" ht="15.6" customHeight="1">
      <c r="A225" s="17" t="str">
        <f>'Community Definition'!$A$7</f>
        <v>Locale 114</v>
      </c>
      <c r="B225" s="20"/>
      <c r="C225" s="18">
        <v>87.63</v>
      </c>
      <c r="D225" s="18">
        <v>70.819999999999993</v>
      </c>
      <c r="E225" s="18">
        <v>85.16</v>
      </c>
      <c r="F225" s="18">
        <v>37.9</v>
      </c>
      <c r="G225" s="18">
        <v>65.87</v>
      </c>
      <c r="H225" s="18">
        <v>47.46</v>
      </c>
      <c r="I225" s="18">
        <v>69.16</v>
      </c>
      <c r="J225" s="18">
        <v>68.86</v>
      </c>
      <c r="K225" s="18">
        <v>57.47</v>
      </c>
      <c r="L225" s="18">
        <v>61.33</v>
      </c>
      <c r="M225" s="18">
        <v>56.99</v>
      </c>
      <c r="N225" s="18">
        <v>38.36</v>
      </c>
      <c r="P225" s="24">
        <v>87.63</v>
      </c>
      <c r="Q225" s="24">
        <v>70.819999999999993</v>
      </c>
      <c r="R225" s="24">
        <v>85.16</v>
      </c>
      <c r="S225" s="24">
        <v>37.9</v>
      </c>
      <c r="T225" s="24">
        <v>65.87</v>
      </c>
      <c r="U225" s="24">
        <v>47.46</v>
      </c>
      <c r="V225" s="24">
        <v>69.16</v>
      </c>
      <c r="W225" s="24">
        <v>68.86</v>
      </c>
      <c r="X225" s="24">
        <v>57.47</v>
      </c>
      <c r="Y225" s="24">
        <v>61.33</v>
      </c>
      <c r="Z225" s="24">
        <v>56.99</v>
      </c>
      <c r="AA225" s="24">
        <v>38.36</v>
      </c>
      <c r="AB225" s="25"/>
    </row>
    <row r="226" spans="1:28" s="37" customFormat="1" ht="15.6" customHeight="1">
      <c r="A226" s="18" t="str">
        <f>$A$16</f>
        <v>Woodland</v>
      </c>
      <c r="B226" s="36"/>
      <c r="C226" s="18">
        <v>69.89</v>
      </c>
      <c r="D226" s="18">
        <v>63.95</v>
      </c>
      <c r="E226" s="18">
        <v>73.45</v>
      </c>
      <c r="F226" s="18">
        <v>33.33</v>
      </c>
      <c r="G226" s="18">
        <v>69.62</v>
      </c>
      <c r="H226" s="18">
        <v>22.39</v>
      </c>
      <c r="I226" s="18">
        <v>44.44</v>
      </c>
      <c r="J226" s="18">
        <v>66.67</v>
      </c>
      <c r="K226" s="18">
        <v>91.46</v>
      </c>
      <c r="L226" s="18">
        <v>49.18</v>
      </c>
      <c r="M226" s="18">
        <v>50</v>
      </c>
      <c r="N226" s="18">
        <v>45.2</v>
      </c>
      <c r="P226" s="24">
        <v>69.89</v>
      </c>
      <c r="Q226" s="24">
        <v>63.95</v>
      </c>
      <c r="R226" s="24">
        <v>73.45</v>
      </c>
      <c r="S226" s="24">
        <v>33.33</v>
      </c>
      <c r="T226" s="24">
        <v>69.62</v>
      </c>
      <c r="U226" s="24">
        <v>22.39</v>
      </c>
      <c r="V226" s="24">
        <v>44.44</v>
      </c>
      <c r="W226" s="24">
        <v>66.67</v>
      </c>
      <c r="X226" s="24">
        <v>91.46</v>
      </c>
      <c r="Y226" s="24">
        <v>49.18</v>
      </c>
      <c r="Z226" s="24">
        <v>50</v>
      </c>
      <c r="AA226" s="24">
        <v>45.2</v>
      </c>
      <c r="AB226" s="28"/>
    </row>
    <row r="227" spans="1:28" s="21" customFormat="1" ht="15.6" customHeight="1">
      <c r="A227" s="17"/>
      <c r="B227" s="20" t="s">
        <v>272</v>
      </c>
      <c r="C227" s="38">
        <v>13</v>
      </c>
      <c r="D227" s="38">
        <v>11</v>
      </c>
      <c r="E227" s="38">
        <v>13</v>
      </c>
      <c r="F227" s="38">
        <v>5</v>
      </c>
      <c r="G227" s="38">
        <v>11</v>
      </c>
      <c r="H227" s="38">
        <v>3</v>
      </c>
      <c r="I227" s="38">
        <v>8</v>
      </c>
      <c r="J227" s="38">
        <v>10</v>
      </c>
      <c r="K227" s="38">
        <v>15</v>
      </c>
      <c r="L227" s="38">
        <v>9</v>
      </c>
      <c r="M227" s="38">
        <v>9</v>
      </c>
      <c r="N227" s="38">
        <v>8</v>
      </c>
      <c r="P227" s="25">
        <v>13</v>
      </c>
      <c r="Q227" s="25">
        <v>11</v>
      </c>
      <c r="R227" s="25">
        <v>13</v>
      </c>
      <c r="S227" s="25">
        <v>5</v>
      </c>
      <c r="T227" s="25">
        <v>11</v>
      </c>
      <c r="U227" s="25">
        <v>3</v>
      </c>
      <c r="V227" s="25">
        <v>8</v>
      </c>
      <c r="W227" s="25">
        <v>10</v>
      </c>
      <c r="X227" s="25">
        <v>15</v>
      </c>
      <c r="Y227" s="25">
        <v>9</v>
      </c>
      <c r="Z227" s="25">
        <v>9</v>
      </c>
      <c r="AA227" s="25">
        <v>8</v>
      </c>
      <c r="AB227" s="25"/>
    </row>
    <row r="228" spans="1:28" s="21" customFormat="1" ht="15.6" customHeight="1">
      <c r="A228" s="17"/>
      <c r="B228" s="20" t="s">
        <v>271</v>
      </c>
      <c r="C228" s="38">
        <v>186</v>
      </c>
      <c r="D228" s="38">
        <v>172</v>
      </c>
      <c r="E228" s="38">
        <v>177</v>
      </c>
      <c r="F228" s="38">
        <v>150</v>
      </c>
      <c r="G228" s="38">
        <v>158</v>
      </c>
      <c r="H228" s="38">
        <v>134</v>
      </c>
      <c r="I228" s="38">
        <v>180</v>
      </c>
      <c r="J228" s="38">
        <v>150</v>
      </c>
      <c r="K228" s="38">
        <v>164</v>
      </c>
      <c r="L228" s="38">
        <v>183</v>
      </c>
      <c r="M228" s="38">
        <v>180</v>
      </c>
      <c r="N228" s="38">
        <v>177</v>
      </c>
      <c r="P228" s="25">
        <v>186</v>
      </c>
      <c r="Q228" s="328">
        <v>172</v>
      </c>
      <c r="R228" s="328">
        <v>177</v>
      </c>
      <c r="S228" s="25">
        <v>150</v>
      </c>
      <c r="T228" s="25">
        <v>158</v>
      </c>
      <c r="U228" s="25">
        <v>134</v>
      </c>
      <c r="V228" s="25">
        <v>180</v>
      </c>
      <c r="W228" s="25">
        <v>150</v>
      </c>
      <c r="X228" s="25">
        <v>164</v>
      </c>
      <c r="Y228" s="25">
        <v>183</v>
      </c>
      <c r="Z228" s="25">
        <v>180</v>
      </c>
      <c r="AA228" s="25">
        <v>177</v>
      </c>
      <c r="AB228" s="25"/>
    </row>
    <row r="229" spans="1:28" s="21" customFormat="1" ht="12.75">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c r="A244" s="522" t="s">
        <v>989</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c r="A246" s="34" t="s">
        <v>270</v>
      </c>
      <c r="C246" s="3"/>
      <c r="D246" s="3"/>
      <c r="E246" s="3"/>
      <c r="G246" s="3"/>
      <c r="H246" s="550" t="s">
        <v>467</v>
      </c>
      <c r="I246" s="546"/>
      <c r="J246" s="546"/>
      <c r="K246" s="546"/>
      <c r="L246" s="546"/>
      <c r="M246" s="546"/>
      <c r="N246" s="546"/>
    </row>
    <row r="247" spans="1:28" ht="15.6" customHeight="1">
      <c r="B247" s="5"/>
      <c r="C247" s="6"/>
      <c r="D247" s="6"/>
      <c r="E247" s="6"/>
      <c r="F247" s="6"/>
      <c r="G247" s="6"/>
      <c r="H247" s="7"/>
      <c r="I247" s="7"/>
      <c r="J247" s="7"/>
      <c r="K247" s="7"/>
      <c r="L247" s="7"/>
      <c r="M247" s="7"/>
      <c r="N247" s="7"/>
    </row>
    <row r="248" spans="1:28" ht="15.6" customHeight="1">
      <c r="A248" s="8"/>
      <c r="C248" s="9"/>
      <c r="D248" s="9"/>
      <c r="E248" s="9"/>
      <c r="F248" s="9"/>
      <c r="G248" s="9"/>
      <c r="H248" s="10"/>
      <c r="I248" s="10"/>
      <c r="J248" s="10"/>
      <c r="K248" s="10"/>
      <c r="L248" s="10"/>
      <c r="M248" s="10"/>
      <c r="N248" s="10"/>
    </row>
    <row r="249" spans="1:28" ht="63" customHeight="1">
      <c r="A249" s="8"/>
      <c r="B249" s="12"/>
      <c r="C249" s="9"/>
      <c r="D249" s="9"/>
      <c r="E249" s="9"/>
      <c r="F249" s="9"/>
      <c r="G249" s="9"/>
      <c r="H249" s="10"/>
      <c r="I249" s="10"/>
      <c r="J249" s="10"/>
      <c r="K249" s="10"/>
      <c r="L249" s="10"/>
      <c r="M249" s="10"/>
      <c r="N249" s="10"/>
    </row>
    <row r="250" spans="1:28" ht="15.6" customHeight="1">
      <c r="A250" s="8"/>
      <c r="B250" s="296" t="s">
        <v>249</v>
      </c>
      <c r="C250" s="9"/>
      <c r="D250" s="9"/>
      <c r="E250" s="9"/>
      <c r="F250" s="9"/>
      <c r="G250" s="9"/>
      <c r="H250" s="10"/>
      <c r="I250" s="10"/>
      <c r="J250" s="10"/>
      <c r="K250" s="10"/>
      <c r="L250" s="10"/>
      <c r="M250" s="10"/>
      <c r="N250" s="10"/>
    </row>
    <row r="251" spans="1:28" ht="15.6" customHeight="1">
      <c r="A251" s="8"/>
      <c r="C251" s="9"/>
      <c r="D251" s="9"/>
      <c r="E251" s="9"/>
      <c r="F251" s="9"/>
      <c r="G251" s="9"/>
      <c r="H251" s="10"/>
      <c r="I251" s="10"/>
      <c r="J251" s="10"/>
      <c r="K251" s="10"/>
      <c r="L251" s="10"/>
      <c r="M251" s="10"/>
      <c r="N251" s="10"/>
    </row>
    <row r="252" spans="1:28" ht="15.6" customHeight="1">
      <c r="A252" s="8"/>
      <c r="C252" s="9"/>
      <c r="D252" s="9"/>
      <c r="E252" s="9"/>
      <c r="F252" s="9"/>
      <c r="G252" s="9"/>
      <c r="H252" s="10"/>
      <c r="I252" s="10"/>
      <c r="J252" s="10"/>
      <c r="K252" s="10"/>
      <c r="L252" s="10"/>
      <c r="M252" s="10"/>
      <c r="N252" s="10"/>
    </row>
    <row r="253" spans="1:28" ht="15.6" customHeight="1">
      <c r="A253" s="8"/>
      <c r="B253" s="11"/>
      <c r="C253" s="9"/>
      <c r="D253" s="9"/>
      <c r="E253" s="9"/>
      <c r="F253" s="9"/>
      <c r="G253" s="9"/>
      <c r="H253" s="10"/>
      <c r="I253" s="10"/>
      <c r="J253" s="10"/>
      <c r="K253" s="10"/>
      <c r="L253" s="10"/>
      <c r="M253" s="10"/>
      <c r="N253" s="10"/>
    </row>
    <row r="254" spans="1:28" ht="15.6" customHeight="1">
      <c r="A254" s="8"/>
      <c r="B254" s="12"/>
      <c r="C254" s="9"/>
      <c r="D254" s="9"/>
      <c r="E254" s="9"/>
      <c r="F254" s="9"/>
      <c r="G254" s="9"/>
      <c r="H254" s="10"/>
      <c r="I254" s="10"/>
      <c r="J254" s="10"/>
      <c r="K254" s="10"/>
      <c r="L254" s="10"/>
      <c r="M254" s="10"/>
      <c r="N254" s="10"/>
    </row>
    <row r="255" spans="1:28" ht="15.6" customHeight="1">
      <c r="A255" s="8"/>
      <c r="B255" s="8"/>
      <c r="C255" s="9"/>
      <c r="D255" s="9"/>
      <c r="E255" s="9"/>
      <c r="F255" s="9"/>
      <c r="G255" s="9"/>
      <c r="H255" s="10"/>
      <c r="I255" s="10"/>
      <c r="J255" s="10"/>
      <c r="K255" s="10"/>
      <c r="L255" s="10"/>
      <c r="M255" s="10"/>
      <c r="N255" s="10"/>
    </row>
    <row r="256" spans="1:28" ht="15.6" customHeight="1">
      <c r="A256" s="8"/>
      <c r="B256" s="8"/>
      <c r="C256" s="13"/>
      <c r="D256" s="13"/>
      <c r="E256" s="13"/>
      <c r="F256" s="13"/>
      <c r="G256" s="13"/>
      <c r="H256" s="14"/>
      <c r="I256" s="14"/>
      <c r="J256" s="14"/>
      <c r="K256" s="14"/>
      <c r="L256" s="14"/>
      <c r="M256" s="14"/>
      <c r="N256" s="10"/>
      <c r="Q256" s="28"/>
      <c r="R256" s="28"/>
    </row>
    <row r="257" spans="1:28" ht="15.6" customHeight="1">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c r="A259" s="19" t="str">
        <f>'Community Definition'!$D$5</f>
        <v>Cowlitz County</v>
      </c>
      <c r="B259" s="20"/>
      <c r="C259" s="18">
        <v>12.51</v>
      </c>
      <c r="D259" s="18">
        <v>12.61</v>
      </c>
      <c r="E259" s="18">
        <v>14</v>
      </c>
      <c r="F259" s="18">
        <v>13</v>
      </c>
      <c r="G259" s="18">
        <v>12.99</v>
      </c>
      <c r="H259" s="18">
        <v>15.42</v>
      </c>
      <c r="I259" s="18">
        <v>16.61</v>
      </c>
      <c r="J259" s="18">
        <v>16.98</v>
      </c>
      <c r="K259" s="18">
        <v>16.38</v>
      </c>
      <c r="L259" s="18">
        <v>15.07</v>
      </c>
      <c r="M259" s="18">
        <v>13.29</v>
      </c>
      <c r="N259" s="18">
        <v>12.16</v>
      </c>
      <c r="P259" s="24">
        <v>12.51</v>
      </c>
      <c r="Q259" s="24">
        <v>12.61</v>
      </c>
      <c r="R259" s="24">
        <v>14</v>
      </c>
      <c r="S259" s="24">
        <v>13</v>
      </c>
      <c r="T259" s="24">
        <v>12.99</v>
      </c>
      <c r="U259" s="24">
        <v>15.42</v>
      </c>
      <c r="V259" s="24">
        <v>16.61</v>
      </c>
      <c r="W259" s="24">
        <v>16.98</v>
      </c>
      <c r="X259" s="24">
        <v>16.38</v>
      </c>
      <c r="Y259" s="24">
        <v>15.07</v>
      </c>
      <c r="Z259" s="24">
        <v>13.29</v>
      </c>
      <c r="AA259" s="24">
        <v>12.16</v>
      </c>
      <c r="AB259" s="25"/>
    </row>
    <row r="260" spans="1:28" s="21" customFormat="1" ht="15.6" customHeight="1">
      <c r="A260" s="17" t="str">
        <f>'Community Definition'!$A$7</f>
        <v>Locale 114</v>
      </c>
      <c r="B260" s="20"/>
      <c r="C260" s="18">
        <v>12</v>
      </c>
      <c r="D260" s="18">
        <v>12.4</v>
      </c>
      <c r="E260" s="18">
        <v>13.23</v>
      </c>
      <c r="F260" s="18">
        <v>14.87</v>
      </c>
      <c r="G260" s="18">
        <v>12.51</v>
      </c>
      <c r="H260" s="18">
        <v>17.75</v>
      </c>
      <c r="I260" s="18">
        <v>16.28</v>
      </c>
      <c r="J260" s="18">
        <v>15.02</v>
      </c>
      <c r="K260" s="18">
        <v>15.34</v>
      </c>
      <c r="L260" s="18">
        <v>15.23</v>
      </c>
      <c r="M260" s="18">
        <v>12.12</v>
      </c>
      <c r="N260" s="18">
        <v>10.99</v>
      </c>
      <c r="P260" s="24">
        <v>12</v>
      </c>
      <c r="Q260" s="24">
        <v>12.4</v>
      </c>
      <c r="R260" s="24">
        <v>13.23</v>
      </c>
      <c r="S260" s="24">
        <v>14.87</v>
      </c>
      <c r="T260" s="24">
        <v>12.51</v>
      </c>
      <c r="U260" s="24">
        <v>17.75</v>
      </c>
      <c r="V260" s="24">
        <v>16.28</v>
      </c>
      <c r="W260" s="24">
        <v>15.02</v>
      </c>
      <c r="X260" s="24">
        <v>15.34</v>
      </c>
      <c r="Y260" s="24">
        <v>15.23</v>
      </c>
      <c r="Z260" s="24">
        <v>12.12</v>
      </c>
      <c r="AA260" s="24">
        <v>10.99</v>
      </c>
      <c r="AB260" s="25"/>
    </row>
    <row r="261" spans="1:28" s="37" customFormat="1" ht="15.6" customHeight="1">
      <c r="A261" s="18" t="str">
        <f>$A$16</f>
        <v>Woodland</v>
      </c>
      <c r="B261" s="36"/>
      <c r="C261" s="18">
        <v>10.56</v>
      </c>
      <c r="D261" s="18">
        <v>11.52</v>
      </c>
      <c r="E261" s="18">
        <v>8.94</v>
      </c>
      <c r="F261" s="18">
        <v>15.24</v>
      </c>
      <c r="G261" s="18">
        <v>10.74</v>
      </c>
      <c r="H261" s="18">
        <v>17.260000000000002</v>
      </c>
      <c r="I261" s="18">
        <v>14.01</v>
      </c>
      <c r="J261" s="18">
        <v>13.4</v>
      </c>
      <c r="K261" s="18">
        <v>13.3</v>
      </c>
      <c r="L261" s="18">
        <v>14.11</v>
      </c>
      <c r="M261" s="18">
        <v>11.67</v>
      </c>
      <c r="N261" s="18">
        <v>8.9499999999999993</v>
      </c>
      <c r="P261" s="24">
        <v>10.56</v>
      </c>
      <c r="Q261" s="24">
        <v>11.52</v>
      </c>
      <c r="R261" s="24">
        <v>8.94</v>
      </c>
      <c r="S261" s="24">
        <v>15.24</v>
      </c>
      <c r="T261" s="24">
        <v>10.74</v>
      </c>
      <c r="U261" s="24">
        <v>17.260000000000002</v>
      </c>
      <c r="V261" s="24">
        <v>14.01</v>
      </c>
      <c r="W261" s="24">
        <v>13.4</v>
      </c>
      <c r="X261" s="24">
        <v>13.3</v>
      </c>
      <c r="Y261" s="24">
        <v>14.11</v>
      </c>
      <c r="Z261" s="24">
        <v>11.67</v>
      </c>
      <c r="AA261" s="24">
        <v>8.9499999999999993</v>
      </c>
      <c r="AB261" s="28"/>
    </row>
    <row r="262" spans="1:28" s="21" customFormat="1" ht="15.6" customHeight="1">
      <c r="A262" s="17"/>
      <c r="B262" s="17" t="s">
        <v>269</v>
      </c>
      <c r="C262" s="38">
        <v>53</v>
      </c>
      <c r="D262" s="38">
        <v>57</v>
      </c>
      <c r="E262" s="38">
        <v>47</v>
      </c>
      <c r="F262" s="38">
        <v>110</v>
      </c>
      <c r="G262" s="38">
        <v>75</v>
      </c>
      <c r="H262" s="38">
        <v>111</v>
      </c>
      <c r="I262" s="38">
        <v>96</v>
      </c>
      <c r="J262" s="38">
        <v>86</v>
      </c>
      <c r="K262" s="38">
        <v>87</v>
      </c>
      <c r="L262" s="38">
        <v>94</v>
      </c>
      <c r="M262" s="38">
        <v>84</v>
      </c>
      <c r="N262" s="38">
        <v>58</v>
      </c>
      <c r="P262" s="25">
        <v>53</v>
      </c>
      <c r="Q262" s="25">
        <v>57</v>
      </c>
      <c r="R262" s="25">
        <v>47</v>
      </c>
      <c r="S262" s="25">
        <v>110</v>
      </c>
      <c r="T262" s="25">
        <v>75</v>
      </c>
      <c r="U262" s="25">
        <v>111</v>
      </c>
      <c r="V262" s="25">
        <v>96</v>
      </c>
      <c r="W262" s="25">
        <v>86</v>
      </c>
      <c r="X262" s="25">
        <v>87</v>
      </c>
      <c r="Y262" s="25">
        <v>94</v>
      </c>
      <c r="Z262" s="25">
        <v>84</v>
      </c>
      <c r="AA262" s="25">
        <v>58</v>
      </c>
      <c r="AB262" s="25"/>
    </row>
    <row r="263" spans="1:28" s="21" customFormat="1" ht="15.6" customHeight="1">
      <c r="A263" s="17"/>
      <c r="B263" s="17" t="s">
        <v>268</v>
      </c>
      <c r="C263" s="38">
        <v>502</v>
      </c>
      <c r="D263" s="38">
        <v>495</v>
      </c>
      <c r="E263" s="38">
        <v>526</v>
      </c>
      <c r="F263" s="38">
        <v>722</v>
      </c>
      <c r="G263" s="38">
        <v>698</v>
      </c>
      <c r="H263" s="38">
        <v>643</v>
      </c>
      <c r="I263" s="38">
        <v>685</v>
      </c>
      <c r="J263" s="38">
        <v>642</v>
      </c>
      <c r="K263" s="38">
        <v>654</v>
      </c>
      <c r="L263" s="38">
        <v>666</v>
      </c>
      <c r="M263" s="38">
        <v>720</v>
      </c>
      <c r="N263" s="38">
        <v>648</v>
      </c>
      <c r="P263" s="25">
        <v>502</v>
      </c>
      <c r="Q263" s="328">
        <v>495</v>
      </c>
      <c r="R263" s="328">
        <v>526</v>
      </c>
      <c r="S263" s="25">
        <v>722</v>
      </c>
      <c r="T263" s="25">
        <v>698</v>
      </c>
      <c r="U263" s="25">
        <v>643</v>
      </c>
      <c r="V263" s="25">
        <v>685</v>
      </c>
      <c r="W263" s="25">
        <v>642</v>
      </c>
      <c r="X263" s="25">
        <v>654</v>
      </c>
      <c r="Y263" s="25">
        <v>666</v>
      </c>
      <c r="Z263" s="25">
        <v>720</v>
      </c>
      <c r="AA263" s="25">
        <v>648</v>
      </c>
      <c r="AB263" s="25"/>
    </row>
    <row r="264" spans="1:28" s="21" customFormat="1" ht="15.6" customHeight="1">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c r="B270" s="33"/>
      <c r="C270" s="31"/>
      <c r="D270" s="31"/>
      <c r="E270" s="31"/>
      <c r="F270" s="31"/>
      <c r="G270" s="31"/>
      <c r="H270" s="32"/>
      <c r="I270" s="32"/>
      <c r="J270" s="32"/>
      <c r="K270" s="32"/>
      <c r="L270" s="32"/>
      <c r="M270" s="32"/>
      <c r="N270" s="32"/>
    </row>
    <row r="271" spans="1:28" ht="11.25" hidden="1" customHeight="1">
      <c r="B271" s="33"/>
      <c r="C271" s="31"/>
      <c r="D271" s="31"/>
      <c r="E271" s="31"/>
      <c r="F271" s="31"/>
      <c r="G271" s="31"/>
      <c r="H271" s="32"/>
      <c r="I271" s="32"/>
      <c r="J271" s="32"/>
      <c r="K271" s="32"/>
      <c r="L271" s="32"/>
      <c r="M271" s="32"/>
      <c r="N271" s="32"/>
    </row>
    <row r="272" spans="1:28" ht="11.25" hidden="1" customHeight="1">
      <c r="B272" s="33"/>
      <c r="C272" s="31"/>
      <c r="D272" s="31"/>
      <c r="E272" s="31"/>
      <c r="F272" s="31"/>
      <c r="G272" s="31"/>
      <c r="H272" s="32"/>
      <c r="I272" s="32"/>
      <c r="J272" s="32"/>
      <c r="K272" s="32"/>
      <c r="L272" s="32"/>
      <c r="M272" s="32"/>
      <c r="N272" s="32"/>
    </row>
    <row r="273" spans="1:14" ht="11.25" hidden="1" customHeight="1">
      <c r="B273" s="33"/>
      <c r="C273" s="31"/>
      <c r="D273" s="31"/>
      <c r="E273" s="31"/>
      <c r="F273" s="31"/>
      <c r="G273" s="31"/>
      <c r="H273" s="32"/>
      <c r="I273" s="32"/>
      <c r="J273" s="32"/>
      <c r="K273" s="32"/>
      <c r="L273" s="32"/>
      <c r="M273" s="32"/>
      <c r="N273" s="32"/>
    </row>
    <row r="274" spans="1:14" ht="11.25" hidden="1" customHeight="1"/>
    <row r="275" spans="1:14" ht="11.25" customHeight="1"/>
    <row r="276" spans="1:14" ht="11.25" customHeight="1"/>
    <row r="277" spans="1:14" ht="11.25" customHeight="1"/>
    <row r="278" spans="1:14" ht="11.25" customHeight="1"/>
    <row r="279" spans="1:14" ht="11.25" customHeight="1"/>
    <row r="280" spans="1:14" ht="11.25" customHeight="1"/>
    <row r="281" spans="1:14" ht="11.25" customHeight="1"/>
    <row r="282" spans="1:14" ht="12.75"/>
    <row r="283" spans="1:14" ht="12.75"/>
    <row r="284" spans="1:14" ht="12.75">
      <c r="A284" s="522" t="s">
        <v>988</v>
      </c>
    </row>
    <row r="285" spans="1:14" ht="12.75">
      <c r="A285" s="522"/>
      <c r="B285" s="106"/>
    </row>
    <row r="286" spans="1:14" ht="12.75"/>
    <row r="292" spans="1:7" ht="15.6" customHeight="1">
      <c r="A292" s="4"/>
      <c r="B292" s="4"/>
      <c r="C292" s="39"/>
      <c r="D292" s="39"/>
      <c r="E292" s="39"/>
      <c r="F292" s="39"/>
      <c r="G292" s="39"/>
    </row>
    <row r="293" spans="1:7" ht="15.6" customHeight="1">
      <c r="A293" s="4"/>
      <c r="B293" s="4"/>
      <c r="C293" s="39"/>
      <c r="D293" s="39"/>
      <c r="E293" s="39"/>
      <c r="F293" s="39"/>
      <c r="G293" s="39"/>
    </row>
    <row r="327" spans="1:7" ht="15.6" customHeight="1">
      <c r="A327" s="4"/>
      <c r="B327" s="4"/>
      <c r="C327" s="39"/>
      <c r="D327" s="39"/>
      <c r="E327" s="39"/>
      <c r="F327" s="39"/>
      <c r="G327" s="39"/>
    </row>
    <row r="328" spans="1:7" ht="15.6" customHeight="1">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c r="A1" s="1" t="s">
        <v>396</v>
      </c>
      <c r="C1" s="3"/>
      <c r="D1" s="3"/>
      <c r="E1" s="3"/>
      <c r="G1" s="3"/>
      <c r="H1" s="550" t="s">
        <v>467</v>
      </c>
      <c r="I1" s="551"/>
      <c r="J1" s="551"/>
      <c r="K1" s="551"/>
      <c r="L1" s="551"/>
      <c r="M1" s="551"/>
      <c r="N1" s="551"/>
    </row>
    <row r="2" spans="1:30" ht="15.6" customHeight="1">
      <c r="B2" s="5"/>
      <c r="C2" s="6"/>
      <c r="D2" s="6"/>
      <c r="E2" s="6"/>
      <c r="F2" s="6"/>
      <c r="G2" s="6"/>
      <c r="H2" s="7"/>
      <c r="I2" s="7"/>
      <c r="J2" s="7"/>
      <c r="K2" s="7"/>
      <c r="L2" s="7"/>
      <c r="M2" s="7"/>
      <c r="N2" s="7"/>
    </row>
    <row r="3" spans="1:30" ht="15.6" customHeight="1">
      <c r="B3" s="5"/>
      <c r="C3" s="6"/>
      <c r="D3" s="6"/>
      <c r="E3" s="6"/>
      <c r="F3" s="6"/>
      <c r="G3" s="6"/>
      <c r="H3" s="7"/>
      <c r="I3" s="7"/>
      <c r="J3" s="7"/>
      <c r="K3" s="7"/>
      <c r="L3" s="7"/>
      <c r="M3" s="7"/>
      <c r="N3" s="7"/>
    </row>
    <row r="4" spans="1:30" ht="41.45" customHeight="1">
      <c r="B4" s="5"/>
      <c r="C4" s="6"/>
      <c r="D4" s="6"/>
      <c r="E4" s="6"/>
      <c r="F4" s="6"/>
      <c r="G4" s="6"/>
      <c r="H4" s="7"/>
      <c r="I4" s="7"/>
      <c r="J4" s="7"/>
      <c r="K4" s="7"/>
      <c r="L4" s="7"/>
      <c r="M4" s="7"/>
      <c r="N4" s="7"/>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c r="A14" s="19" t="str">
        <f>'Community Definition'!$D$5</f>
        <v>Cowlitz County</v>
      </c>
      <c r="B14" s="20"/>
      <c r="C14" s="18">
        <v>7.21</v>
      </c>
      <c r="D14" s="18">
        <v>7.39</v>
      </c>
      <c r="E14" s="18">
        <v>7.75</v>
      </c>
      <c r="F14" s="18">
        <v>7.75</v>
      </c>
      <c r="G14" s="18">
        <v>9.52</v>
      </c>
      <c r="H14" s="18">
        <v>8.67</v>
      </c>
      <c r="I14" s="18">
        <v>7.79</v>
      </c>
      <c r="J14" s="18">
        <v>10.050000000000001</v>
      </c>
      <c r="K14" s="18">
        <v>9.07</v>
      </c>
      <c r="L14" s="18">
        <v>8.7200000000000006</v>
      </c>
      <c r="M14" s="18">
        <v>9.0299999999999994</v>
      </c>
      <c r="N14" s="18">
        <v>10.34</v>
      </c>
      <c r="P14" s="24">
        <v>7.21</v>
      </c>
      <c r="Q14" s="24">
        <v>7.39</v>
      </c>
      <c r="R14" s="24">
        <v>7.75</v>
      </c>
      <c r="S14" s="24">
        <v>7.75</v>
      </c>
      <c r="T14" s="24">
        <v>9.52</v>
      </c>
      <c r="U14" s="24">
        <v>8.67</v>
      </c>
      <c r="V14" s="24">
        <v>7.79</v>
      </c>
      <c r="W14" s="24">
        <v>10.050000000000001</v>
      </c>
      <c r="X14" s="24">
        <v>9.07</v>
      </c>
      <c r="Y14" s="24">
        <v>8.7200000000000006</v>
      </c>
      <c r="Z14" s="24">
        <v>9.0299999999999994</v>
      </c>
      <c r="AA14" s="24">
        <v>10.34</v>
      </c>
      <c r="AB14" s="25"/>
      <c r="AC14" s="25"/>
      <c r="AD14" s="25"/>
    </row>
    <row r="15" spans="1:30" s="21" customFormat="1" ht="11.25">
      <c r="A15" s="17" t="str">
        <f>'Community Definition'!$A$7</f>
        <v>Locale 114</v>
      </c>
      <c r="B15" s="20"/>
      <c r="C15" s="18">
        <v>4.4000000000000004</v>
      </c>
      <c r="D15" s="18">
        <v>4.74</v>
      </c>
      <c r="E15" s="18">
        <v>4.9800000000000004</v>
      </c>
      <c r="F15" s="18">
        <v>5.88</v>
      </c>
      <c r="G15" s="18">
        <v>6.97</v>
      </c>
      <c r="H15" s="18">
        <v>5.43</v>
      </c>
      <c r="I15" s="18">
        <v>5.83</v>
      </c>
      <c r="J15" s="18">
        <v>6.34</v>
      </c>
      <c r="K15" s="18">
        <v>7.05</v>
      </c>
      <c r="L15" s="18">
        <v>6.19</v>
      </c>
      <c r="M15" s="18">
        <v>5.29</v>
      </c>
      <c r="N15" s="18">
        <v>7.45</v>
      </c>
      <c r="P15" s="24">
        <v>4.4000000000000004</v>
      </c>
      <c r="Q15" s="24">
        <v>4.74</v>
      </c>
      <c r="R15" s="24">
        <v>4.9800000000000004</v>
      </c>
      <c r="S15" s="24">
        <v>5.88</v>
      </c>
      <c r="T15" s="24">
        <v>6.97</v>
      </c>
      <c r="U15" s="24">
        <v>5.43</v>
      </c>
      <c r="V15" s="24">
        <v>5.83</v>
      </c>
      <c r="W15" s="24">
        <v>6.34</v>
      </c>
      <c r="X15" s="24">
        <v>7.05</v>
      </c>
      <c r="Y15" s="24">
        <v>6.19</v>
      </c>
      <c r="Z15" s="24">
        <v>5.29</v>
      </c>
      <c r="AA15" s="24">
        <v>7.45</v>
      </c>
      <c r="AB15" s="25"/>
      <c r="AC15" s="25"/>
      <c r="AD15" s="25"/>
    </row>
    <row r="16" spans="1:30" s="37" customFormat="1" ht="11.25">
      <c r="A16" s="18" t="str">
        <f>'Community Definition'!$D$4</f>
        <v>Woodland</v>
      </c>
      <c r="B16" s="36"/>
      <c r="C16" s="18">
        <v>5.21</v>
      </c>
      <c r="D16" s="18">
        <v>5.52</v>
      </c>
      <c r="E16" s="18">
        <v>5.27</v>
      </c>
      <c r="F16" s="18">
        <v>6.72</v>
      </c>
      <c r="G16" s="18">
        <v>8.92</v>
      </c>
      <c r="H16" s="18">
        <v>5.77</v>
      </c>
      <c r="I16" s="18">
        <v>6.93</v>
      </c>
      <c r="J16" s="18">
        <v>7.43</v>
      </c>
      <c r="K16" s="18">
        <v>8.36</v>
      </c>
      <c r="L16" s="18">
        <v>6.42</v>
      </c>
      <c r="M16" s="18">
        <v>5.13</v>
      </c>
      <c r="N16" s="18">
        <v>8.18</v>
      </c>
      <c r="P16" s="24">
        <v>5.21</v>
      </c>
      <c r="Q16" s="24">
        <v>5.52</v>
      </c>
      <c r="R16" s="24">
        <v>5.27</v>
      </c>
      <c r="S16" s="24">
        <v>6.72</v>
      </c>
      <c r="T16" s="24">
        <v>8.92</v>
      </c>
      <c r="U16" s="24">
        <v>5.77</v>
      </c>
      <c r="V16" s="24">
        <v>6.93</v>
      </c>
      <c r="W16" s="24">
        <v>7.43</v>
      </c>
      <c r="X16" s="24">
        <v>8.36</v>
      </c>
      <c r="Y16" s="24">
        <v>6.42</v>
      </c>
      <c r="Z16" s="24">
        <v>5.13</v>
      </c>
      <c r="AA16" s="24">
        <v>8.18</v>
      </c>
      <c r="AB16" s="28"/>
      <c r="AC16" s="28"/>
      <c r="AD16" s="28"/>
    </row>
    <row r="17" spans="1:30" s="21" customFormat="1" ht="11.25">
      <c r="A17" s="17"/>
      <c r="B17" s="20" t="s">
        <v>397</v>
      </c>
      <c r="C17" s="38">
        <v>60</v>
      </c>
      <c r="D17" s="38">
        <v>65</v>
      </c>
      <c r="E17" s="38">
        <v>63</v>
      </c>
      <c r="F17" s="38">
        <v>81</v>
      </c>
      <c r="G17" s="38">
        <v>108</v>
      </c>
      <c r="H17" s="38">
        <v>70</v>
      </c>
      <c r="I17" s="38">
        <v>85</v>
      </c>
      <c r="J17" s="38">
        <v>93</v>
      </c>
      <c r="K17" s="38">
        <v>106</v>
      </c>
      <c r="L17" s="38">
        <v>83</v>
      </c>
      <c r="M17" s="38">
        <v>68</v>
      </c>
      <c r="N17" s="38">
        <v>111</v>
      </c>
      <c r="P17" s="25">
        <v>60</v>
      </c>
      <c r="Q17" s="25">
        <v>65</v>
      </c>
      <c r="R17" s="25">
        <v>63</v>
      </c>
      <c r="S17" s="25">
        <v>81</v>
      </c>
      <c r="T17" s="25">
        <v>108</v>
      </c>
      <c r="U17" s="25">
        <v>70</v>
      </c>
      <c r="V17" s="25">
        <v>85</v>
      </c>
      <c r="W17" s="25">
        <v>93</v>
      </c>
      <c r="X17" s="25">
        <v>106</v>
      </c>
      <c r="Y17" s="25">
        <v>83</v>
      </c>
      <c r="Z17" s="25">
        <v>68</v>
      </c>
      <c r="AA17" s="25">
        <v>111</v>
      </c>
      <c r="AB17" s="25"/>
      <c r="AC17" s="25"/>
      <c r="AD17" s="25"/>
    </row>
    <row r="18" spans="1:30" s="21" customFormat="1" ht="11.25">
      <c r="A18" s="17"/>
      <c r="B18" s="20" t="s">
        <v>295</v>
      </c>
      <c r="C18" s="38">
        <v>11510</v>
      </c>
      <c r="D18" s="38">
        <v>11767</v>
      </c>
      <c r="E18" s="38">
        <v>11945</v>
      </c>
      <c r="F18" s="38">
        <v>12046</v>
      </c>
      <c r="G18" s="38">
        <v>12108</v>
      </c>
      <c r="H18" s="38">
        <v>12135</v>
      </c>
      <c r="I18" s="38">
        <v>12272</v>
      </c>
      <c r="J18" s="38">
        <v>12515</v>
      </c>
      <c r="K18" s="38">
        <v>12679</v>
      </c>
      <c r="L18" s="38">
        <v>12922</v>
      </c>
      <c r="M18" s="38">
        <v>13243</v>
      </c>
      <c r="N18" s="38">
        <v>13564</v>
      </c>
      <c r="P18" s="587">
        <v>11510</v>
      </c>
      <c r="Q18" s="587">
        <v>11767</v>
      </c>
      <c r="R18" s="587">
        <v>11945</v>
      </c>
      <c r="S18" s="587">
        <v>12046</v>
      </c>
      <c r="T18" s="587">
        <v>12108</v>
      </c>
      <c r="U18" s="587">
        <v>12135</v>
      </c>
      <c r="V18" s="587">
        <v>12272</v>
      </c>
      <c r="W18" s="587">
        <v>12515</v>
      </c>
      <c r="X18" s="587">
        <v>12679</v>
      </c>
      <c r="Y18" s="587">
        <v>12922</v>
      </c>
      <c r="Z18" s="587">
        <v>13243</v>
      </c>
      <c r="AA18" s="587">
        <v>13564</v>
      </c>
      <c r="AB18" s="25"/>
      <c r="AC18" s="25"/>
      <c r="AD18" s="25"/>
    </row>
    <row r="19" spans="1:30" s="21" customFormat="1" ht="11.25">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c r="C32" s="39"/>
      <c r="D32" s="39"/>
      <c r="E32" s="39"/>
      <c r="F32" s="39"/>
      <c r="G32" s="39"/>
    </row>
    <row r="33" spans="1:27" ht="12.75">
      <c r="C33" s="39"/>
      <c r="D33" s="39"/>
      <c r="E33" s="39"/>
      <c r="F33" s="39"/>
      <c r="G33" s="39"/>
    </row>
    <row r="34" spans="1:27" ht="12.75">
      <c r="A34" s="522" t="s">
        <v>993</v>
      </c>
      <c r="C34" s="39"/>
      <c r="D34" s="39"/>
      <c r="E34" s="39"/>
      <c r="F34" s="39"/>
      <c r="G34" s="39"/>
    </row>
    <row r="35" spans="1:27" ht="12.75">
      <c r="A35" s="522"/>
      <c r="B35" s="106"/>
    </row>
    <row r="36" spans="1:27" ht="15.6" customHeight="1">
      <c r="A36" s="1" t="s">
        <v>394</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3.5" customHeight="1">
      <c r="C39" s="31"/>
      <c r="D39" s="31"/>
      <c r="E39" s="31"/>
      <c r="F39" s="31"/>
      <c r="G39" s="31"/>
      <c r="H39" s="32"/>
      <c r="I39" s="32"/>
      <c r="J39" s="32"/>
      <c r="K39" s="32"/>
      <c r="L39" s="32"/>
      <c r="M39" s="32"/>
      <c r="N39" s="32"/>
    </row>
    <row r="40" spans="1:27" ht="15.6" customHeight="1">
      <c r="B40" s="11" t="s">
        <v>178</v>
      </c>
      <c r="C40" s="31"/>
      <c r="D40" s="31"/>
      <c r="E40" s="31"/>
      <c r="F40" s="31"/>
      <c r="G40" s="31"/>
      <c r="H40" s="32"/>
      <c r="I40" s="32"/>
      <c r="J40" s="32"/>
      <c r="K40" s="32"/>
      <c r="L40" s="32"/>
      <c r="M40" s="32"/>
      <c r="N40" s="32"/>
    </row>
    <row r="41" spans="1:27" ht="15.6" customHeight="1">
      <c r="B41" s="112">
        <v>1000</v>
      </c>
      <c r="C41" s="31"/>
      <c r="D41" s="31"/>
      <c r="E41" s="31"/>
      <c r="F41" s="31"/>
      <c r="G41" s="31"/>
      <c r="H41" s="32"/>
      <c r="I41" s="32"/>
      <c r="J41" s="32"/>
      <c r="K41" s="32"/>
      <c r="L41" s="32"/>
      <c r="M41" s="32"/>
      <c r="N41" s="32"/>
    </row>
    <row r="42" spans="1:27" ht="15.6" customHeight="1">
      <c r="B42" s="33"/>
      <c r="C42" s="31"/>
      <c r="D42" s="31"/>
      <c r="E42" s="31"/>
      <c r="F42" s="31"/>
      <c r="G42" s="31"/>
      <c r="H42" s="32"/>
      <c r="I42" s="32"/>
      <c r="J42" s="32"/>
      <c r="K42" s="32"/>
      <c r="L42" s="32"/>
      <c r="M42" s="32"/>
      <c r="N42" s="32"/>
    </row>
    <row r="43" spans="1:27" ht="15.6" customHeight="1">
      <c r="A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c r="A49" s="19" t="str">
        <f>'Community Definition'!$D$5</f>
        <v>Cowlitz County</v>
      </c>
      <c r="B49" s="20"/>
      <c r="C49" s="18">
        <v>73.86</v>
      </c>
      <c r="D49" s="18">
        <v>60.53</v>
      </c>
      <c r="E49" s="18">
        <v>57.41</v>
      </c>
      <c r="F49" s="18">
        <v>58.28</v>
      </c>
      <c r="G49" s="18">
        <v>42.81</v>
      </c>
      <c r="H49" s="18">
        <v>48.94</v>
      </c>
      <c r="I49" s="18">
        <v>49.51</v>
      </c>
      <c r="J49" s="18">
        <v>42.94</v>
      </c>
      <c r="K49" s="18">
        <v>39.89</v>
      </c>
      <c r="L49" s="18">
        <v>41.65</v>
      </c>
      <c r="M49" s="18">
        <v>40.549999999999997</v>
      </c>
      <c r="N49" s="18">
        <v>26.65</v>
      </c>
      <c r="P49" s="24">
        <v>73.86</v>
      </c>
      <c r="Q49" s="24">
        <v>60.53</v>
      </c>
      <c r="R49" s="24">
        <v>57.41</v>
      </c>
      <c r="S49" s="24">
        <v>58.28</v>
      </c>
      <c r="T49" s="24">
        <v>42.81</v>
      </c>
      <c r="U49" s="24">
        <v>48.94</v>
      </c>
      <c r="V49" s="24">
        <v>49.51</v>
      </c>
      <c r="W49" s="24">
        <v>42.94</v>
      </c>
      <c r="X49" s="24">
        <v>39.89</v>
      </c>
      <c r="Y49" s="24">
        <v>41.65</v>
      </c>
      <c r="Z49" s="24">
        <v>40.549999999999997</v>
      </c>
      <c r="AA49" s="24">
        <v>26.65</v>
      </c>
      <c r="AB49" s="25"/>
      <c r="AC49" s="25"/>
      <c r="AD49" s="25"/>
    </row>
    <row r="50" spans="1:30" s="21" customFormat="1" ht="15.6" customHeight="1">
      <c r="A50" s="17" t="str">
        <f>'Community Definition'!$A$7</f>
        <v>Locale 114</v>
      </c>
      <c r="B50" s="20"/>
      <c r="C50" s="18">
        <v>46.59</v>
      </c>
      <c r="D50" s="18">
        <v>35.67</v>
      </c>
      <c r="E50" s="18">
        <v>38.92</v>
      </c>
      <c r="F50" s="18">
        <v>29.19</v>
      </c>
      <c r="G50" s="18">
        <v>25.15</v>
      </c>
      <c r="H50" s="18">
        <v>26.42</v>
      </c>
      <c r="I50" s="18">
        <v>28.89</v>
      </c>
      <c r="J50" s="18">
        <v>25.93</v>
      </c>
      <c r="K50" s="18">
        <v>23.92</v>
      </c>
      <c r="L50" s="18">
        <v>24.23</v>
      </c>
      <c r="M50" s="18">
        <v>24.24</v>
      </c>
      <c r="N50" s="18">
        <v>15.91</v>
      </c>
      <c r="P50" s="24">
        <v>46.59</v>
      </c>
      <c r="Q50" s="24">
        <v>35.67</v>
      </c>
      <c r="R50" s="24">
        <v>38.92</v>
      </c>
      <c r="S50" s="24">
        <v>29.19</v>
      </c>
      <c r="T50" s="24">
        <v>25.15</v>
      </c>
      <c r="U50" s="24">
        <v>26.42</v>
      </c>
      <c r="V50" s="24">
        <v>28.89</v>
      </c>
      <c r="W50" s="24">
        <v>25.93</v>
      </c>
      <c r="X50" s="24">
        <v>23.92</v>
      </c>
      <c r="Y50" s="24">
        <v>24.23</v>
      </c>
      <c r="Z50" s="24">
        <v>24.24</v>
      </c>
      <c r="AA50" s="24">
        <v>15.91</v>
      </c>
      <c r="AB50" s="25"/>
      <c r="AC50" s="25"/>
      <c r="AD50" s="25"/>
    </row>
    <row r="51" spans="1:30" s="37" customFormat="1" ht="15.6" customHeight="1">
      <c r="A51" s="18" t="str">
        <f>'Community Definition'!$D$4</f>
        <v>Woodland</v>
      </c>
      <c r="B51" s="36"/>
      <c r="C51" s="18">
        <v>64.930000000000007</v>
      </c>
      <c r="D51" s="18">
        <v>46.72</v>
      </c>
      <c r="E51" s="18">
        <v>39.97</v>
      </c>
      <c r="F51" s="18">
        <v>34.93</v>
      </c>
      <c r="G51" s="18">
        <v>21.44</v>
      </c>
      <c r="H51" s="18">
        <v>32.75</v>
      </c>
      <c r="I51" s="18">
        <v>31.32</v>
      </c>
      <c r="J51" s="18">
        <v>34.29</v>
      </c>
      <c r="K51" s="18">
        <v>29.25</v>
      </c>
      <c r="L51" s="18">
        <v>30.85</v>
      </c>
      <c r="M51" s="18">
        <v>26.37</v>
      </c>
      <c r="N51" s="18">
        <v>25.08</v>
      </c>
      <c r="P51" s="24">
        <v>64.930000000000007</v>
      </c>
      <c r="Q51" s="24">
        <v>46.72</v>
      </c>
      <c r="R51" s="24">
        <v>39.97</v>
      </c>
      <c r="S51" s="24">
        <v>34.93</v>
      </c>
      <c r="T51" s="24">
        <v>21.44</v>
      </c>
      <c r="U51" s="24">
        <v>32.75</v>
      </c>
      <c r="V51" s="24">
        <v>31.32</v>
      </c>
      <c r="W51" s="24">
        <v>34.29</v>
      </c>
      <c r="X51" s="24">
        <v>29.25</v>
      </c>
      <c r="Y51" s="24">
        <v>30.85</v>
      </c>
      <c r="Z51" s="24">
        <v>26.37</v>
      </c>
      <c r="AA51" s="24">
        <v>25.08</v>
      </c>
      <c r="AB51" s="28"/>
      <c r="AC51" s="28"/>
      <c r="AD51" s="28"/>
    </row>
    <row r="52" spans="1:30" s="21" customFormat="1" ht="15.6" customHeight="1">
      <c r="A52" s="17"/>
      <c r="B52" s="20" t="s">
        <v>290</v>
      </c>
      <c r="C52" s="38">
        <v>92</v>
      </c>
      <c r="D52" s="38">
        <v>67</v>
      </c>
      <c r="E52" s="38">
        <v>59</v>
      </c>
      <c r="F52" s="38">
        <v>51</v>
      </c>
      <c r="G52" s="38">
        <v>31</v>
      </c>
      <c r="H52" s="38">
        <v>47</v>
      </c>
      <c r="I52" s="38">
        <v>45</v>
      </c>
      <c r="J52" s="38">
        <v>50</v>
      </c>
      <c r="K52" s="38">
        <v>43</v>
      </c>
      <c r="L52" s="38">
        <v>46</v>
      </c>
      <c r="M52" s="38">
        <v>40</v>
      </c>
      <c r="N52" s="38">
        <v>39</v>
      </c>
      <c r="P52" s="25">
        <v>92</v>
      </c>
      <c r="Q52" s="25">
        <v>67</v>
      </c>
      <c r="R52" s="25">
        <v>59</v>
      </c>
      <c r="S52" s="25">
        <v>51</v>
      </c>
      <c r="T52" s="25">
        <v>31</v>
      </c>
      <c r="U52" s="25">
        <v>47</v>
      </c>
      <c r="V52" s="25">
        <v>45</v>
      </c>
      <c r="W52" s="25">
        <v>50</v>
      </c>
      <c r="X52" s="25">
        <v>43</v>
      </c>
      <c r="Y52" s="25">
        <v>46</v>
      </c>
      <c r="Z52" s="25">
        <v>40</v>
      </c>
      <c r="AA52" s="25">
        <v>39</v>
      </c>
      <c r="AB52" s="25"/>
      <c r="AC52" s="25"/>
      <c r="AD52" s="25"/>
    </row>
    <row r="53" spans="1:30" s="21" customFormat="1" ht="15.6" customHeight="1">
      <c r="A53" s="17"/>
      <c r="B53" s="20" t="s">
        <v>388</v>
      </c>
      <c r="C53" s="38">
        <v>1417</v>
      </c>
      <c r="D53" s="38">
        <v>1434</v>
      </c>
      <c r="E53" s="38">
        <v>1476</v>
      </c>
      <c r="F53" s="38">
        <v>1460</v>
      </c>
      <c r="G53" s="38">
        <v>1446</v>
      </c>
      <c r="H53" s="38">
        <v>1435</v>
      </c>
      <c r="I53" s="38">
        <v>1437</v>
      </c>
      <c r="J53" s="38">
        <v>1458</v>
      </c>
      <c r="K53" s="38">
        <v>1470</v>
      </c>
      <c r="L53" s="38">
        <v>1491</v>
      </c>
      <c r="M53" s="38">
        <v>1517</v>
      </c>
      <c r="N53" s="38">
        <v>1555</v>
      </c>
      <c r="P53" s="587">
        <v>1417</v>
      </c>
      <c r="Q53" s="587">
        <v>1434</v>
      </c>
      <c r="R53" s="587">
        <v>1476</v>
      </c>
      <c r="S53" s="587">
        <v>1460</v>
      </c>
      <c r="T53" s="587">
        <v>1446</v>
      </c>
      <c r="U53" s="587">
        <v>1435</v>
      </c>
      <c r="V53" s="587">
        <v>1437</v>
      </c>
      <c r="W53" s="587">
        <v>1458</v>
      </c>
      <c r="X53" s="587">
        <v>1470</v>
      </c>
      <c r="Y53" s="587">
        <v>1491</v>
      </c>
      <c r="Z53" s="587">
        <v>1517</v>
      </c>
      <c r="AA53" s="587">
        <v>1555</v>
      </c>
      <c r="AB53" s="25"/>
      <c r="AC53" s="25"/>
      <c r="AD53" s="25"/>
    </row>
    <row r="54" spans="1:30"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c r="B55" s="33"/>
      <c r="C55" s="31"/>
      <c r="D55" s="31"/>
      <c r="E55" s="31"/>
      <c r="F55" s="31"/>
      <c r="G55" s="31"/>
      <c r="H55" s="32"/>
      <c r="I55" s="32"/>
      <c r="J55" s="32"/>
      <c r="K55" s="32"/>
      <c r="L55" s="32"/>
      <c r="M55" s="32"/>
      <c r="N55" s="32"/>
    </row>
    <row r="56" spans="1:30" ht="157.5" customHeight="1">
      <c r="A56" s="524" t="s">
        <v>875</v>
      </c>
      <c r="B56" s="524"/>
      <c r="C56" s="524"/>
      <c r="D56" s="524"/>
      <c r="E56" s="524"/>
      <c r="F56" s="524"/>
      <c r="G56" s="524"/>
      <c r="H56" s="524"/>
      <c r="I56" s="524"/>
      <c r="J56" s="524"/>
      <c r="K56" s="524"/>
      <c r="L56" s="524"/>
      <c r="M56" s="524"/>
      <c r="N56" s="524"/>
    </row>
    <row r="57" spans="1:30" ht="26.25" customHeight="1">
      <c r="A57" s="547" t="s">
        <v>873</v>
      </c>
      <c r="B57" s="547"/>
      <c r="C57" s="547"/>
      <c r="D57" s="547"/>
      <c r="E57" s="547"/>
      <c r="F57" s="547"/>
      <c r="G57" s="547"/>
      <c r="H57" s="547"/>
      <c r="I57" s="547"/>
      <c r="J57" s="547"/>
      <c r="K57" s="547"/>
      <c r="L57" s="547"/>
      <c r="M57" s="547"/>
      <c r="N57" s="547"/>
    </row>
    <row r="58" spans="1:30" ht="12.75">
      <c r="A58" s="287" t="s">
        <v>821</v>
      </c>
      <c r="B58" s="33"/>
      <c r="C58" s="31"/>
      <c r="D58" s="31"/>
      <c r="E58" s="31"/>
      <c r="F58" s="31"/>
      <c r="G58" s="31"/>
      <c r="H58" s="32"/>
      <c r="I58" s="32"/>
      <c r="J58" s="32"/>
      <c r="K58" s="32"/>
      <c r="L58" s="32"/>
      <c r="M58" s="32"/>
      <c r="N58" s="32"/>
    </row>
    <row r="59" spans="1:30" ht="12.75">
      <c r="B59" s="33"/>
      <c r="C59" s="31"/>
      <c r="D59" s="31"/>
      <c r="E59" s="31"/>
      <c r="F59" s="31"/>
      <c r="G59" s="31"/>
      <c r="H59" s="32"/>
      <c r="I59" s="32"/>
      <c r="J59" s="32"/>
      <c r="K59" s="32"/>
      <c r="L59" s="32"/>
      <c r="M59" s="32"/>
      <c r="N59" s="32"/>
    </row>
    <row r="60" spans="1:30" ht="6" hidden="1" customHeight="1">
      <c r="B60" s="33"/>
      <c r="C60" s="31"/>
      <c r="D60" s="31"/>
      <c r="E60" s="31"/>
      <c r="F60" s="31"/>
      <c r="G60" s="31"/>
      <c r="H60" s="32"/>
      <c r="I60" s="32"/>
      <c r="J60" s="32"/>
      <c r="K60" s="32"/>
      <c r="L60" s="32"/>
      <c r="M60" s="32"/>
      <c r="N60" s="32"/>
    </row>
    <row r="61" spans="1:30" ht="6" hidden="1" customHeight="1">
      <c r="B61" s="33"/>
      <c r="C61" s="31"/>
      <c r="D61" s="31"/>
      <c r="E61" s="31"/>
      <c r="F61" s="31"/>
      <c r="G61" s="31"/>
      <c r="H61" s="32"/>
      <c r="I61" s="32"/>
      <c r="J61" s="32"/>
      <c r="K61" s="32"/>
      <c r="L61" s="32"/>
      <c r="M61" s="32"/>
      <c r="N61" s="32"/>
    </row>
    <row r="62" spans="1:30" ht="6" hidden="1" customHeight="1">
      <c r="B62" s="33"/>
      <c r="C62" s="31"/>
      <c r="D62" s="31"/>
      <c r="E62" s="31"/>
      <c r="F62" s="31"/>
      <c r="G62" s="31"/>
      <c r="H62" s="32"/>
      <c r="I62" s="32"/>
      <c r="J62" s="32"/>
      <c r="K62" s="32"/>
      <c r="L62" s="32"/>
      <c r="M62" s="32"/>
      <c r="N62" s="32"/>
    </row>
    <row r="63" spans="1:30" ht="6" hidden="1" customHeight="1">
      <c r="B63" s="33"/>
      <c r="C63" s="31"/>
      <c r="D63" s="31"/>
      <c r="E63" s="31"/>
      <c r="F63" s="31"/>
      <c r="G63" s="31"/>
      <c r="H63" s="32"/>
      <c r="I63" s="32"/>
      <c r="J63" s="32"/>
      <c r="K63" s="32"/>
      <c r="L63" s="32"/>
      <c r="M63" s="32"/>
      <c r="N63" s="32"/>
    </row>
    <row r="64" spans="1:30" ht="6" hidden="1" customHeight="1">
      <c r="B64" s="33"/>
      <c r="C64" s="31"/>
      <c r="D64" s="31"/>
      <c r="E64" s="31"/>
      <c r="F64" s="31"/>
      <c r="G64" s="31"/>
      <c r="H64" s="32"/>
      <c r="I64" s="32"/>
      <c r="J64" s="32"/>
      <c r="K64" s="32"/>
      <c r="L64" s="32"/>
      <c r="M64" s="32"/>
      <c r="N64" s="32"/>
    </row>
    <row r="65" spans="1:14" ht="6" hidden="1" customHeight="1">
      <c r="B65" s="33"/>
      <c r="C65" s="31"/>
      <c r="D65" s="31"/>
      <c r="E65" s="31"/>
      <c r="F65" s="31"/>
      <c r="G65" s="31"/>
      <c r="H65" s="32"/>
      <c r="I65" s="32"/>
      <c r="J65" s="32"/>
      <c r="K65" s="32"/>
      <c r="L65" s="32"/>
      <c r="M65" s="32"/>
      <c r="N65" s="32"/>
    </row>
    <row r="66" spans="1:14" ht="6" hidden="1" customHeight="1">
      <c r="B66" s="33"/>
      <c r="C66" s="31"/>
      <c r="D66" s="31"/>
      <c r="E66" s="31"/>
      <c r="F66" s="31"/>
      <c r="G66" s="31"/>
      <c r="H66" s="32"/>
      <c r="I66" s="32"/>
      <c r="J66" s="32"/>
      <c r="K66" s="32"/>
      <c r="L66" s="32"/>
      <c r="M66" s="32"/>
      <c r="N66" s="32"/>
    </row>
    <row r="67" spans="1:14" ht="6" customHeight="1"/>
    <row r="68" spans="1:14" ht="6" customHeight="1"/>
    <row r="69" spans="1:14" ht="12.75">
      <c r="A69" s="522" t="s">
        <v>977</v>
      </c>
    </row>
    <row r="70" spans="1:14" ht="12.75">
      <c r="A70" s="522"/>
      <c r="B70" s="106"/>
    </row>
    <row r="71" spans="1:14" ht="15.6" customHeight="1">
      <c r="A71" s="1" t="s">
        <v>294</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52.5" customHeight="1">
      <c r="A74" s="8"/>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B76" s="112">
        <v>1000</v>
      </c>
      <c r="C76" s="31"/>
      <c r="D76" s="31"/>
      <c r="E76" s="31"/>
      <c r="F76" s="31"/>
      <c r="G76" s="31"/>
      <c r="H76" s="32"/>
      <c r="I76" s="32"/>
      <c r="J76" s="32"/>
      <c r="K76" s="32"/>
      <c r="L76" s="32"/>
      <c r="M76" s="32"/>
      <c r="N76" s="32"/>
    </row>
    <row r="77" spans="1:14" ht="15.6" customHeight="1">
      <c r="C77" s="31"/>
      <c r="D77" s="31"/>
      <c r="E77" s="31"/>
      <c r="F77" s="31"/>
      <c r="G77" s="31"/>
      <c r="H77" s="32"/>
      <c r="I77" s="32"/>
      <c r="J77" s="32"/>
      <c r="K77" s="32"/>
      <c r="L77" s="32"/>
      <c r="M77" s="32"/>
      <c r="N77" s="32"/>
    </row>
    <row r="78" spans="1:14" ht="15.6" customHeight="1">
      <c r="B78" s="33"/>
      <c r="C78" s="31"/>
      <c r="D78" s="31"/>
      <c r="E78" s="31"/>
      <c r="F78" s="31"/>
      <c r="G78" s="31"/>
      <c r="H78" s="32"/>
      <c r="I78" s="32"/>
      <c r="J78" s="32"/>
      <c r="K78" s="32"/>
      <c r="L78" s="32"/>
      <c r="M78" s="32"/>
      <c r="N78" s="32"/>
    </row>
    <row r="79" spans="1:14" ht="15.6" customHeight="1">
      <c r="B79" s="33"/>
      <c r="C79" s="31"/>
      <c r="D79" s="31"/>
      <c r="E79" s="31"/>
      <c r="F79" s="31"/>
      <c r="G79" s="31"/>
      <c r="H79" s="32"/>
      <c r="I79" s="32"/>
      <c r="J79" s="32"/>
      <c r="K79" s="32"/>
      <c r="L79" s="32"/>
      <c r="M79" s="32"/>
      <c r="N79" s="32"/>
    </row>
    <row r="80" spans="1:14"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c r="A84" s="19" t="str">
        <f>'Community Definition'!$D$5</f>
        <v>Cowlitz County</v>
      </c>
      <c r="B84" s="20"/>
      <c r="C84" s="18">
        <v>11.07</v>
      </c>
      <c r="D84" s="18">
        <v>11</v>
      </c>
      <c r="E84" s="18">
        <v>11.44</v>
      </c>
      <c r="F84" s="18">
        <v>8.7200000000000006</v>
      </c>
      <c r="G84" s="18">
        <v>6.49</v>
      </c>
      <c r="H84" s="18">
        <v>4.93</v>
      </c>
      <c r="I84" s="18">
        <v>6.12</v>
      </c>
      <c r="J84" s="18">
        <v>4.63</v>
      </c>
      <c r="K84" s="18">
        <v>7.3</v>
      </c>
      <c r="L84" s="18">
        <v>6.11</v>
      </c>
      <c r="M84" s="18">
        <v>5.21</v>
      </c>
      <c r="N84" s="18">
        <v>1.99</v>
      </c>
      <c r="P84" s="24">
        <v>11.07</v>
      </c>
      <c r="Q84" s="24">
        <v>11</v>
      </c>
      <c r="R84" s="24">
        <v>11.44</v>
      </c>
      <c r="S84" s="24">
        <v>8.7200000000000006</v>
      </c>
      <c r="T84" s="24">
        <v>6.49</v>
      </c>
      <c r="U84" s="24">
        <v>4.93</v>
      </c>
      <c r="V84" s="24">
        <v>6.12</v>
      </c>
      <c r="W84" s="24">
        <v>4.63</v>
      </c>
      <c r="X84" s="24">
        <v>7.3</v>
      </c>
      <c r="Y84" s="24">
        <v>6.11</v>
      </c>
      <c r="Z84" s="24">
        <v>5.21</v>
      </c>
      <c r="AA84" s="24">
        <v>1.99</v>
      </c>
      <c r="AB84" s="25"/>
      <c r="AC84" s="25"/>
      <c r="AD84" s="25"/>
    </row>
    <row r="85" spans="1:30" s="21" customFormat="1" ht="15.6" customHeight="1">
      <c r="A85" s="17" t="str">
        <f>'Community Definition'!$A$7</f>
        <v>Locale 114</v>
      </c>
      <c r="B85" s="20"/>
      <c r="C85" s="18">
        <v>8.4</v>
      </c>
      <c r="D85" s="18">
        <v>8.34</v>
      </c>
      <c r="E85" s="18">
        <v>5.48</v>
      </c>
      <c r="F85" s="18">
        <v>3.78</v>
      </c>
      <c r="G85" s="18">
        <v>3.14</v>
      </c>
      <c r="H85" s="18">
        <v>1.84</v>
      </c>
      <c r="I85" s="18">
        <v>2.4900000000000002</v>
      </c>
      <c r="J85" s="18">
        <v>1.94</v>
      </c>
      <c r="K85" s="18">
        <v>3.13</v>
      </c>
      <c r="L85" s="18">
        <v>2.63</v>
      </c>
      <c r="M85" s="18">
        <v>5.08</v>
      </c>
      <c r="N85" s="18">
        <v>0.45</v>
      </c>
      <c r="P85" s="24">
        <v>8.4</v>
      </c>
      <c r="Q85" s="24">
        <v>8.34</v>
      </c>
      <c r="R85" s="24">
        <v>5.48</v>
      </c>
      <c r="S85" s="24">
        <v>3.78</v>
      </c>
      <c r="T85" s="24">
        <v>3.14</v>
      </c>
      <c r="U85" s="24">
        <v>1.84</v>
      </c>
      <c r="V85" s="24">
        <v>2.4900000000000002</v>
      </c>
      <c r="W85" s="24">
        <v>1.94</v>
      </c>
      <c r="X85" s="24">
        <v>3.13</v>
      </c>
      <c r="Y85" s="24">
        <v>2.63</v>
      </c>
      <c r="Z85" s="24">
        <v>5.08</v>
      </c>
      <c r="AA85" s="24">
        <v>0.45</v>
      </c>
      <c r="AB85" s="25"/>
      <c r="AC85" s="25"/>
      <c r="AD85" s="25"/>
    </row>
    <row r="86" spans="1:30" s="37" customFormat="1" ht="15.6" customHeight="1">
      <c r="A86" s="18" t="str">
        <f>'Community Definition'!$D$4</f>
        <v>Woodland</v>
      </c>
      <c r="B86" s="36"/>
      <c r="C86" s="18">
        <v>14.99</v>
      </c>
      <c r="D86" s="18">
        <v>7.88</v>
      </c>
      <c r="E86" s="18">
        <v>7.61</v>
      </c>
      <c r="F86" s="18">
        <v>6.51</v>
      </c>
      <c r="G86" s="18">
        <v>2.1800000000000002</v>
      </c>
      <c r="H86" s="18">
        <v>1.1000000000000001</v>
      </c>
      <c r="I86" s="18">
        <v>2.19</v>
      </c>
      <c r="J86" s="18">
        <v>3.25</v>
      </c>
      <c r="K86" s="18">
        <v>4.3</v>
      </c>
      <c r="L86" s="18">
        <v>3.16</v>
      </c>
      <c r="M86" s="18">
        <v>7.16</v>
      </c>
      <c r="N86" s="18">
        <v>0</v>
      </c>
      <c r="P86" s="24">
        <v>14.99</v>
      </c>
      <c r="Q86" s="24">
        <v>7.88</v>
      </c>
      <c r="R86" s="24">
        <v>7.61</v>
      </c>
      <c r="S86" s="24">
        <v>6.51</v>
      </c>
      <c r="T86" s="24">
        <v>2.1800000000000002</v>
      </c>
      <c r="U86" s="24">
        <v>1.1000000000000001</v>
      </c>
      <c r="V86" s="24">
        <v>2.19</v>
      </c>
      <c r="W86" s="24">
        <v>3.25</v>
      </c>
      <c r="X86" s="24">
        <v>4.3</v>
      </c>
      <c r="Y86" s="24">
        <v>3.16</v>
      </c>
      <c r="Z86" s="24">
        <v>7.16</v>
      </c>
      <c r="AA86" s="24">
        <v>0</v>
      </c>
      <c r="AB86" s="28"/>
      <c r="AC86" s="28"/>
      <c r="AD86" s="28"/>
    </row>
    <row r="87" spans="1:30" s="21" customFormat="1" ht="15.6" customHeight="1">
      <c r="A87" s="17"/>
      <c r="B87" s="20" t="s">
        <v>264</v>
      </c>
      <c r="C87" s="38">
        <v>13</v>
      </c>
      <c r="D87" s="38">
        <v>7</v>
      </c>
      <c r="E87" s="38">
        <v>7</v>
      </c>
      <c r="F87" s="38">
        <v>6</v>
      </c>
      <c r="G87" s="38">
        <v>2</v>
      </c>
      <c r="H87" s="38">
        <v>1</v>
      </c>
      <c r="I87" s="38">
        <v>2</v>
      </c>
      <c r="J87" s="38">
        <v>3</v>
      </c>
      <c r="K87" s="38">
        <v>4</v>
      </c>
      <c r="L87" s="38">
        <v>3</v>
      </c>
      <c r="M87" s="38">
        <v>7</v>
      </c>
      <c r="N87" s="38">
        <v>0</v>
      </c>
      <c r="P87" s="25">
        <v>13</v>
      </c>
      <c r="Q87" s="25">
        <v>7</v>
      </c>
      <c r="R87" s="25">
        <v>7</v>
      </c>
      <c r="S87" s="25">
        <v>6</v>
      </c>
      <c r="T87" s="25">
        <v>2</v>
      </c>
      <c r="U87" s="25">
        <v>1</v>
      </c>
      <c r="V87" s="25">
        <v>2</v>
      </c>
      <c r="W87" s="25">
        <v>3</v>
      </c>
      <c r="X87" s="25">
        <v>4</v>
      </c>
      <c r="Y87" s="25">
        <v>3</v>
      </c>
      <c r="Z87" s="25">
        <v>7</v>
      </c>
      <c r="AA87" s="25">
        <v>0</v>
      </c>
      <c r="AB87" s="25"/>
      <c r="AC87" s="25"/>
      <c r="AD87" s="25"/>
    </row>
    <row r="88" spans="1:30" s="21" customFormat="1" ht="15.6" customHeight="1">
      <c r="A88" s="17"/>
      <c r="B88" s="20" t="s">
        <v>387</v>
      </c>
      <c r="C88" s="38">
        <v>867</v>
      </c>
      <c r="D88" s="38">
        <v>888</v>
      </c>
      <c r="E88" s="38">
        <v>920</v>
      </c>
      <c r="F88" s="38">
        <v>921</v>
      </c>
      <c r="G88" s="38">
        <v>917</v>
      </c>
      <c r="H88" s="38">
        <v>910</v>
      </c>
      <c r="I88" s="38">
        <v>912</v>
      </c>
      <c r="J88" s="38">
        <v>923</v>
      </c>
      <c r="K88" s="38">
        <v>930</v>
      </c>
      <c r="L88" s="38">
        <v>949</v>
      </c>
      <c r="M88" s="38">
        <v>978</v>
      </c>
      <c r="N88" s="38">
        <v>1008</v>
      </c>
      <c r="P88" s="25">
        <v>867</v>
      </c>
      <c r="Q88" s="25">
        <v>888</v>
      </c>
      <c r="R88" s="25">
        <v>920</v>
      </c>
      <c r="S88" s="25">
        <v>921</v>
      </c>
      <c r="T88" s="25">
        <v>917</v>
      </c>
      <c r="U88" s="25">
        <v>910</v>
      </c>
      <c r="V88" s="25">
        <v>912</v>
      </c>
      <c r="W88" s="25">
        <v>923</v>
      </c>
      <c r="X88" s="25">
        <v>930</v>
      </c>
      <c r="Y88" s="25">
        <v>949</v>
      </c>
      <c r="Z88" s="25">
        <v>978</v>
      </c>
      <c r="AA88" s="587">
        <v>1008</v>
      </c>
      <c r="AB88" s="25"/>
      <c r="AC88" s="25"/>
      <c r="AD88" s="25"/>
    </row>
    <row r="89" spans="1:30" ht="12.75"/>
    <row r="90" spans="1:30" ht="8.25" customHeight="1"/>
    <row r="91" spans="1:30" ht="139.5" customHeight="1">
      <c r="A91" s="547" t="s">
        <v>877</v>
      </c>
      <c r="B91" s="547"/>
      <c r="C91" s="547"/>
      <c r="D91" s="547"/>
      <c r="E91" s="547"/>
      <c r="F91" s="547"/>
      <c r="G91" s="547"/>
      <c r="H91" s="547"/>
      <c r="I91" s="547"/>
      <c r="J91" s="547"/>
      <c r="K91" s="547"/>
      <c r="L91" s="547"/>
      <c r="M91" s="547"/>
      <c r="N91" s="547"/>
    </row>
    <row r="92" spans="1:30" ht="27" customHeight="1">
      <c r="A92" s="547" t="s">
        <v>873</v>
      </c>
      <c r="B92" s="547"/>
      <c r="C92" s="547"/>
      <c r="D92" s="547"/>
      <c r="E92" s="547"/>
      <c r="F92" s="547"/>
      <c r="G92" s="547"/>
      <c r="H92" s="547"/>
      <c r="I92" s="547"/>
      <c r="J92" s="547"/>
      <c r="K92" s="547"/>
      <c r="L92" s="547"/>
      <c r="M92" s="547"/>
      <c r="N92" s="547"/>
    </row>
    <row r="93" spans="1:30" ht="12.75">
      <c r="A93" s="287" t="s">
        <v>821</v>
      </c>
    </row>
    <row r="94" spans="1:30" ht="6" customHeight="1"/>
    <row r="95" spans="1:30" ht="6" customHeight="1"/>
    <row r="96" spans="1:30" ht="6" customHeight="1"/>
    <row r="97" spans="1:14" ht="6" customHeight="1"/>
    <row r="98" spans="1:14" ht="6" customHeight="1"/>
    <row r="99" spans="1:14" ht="12.75"/>
    <row r="100" spans="1:14" ht="12.75"/>
    <row r="101" spans="1:14" ht="12.75"/>
    <row r="102" spans="1:14" ht="12.75"/>
    <row r="103" spans="1:14" ht="12.75"/>
    <row r="104" spans="1:14" ht="12.75">
      <c r="A104" s="522" t="s">
        <v>977</v>
      </c>
    </row>
    <row r="105" spans="1:14" ht="12.75">
      <c r="A105" s="522"/>
    </row>
    <row r="106" spans="1:14" ht="15.6" customHeight="1">
      <c r="A106" s="1" t="s">
        <v>293</v>
      </c>
      <c r="C106" s="3"/>
      <c r="D106" s="3"/>
      <c r="E106" s="3"/>
      <c r="G106" s="3"/>
      <c r="H106" s="550"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15.6" customHeight="1">
      <c r="A108" s="8"/>
      <c r="C108" s="9"/>
      <c r="D108" s="9"/>
      <c r="E108" s="9"/>
      <c r="F108" s="9"/>
      <c r="G108" s="9"/>
      <c r="H108" s="10"/>
      <c r="I108" s="10"/>
      <c r="J108" s="10"/>
      <c r="K108" s="10"/>
      <c r="L108" s="10"/>
      <c r="M108" s="10"/>
      <c r="N108" s="10"/>
    </row>
    <row r="109" spans="1:14" ht="51.6" customHeight="1">
      <c r="A109" s="8"/>
      <c r="C109" s="9"/>
      <c r="D109" s="9"/>
      <c r="E109" s="9"/>
      <c r="F109" s="9"/>
      <c r="G109" s="9"/>
      <c r="H109" s="10"/>
      <c r="I109" s="10"/>
      <c r="J109" s="10"/>
      <c r="K109" s="10"/>
      <c r="L109" s="10"/>
      <c r="M109" s="10"/>
      <c r="N109" s="10"/>
    </row>
    <row r="110" spans="1:14" ht="15.6" customHeight="1">
      <c r="A110" s="8"/>
      <c r="B110" s="11" t="s">
        <v>178</v>
      </c>
      <c r="C110" s="9"/>
      <c r="D110" s="9"/>
      <c r="E110" s="9"/>
      <c r="F110" s="9"/>
      <c r="G110" s="9"/>
      <c r="H110" s="10"/>
      <c r="I110" s="10"/>
      <c r="J110" s="10"/>
      <c r="K110" s="10"/>
      <c r="L110" s="10"/>
      <c r="M110" s="10"/>
      <c r="N110" s="10"/>
    </row>
    <row r="111" spans="1:14" ht="15.6" customHeight="1">
      <c r="A111" s="8"/>
      <c r="B111" s="112">
        <v>1000</v>
      </c>
      <c r="C111" s="9"/>
      <c r="D111" s="9"/>
      <c r="E111" s="9"/>
      <c r="F111" s="9"/>
      <c r="G111" s="9"/>
      <c r="H111" s="10"/>
      <c r="I111" s="10"/>
      <c r="J111" s="10"/>
      <c r="K111" s="10"/>
      <c r="L111" s="10"/>
      <c r="M111" s="10"/>
      <c r="N111" s="10"/>
    </row>
    <row r="112" spans="1:14" ht="15.6" customHeight="1">
      <c r="A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10"/>
      <c r="I115" s="10"/>
      <c r="J115" s="10"/>
      <c r="K115" s="10"/>
      <c r="L115" s="10"/>
      <c r="M115" s="10"/>
      <c r="N115" s="10"/>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c r="A119" s="19" t="str">
        <f>'Community Definition'!$D$5</f>
        <v>Cowlitz County</v>
      </c>
      <c r="B119" s="20"/>
      <c r="C119" s="18">
        <v>21.63</v>
      </c>
      <c r="D119" s="18">
        <v>20.18</v>
      </c>
      <c r="E119" s="18">
        <v>19.84</v>
      </c>
      <c r="F119" s="18">
        <v>16.78</v>
      </c>
      <c r="G119" s="18">
        <v>12.22</v>
      </c>
      <c r="H119" s="18">
        <v>12.76</v>
      </c>
      <c r="I119" s="18">
        <v>17.350000000000001</v>
      </c>
      <c r="J119" s="18">
        <v>12.94</v>
      </c>
      <c r="K119" s="18">
        <v>12.08</v>
      </c>
      <c r="L119" s="18">
        <v>11.13</v>
      </c>
      <c r="M119" s="18">
        <v>9.26</v>
      </c>
      <c r="N119" s="18">
        <v>3.85</v>
      </c>
      <c r="P119" s="24">
        <v>21.63</v>
      </c>
      <c r="Q119" s="24">
        <v>20.18</v>
      </c>
      <c r="R119" s="24">
        <v>19.84</v>
      </c>
      <c r="S119" s="24">
        <v>16.78</v>
      </c>
      <c r="T119" s="24">
        <v>12.22</v>
      </c>
      <c r="U119" s="24">
        <v>12.76</v>
      </c>
      <c r="V119" s="24">
        <v>17.350000000000001</v>
      </c>
      <c r="W119" s="24">
        <v>12.94</v>
      </c>
      <c r="X119" s="24">
        <v>12.08</v>
      </c>
      <c r="Y119" s="24">
        <v>11.13</v>
      </c>
      <c r="Z119" s="24">
        <v>9.26</v>
      </c>
      <c r="AA119" s="24">
        <v>3.85</v>
      </c>
      <c r="AB119" s="25"/>
      <c r="AC119" s="25"/>
      <c r="AD119" s="25"/>
    </row>
    <row r="120" spans="1:30" s="21" customFormat="1" ht="15.6" customHeight="1">
      <c r="A120" s="17" t="str">
        <f>'Community Definition'!$A$7</f>
        <v>Locale 114</v>
      </c>
      <c r="B120" s="20"/>
      <c r="C120" s="18">
        <v>13.07</v>
      </c>
      <c r="D120" s="18">
        <v>15.41</v>
      </c>
      <c r="E120" s="18">
        <v>10.43</v>
      </c>
      <c r="F120" s="18">
        <v>8.85</v>
      </c>
      <c r="G120" s="18">
        <v>6.22</v>
      </c>
      <c r="H120" s="18">
        <v>5.81</v>
      </c>
      <c r="I120" s="18">
        <v>7.22</v>
      </c>
      <c r="J120" s="18">
        <v>7.63</v>
      </c>
      <c r="K120" s="18">
        <v>7.32</v>
      </c>
      <c r="L120" s="18">
        <v>5.85</v>
      </c>
      <c r="M120" s="18">
        <v>7.09</v>
      </c>
      <c r="N120" s="18">
        <v>0.57999999999999996</v>
      </c>
      <c r="P120" s="24">
        <v>13.07</v>
      </c>
      <c r="Q120" s="24">
        <v>15.41</v>
      </c>
      <c r="R120" s="24">
        <v>10.43</v>
      </c>
      <c r="S120" s="24">
        <v>8.85</v>
      </c>
      <c r="T120" s="24">
        <v>6.22</v>
      </c>
      <c r="U120" s="24">
        <v>5.81</v>
      </c>
      <c r="V120" s="24">
        <v>7.22</v>
      </c>
      <c r="W120" s="24">
        <v>7.63</v>
      </c>
      <c r="X120" s="24">
        <v>7.32</v>
      </c>
      <c r="Y120" s="24">
        <v>5.85</v>
      </c>
      <c r="Z120" s="24">
        <v>7.09</v>
      </c>
      <c r="AA120" s="24">
        <v>0.57999999999999996</v>
      </c>
      <c r="AB120" s="25"/>
      <c r="AC120" s="25"/>
      <c r="AD120" s="25"/>
    </row>
    <row r="121" spans="1:30" s="37" customFormat="1" ht="15.6" customHeight="1">
      <c r="A121" s="18" t="str">
        <f>'Community Definition'!$D$4</f>
        <v>Woodland</v>
      </c>
      <c r="B121" s="36"/>
      <c r="C121" s="18">
        <v>22.58</v>
      </c>
      <c r="D121" s="18">
        <v>21.62</v>
      </c>
      <c r="E121" s="18">
        <v>12.87</v>
      </c>
      <c r="F121" s="18">
        <v>14.38</v>
      </c>
      <c r="G121" s="18">
        <v>6.92</v>
      </c>
      <c r="H121" s="18">
        <v>9.06</v>
      </c>
      <c r="I121" s="18">
        <v>7.65</v>
      </c>
      <c r="J121" s="18">
        <v>14.4</v>
      </c>
      <c r="K121" s="18">
        <v>10.88</v>
      </c>
      <c r="L121" s="18">
        <v>8.7200000000000006</v>
      </c>
      <c r="M121" s="18">
        <v>11.87</v>
      </c>
      <c r="N121" s="18">
        <v>0.64</v>
      </c>
      <c r="P121" s="24">
        <v>22.58</v>
      </c>
      <c r="Q121" s="24">
        <v>21.62</v>
      </c>
      <c r="R121" s="24">
        <v>12.87</v>
      </c>
      <c r="S121" s="24">
        <v>14.38</v>
      </c>
      <c r="T121" s="24">
        <v>6.92</v>
      </c>
      <c r="U121" s="24">
        <v>9.06</v>
      </c>
      <c r="V121" s="24">
        <v>7.65</v>
      </c>
      <c r="W121" s="24">
        <v>14.4</v>
      </c>
      <c r="X121" s="24">
        <v>10.88</v>
      </c>
      <c r="Y121" s="24">
        <v>8.7200000000000006</v>
      </c>
      <c r="Z121" s="24">
        <v>11.87</v>
      </c>
      <c r="AA121" s="24">
        <v>0.64</v>
      </c>
      <c r="AB121" s="28"/>
      <c r="AC121" s="28"/>
      <c r="AD121" s="28"/>
    </row>
    <row r="122" spans="1:30" s="21" customFormat="1" ht="15.6" customHeight="1">
      <c r="A122" s="17"/>
      <c r="B122" s="20" t="s">
        <v>290</v>
      </c>
      <c r="C122" s="38">
        <v>32</v>
      </c>
      <c r="D122" s="38">
        <v>31</v>
      </c>
      <c r="E122" s="38">
        <v>19</v>
      </c>
      <c r="F122" s="38">
        <v>21</v>
      </c>
      <c r="G122" s="38">
        <v>10</v>
      </c>
      <c r="H122" s="38">
        <v>13</v>
      </c>
      <c r="I122" s="38">
        <v>11</v>
      </c>
      <c r="J122" s="38">
        <v>21</v>
      </c>
      <c r="K122" s="38">
        <v>16</v>
      </c>
      <c r="L122" s="38">
        <v>13</v>
      </c>
      <c r="M122" s="38">
        <v>18</v>
      </c>
      <c r="N122" s="38">
        <v>1</v>
      </c>
      <c r="P122" s="25">
        <v>32</v>
      </c>
      <c r="Q122" s="25">
        <v>31</v>
      </c>
      <c r="R122" s="25">
        <v>19</v>
      </c>
      <c r="S122" s="25">
        <v>21</v>
      </c>
      <c r="T122" s="25">
        <v>10</v>
      </c>
      <c r="U122" s="25">
        <v>13</v>
      </c>
      <c r="V122" s="25">
        <v>11</v>
      </c>
      <c r="W122" s="25">
        <v>21</v>
      </c>
      <c r="X122" s="25">
        <v>16</v>
      </c>
      <c r="Y122" s="25">
        <v>13</v>
      </c>
      <c r="Z122" s="25">
        <v>18</v>
      </c>
      <c r="AA122" s="25">
        <v>1</v>
      </c>
      <c r="AB122" s="25"/>
      <c r="AC122" s="25"/>
      <c r="AD122" s="25"/>
    </row>
    <row r="123" spans="1:30" s="21" customFormat="1" ht="15.6" customHeight="1">
      <c r="A123" s="17"/>
      <c r="B123" s="20" t="s">
        <v>388</v>
      </c>
      <c r="C123" s="38">
        <v>1417</v>
      </c>
      <c r="D123" s="38">
        <v>1434</v>
      </c>
      <c r="E123" s="38">
        <v>1476</v>
      </c>
      <c r="F123" s="38">
        <v>1460</v>
      </c>
      <c r="G123" s="38">
        <v>1446</v>
      </c>
      <c r="H123" s="38">
        <v>1435</v>
      </c>
      <c r="I123" s="38">
        <v>1437</v>
      </c>
      <c r="J123" s="38">
        <v>1458</v>
      </c>
      <c r="K123" s="38">
        <v>1470</v>
      </c>
      <c r="L123" s="38">
        <v>1491</v>
      </c>
      <c r="M123" s="38">
        <v>1517</v>
      </c>
      <c r="N123" s="38">
        <v>1555</v>
      </c>
      <c r="P123" s="587">
        <v>1417</v>
      </c>
      <c r="Q123" s="587">
        <v>1434</v>
      </c>
      <c r="R123" s="587">
        <v>1476</v>
      </c>
      <c r="S123" s="587">
        <v>1460</v>
      </c>
      <c r="T123" s="587">
        <v>1446</v>
      </c>
      <c r="U123" s="587">
        <v>1435</v>
      </c>
      <c r="V123" s="587">
        <v>1437</v>
      </c>
      <c r="W123" s="587">
        <v>1458</v>
      </c>
      <c r="X123" s="587">
        <v>1470</v>
      </c>
      <c r="Y123" s="587">
        <v>1491</v>
      </c>
      <c r="Z123" s="587">
        <v>1517</v>
      </c>
      <c r="AA123" s="587">
        <v>1555</v>
      </c>
      <c r="AB123" s="25"/>
      <c r="AC123" s="25"/>
      <c r="AD123" s="25"/>
    </row>
    <row r="124" spans="1:30" s="21" customFormat="1" ht="15.6" customHeight="1">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c r="B135" s="33"/>
      <c r="C135" s="31"/>
      <c r="D135" s="31"/>
      <c r="E135" s="31"/>
      <c r="F135" s="31"/>
      <c r="G135" s="31"/>
      <c r="H135" s="32"/>
      <c r="I135" s="32"/>
      <c r="J135" s="32"/>
      <c r="K135" s="32"/>
      <c r="L135" s="32"/>
      <c r="M135" s="32"/>
      <c r="N135" s="32"/>
    </row>
    <row r="136" spans="1:30" ht="9.75" customHeight="1">
      <c r="B136" s="33"/>
      <c r="C136" s="31"/>
      <c r="D136" s="31"/>
      <c r="E136" s="31"/>
      <c r="F136" s="31"/>
      <c r="G136" s="31"/>
      <c r="H136" s="32"/>
      <c r="I136" s="32"/>
      <c r="J136" s="32"/>
      <c r="K136" s="32"/>
      <c r="L136" s="32"/>
      <c r="M136" s="32"/>
      <c r="N136" s="32"/>
    </row>
    <row r="137" spans="1:30" ht="9.75" customHeight="1">
      <c r="B137" s="33"/>
      <c r="C137" s="31"/>
      <c r="D137" s="31"/>
      <c r="E137" s="31"/>
      <c r="F137" s="31"/>
      <c r="G137" s="31"/>
      <c r="H137" s="32"/>
      <c r="I137" s="32"/>
      <c r="J137" s="32"/>
      <c r="K137" s="32"/>
      <c r="L137" s="32"/>
      <c r="M137" s="32"/>
      <c r="N137" s="32"/>
    </row>
    <row r="138" spans="1:30" ht="9.75" customHeight="1">
      <c r="B138" s="106"/>
      <c r="C138" s="31"/>
      <c r="D138" s="31"/>
      <c r="E138" s="31"/>
      <c r="F138" s="31"/>
      <c r="G138" s="31"/>
      <c r="H138" s="32"/>
      <c r="I138" s="32"/>
      <c r="J138" s="32"/>
      <c r="K138" s="32"/>
      <c r="L138" s="32"/>
      <c r="M138" s="32"/>
      <c r="N138" s="32"/>
    </row>
    <row r="139" spans="1:30" ht="12.75">
      <c r="A139" s="522" t="s">
        <v>977</v>
      </c>
      <c r="B139" s="375"/>
      <c r="C139" s="31"/>
      <c r="D139" s="31"/>
      <c r="E139" s="31"/>
      <c r="F139" s="31"/>
      <c r="G139" s="31"/>
      <c r="H139" s="32"/>
      <c r="I139" s="32"/>
      <c r="J139" s="32"/>
      <c r="K139" s="32"/>
      <c r="L139" s="32"/>
      <c r="M139" s="32"/>
      <c r="N139" s="32"/>
    </row>
    <row r="140" spans="1:30" ht="12.75">
      <c r="A140" s="522"/>
      <c r="B140" s="106"/>
      <c r="C140" s="31"/>
      <c r="D140" s="31"/>
      <c r="E140" s="31"/>
      <c r="F140" s="31"/>
      <c r="G140" s="31"/>
      <c r="H140" s="32"/>
      <c r="I140" s="32"/>
      <c r="J140" s="32"/>
      <c r="K140" s="32"/>
      <c r="L140" s="32"/>
      <c r="M140" s="32"/>
      <c r="N140" s="32"/>
    </row>
    <row r="141" spans="1:30" ht="15.6" customHeight="1">
      <c r="A141" s="1" t="s">
        <v>292</v>
      </c>
      <c r="C141" s="3"/>
      <c r="D141" s="3"/>
      <c r="E141" s="3"/>
      <c r="G141" s="3"/>
      <c r="H141" s="550" t="s">
        <v>467</v>
      </c>
      <c r="I141" s="546"/>
      <c r="J141" s="546"/>
      <c r="K141" s="546"/>
      <c r="L141" s="546"/>
      <c r="M141" s="546"/>
      <c r="N141" s="546"/>
    </row>
    <row r="142" spans="1:30" ht="15.6" customHeight="1">
      <c r="B142" s="5"/>
      <c r="C142" s="6"/>
      <c r="D142" s="6"/>
      <c r="E142" s="6"/>
      <c r="F142" s="6"/>
      <c r="G142" s="6"/>
      <c r="H142" s="7"/>
      <c r="I142" s="7"/>
      <c r="J142" s="7"/>
      <c r="K142" s="7"/>
      <c r="L142" s="7"/>
      <c r="M142" s="7"/>
      <c r="N142" s="7"/>
    </row>
    <row r="143" spans="1:30" ht="15.6" customHeight="1">
      <c r="A143" s="8"/>
      <c r="C143" s="9"/>
      <c r="D143" s="9"/>
      <c r="E143" s="9"/>
      <c r="F143" s="9"/>
      <c r="G143" s="9"/>
      <c r="H143" s="10"/>
      <c r="I143" s="10"/>
      <c r="J143" s="10"/>
      <c r="K143" s="10"/>
      <c r="L143" s="10"/>
      <c r="M143" s="10"/>
      <c r="N143" s="10"/>
    </row>
    <row r="144" spans="1:30" ht="48.95" customHeight="1">
      <c r="A144" s="8"/>
      <c r="C144" s="9"/>
      <c r="D144" s="9"/>
      <c r="E144" s="9"/>
      <c r="F144" s="9"/>
      <c r="G144" s="9"/>
      <c r="H144" s="10"/>
      <c r="I144" s="10"/>
      <c r="J144" s="10"/>
      <c r="K144" s="10"/>
      <c r="L144" s="10"/>
      <c r="M144" s="10"/>
      <c r="N144" s="10"/>
    </row>
    <row r="145" spans="1:30" ht="15.6" customHeight="1">
      <c r="A145" s="8"/>
      <c r="B145" s="11" t="s">
        <v>178</v>
      </c>
      <c r="C145" s="9"/>
      <c r="D145" s="9"/>
      <c r="E145" s="9"/>
      <c r="F145" s="9"/>
      <c r="G145" s="9"/>
      <c r="H145" s="10"/>
      <c r="I145" s="10"/>
      <c r="J145" s="10"/>
      <c r="K145" s="10"/>
      <c r="L145" s="10"/>
      <c r="M145" s="10"/>
      <c r="N145" s="10"/>
    </row>
    <row r="146" spans="1:30" ht="15.6" customHeight="1">
      <c r="A146" s="8"/>
      <c r="B146" s="112">
        <v>1000</v>
      </c>
      <c r="C146" s="9"/>
      <c r="D146" s="9"/>
      <c r="E146" s="9"/>
      <c r="F146" s="9"/>
      <c r="G146" s="9"/>
      <c r="H146" s="10"/>
      <c r="I146" s="10"/>
      <c r="J146" s="10"/>
      <c r="K146" s="10"/>
      <c r="L146" s="10"/>
      <c r="M146" s="10"/>
      <c r="N146" s="10"/>
    </row>
    <row r="147" spans="1:30" ht="15.6" customHeight="1">
      <c r="A147" s="8"/>
      <c r="C147" s="9"/>
      <c r="D147" s="9"/>
      <c r="E147" s="9"/>
      <c r="F147" s="9"/>
      <c r="G147" s="9"/>
      <c r="H147" s="10"/>
      <c r="I147" s="10"/>
      <c r="J147" s="10"/>
      <c r="K147" s="10"/>
      <c r="L147" s="10"/>
      <c r="M147" s="10"/>
      <c r="N147" s="10"/>
    </row>
    <row r="148" spans="1:30" ht="15.6" customHeight="1">
      <c r="A148" s="8"/>
      <c r="B148" s="11"/>
      <c r="C148" s="9"/>
      <c r="D148" s="9"/>
      <c r="E148" s="9"/>
      <c r="F148" s="9"/>
      <c r="G148" s="9"/>
      <c r="H148" s="10"/>
      <c r="I148" s="10"/>
      <c r="J148" s="10"/>
      <c r="K148" s="10"/>
      <c r="L148" s="10"/>
      <c r="M148" s="10"/>
      <c r="N148" s="10"/>
    </row>
    <row r="149" spans="1:30" ht="15.6" customHeight="1">
      <c r="A149" s="8"/>
      <c r="B149" s="12"/>
      <c r="C149" s="9"/>
      <c r="D149" s="9"/>
      <c r="E149" s="9"/>
      <c r="F149" s="9"/>
      <c r="G149" s="9"/>
      <c r="H149" s="10"/>
      <c r="I149" s="10"/>
      <c r="J149" s="10"/>
      <c r="K149" s="10"/>
      <c r="L149" s="10"/>
      <c r="M149" s="10"/>
      <c r="N149" s="10"/>
    </row>
    <row r="150" spans="1:30" ht="15.6" customHeight="1">
      <c r="A150" s="8"/>
      <c r="B150" s="8"/>
      <c r="C150" s="9"/>
      <c r="D150" s="9"/>
      <c r="E150" s="9"/>
      <c r="F150" s="9"/>
      <c r="G150" s="9"/>
      <c r="H150" s="10"/>
      <c r="I150" s="10"/>
      <c r="J150" s="10"/>
      <c r="K150" s="10"/>
      <c r="L150" s="10"/>
      <c r="M150" s="10"/>
      <c r="N150" s="10"/>
    </row>
    <row r="151" spans="1:30" ht="15.6" customHeight="1">
      <c r="A151" s="8"/>
      <c r="B151" s="8"/>
      <c r="C151" s="13"/>
      <c r="D151" s="13"/>
      <c r="E151" s="13"/>
      <c r="F151" s="13"/>
      <c r="G151" s="13"/>
      <c r="H151" s="14"/>
      <c r="I151" s="14"/>
      <c r="J151" s="14"/>
      <c r="K151" s="14"/>
      <c r="L151" s="14"/>
      <c r="M151" s="14"/>
      <c r="N151" s="10"/>
    </row>
    <row r="152" spans="1:30"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c r="A154" s="19" t="str">
        <f>'Community Definition'!$D$5</f>
        <v>Cowlitz County</v>
      </c>
      <c r="B154" s="20"/>
      <c r="C154" s="18">
        <v>8.08</v>
      </c>
      <c r="D154" s="18">
        <v>10.18</v>
      </c>
      <c r="E154" s="18">
        <v>8.73</v>
      </c>
      <c r="F154" s="18">
        <v>11</v>
      </c>
      <c r="G154" s="18">
        <v>9.5500000000000007</v>
      </c>
      <c r="H154" s="18">
        <v>14.92</v>
      </c>
      <c r="I154" s="18">
        <v>15.87</v>
      </c>
      <c r="J154" s="18">
        <v>13.42</v>
      </c>
      <c r="K154" s="18">
        <v>13.16</v>
      </c>
      <c r="L154" s="18">
        <v>11.68</v>
      </c>
      <c r="M154" s="18">
        <v>10.3</v>
      </c>
      <c r="N154" s="18">
        <v>4.99</v>
      </c>
      <c r="P154" s="24">
        <v>8.08</v>
      </c>
      <c r="Q154" s="24">
        <v>10.18</v>
      </c>
      <c r="R154" s="24">
        <v>8.73</v>
      </c>
      <c r="S154" s="24">
        <v>11</v>
      </c>
      <c r="T154" s="24">
        <v>9.5500000000000007</v>
      </c>
      <c r="U154" s="24">
        <v>14.92</v>
      </c>
      <c r="V154" s="24">
        <v>15.87</v>
      </c>
      <c r="W154" s="24">
        <v>13.42</v>
      </c>
      <c r="X154" s="24">
        <v>13.16</v>
      </c>
      <c r="Y154" s="24">
        <v>11.68</v>
      </c>
      <c r="Z154" s="24">
        <v>10.3</v>
      </c>
      <c r="AA154" s="24">
        <v>4.99</v>
      </c>
      <c r="AB154" s="25"/>
      <c r="AC154" s="25"/>
      <c r="AD154" s="25"/>
    </row>
    <row r="155" spans="1:30" s="21" customFormat="1" ht="15.6" customHeight="1">
      <c r="A155" s="17" t="str">
        <f>'Community Definition'!$A$7</f>
        <v>Locale 114</v>
      </c>
      <c r="B155" s="20"/>
      <c r="C155" s="18">
        <v>3.79</v>
      </c>
      <c r="D155" s="18">
        <v>4.62</v>
      </c>
      <c r="E155" s="18">
        <v>3.93</v>
      </c>
      <c r="F155" s="18">
        <v>4.9800000000000004</v>
      </c>
      <c r="G155" s="18">
        <v>5.3</v>
      </c>
      <c r="H155" s="18">
        <v>7.57</v>
      </c>
      <c r="I155" s="18">
        <v>5.87</v>
      </c>
      <c r="J155" s="18">
        <v>7.19</v>
      </c>
      <c r="K155" s="18">
        <v>7.75</v>
      </c>
      <c r="L155" s="18">
        <v>8.6</v>
      </c>
      <c r="M155" s="18">
        <v>8.56</v>
      </c>
      <c r="N155" s="18">
        <v>4.8600000000000003</v>
      </c>
      <c r="P155" s="24">
        <v>3.79</v>
      </c>
      <c r="Q155" s="24">
        <v>4.62</v>
      </c>
      <c r="R155" s="24">
        <v>3.93</v>
      </c>
      <c r="S155" s="24">
        <v>4.9800000000000004</v>
      </c>
      <c r="T155" s="24">
        <v>5.3</v>
      </c>
      <c r="U155" s="24">
        <v>7.57</v>
      </c>
      <c r="V155" s="24">
        <v>5.87</v>
      </c>
      <c r="W155" s="24">
        <v>7.19</v>
      </c>
      <c r="X155" s="24">
        <v>7.75</v>
      </c>
      <c r="Y155" s="24">
        <v>8.6</v>
      </c>
      <c r="Z155" s="24">
        <v>8.56</v>
      </c>
      <c r="AA155" s="24">
        <v>4.8600000000000003</v>
      </c>
      <c r="AB155" s="25"/>
      <c r="AC155" s="25"/>
      <c r="AD155" s="25"/>
    </row>
    <row r="156" spans="1:30" s="37" customFormat="1" ht="15.6" customHeight="1">
      <c r="A156" s="18" t="str">
        <f>'Community Definition'!$D$4</f>
        <v>Woodland</v>
      </c>
      <c r="B156" s="36"/>
      <c r="C156" s="18">
        <v>6.26</v>
      </c>
      <c r="D156" s="18">
        <v>6.8</v>
      </c>
      <c r="E156" s="18">
        <v>5.34</v>
      </c>
      <c r="F156" s="18">
        <v>8.2899999999999991</v>
      </c>
      <c r="G156" s="18">
        <v>9.76</v>
      </c>
      <c r="H156" s="18">
        <v>13.56</v>
      </c>
      <c r="I156" s="18">
        <v>11.19</v>
      </c>
      <c r="J156" s="18">
        <v>14.55</v>
      </c>
      <c r="K156" s="18">
        <v>15.92</v>
      </c>
      <c r="L156" s="18">
        <v>18.79</v>
      </c>
      <c r="M156" s="18">
        <v>15.81</v>
      </c>
      <c r="N156" s="18">
        <v>10.94</v>
      </c>
      <c r="P156" s="24">
        <v>6.26</v>
      </c>
      <c r="Q156" s="24">
        <v>6.8</v>
      </c>
      <c r="R156" s="24">
        <v>5.34</v>
      </c>
      <c r="S156" s="24">
        <v>8.2899999999999991</v>
      </c>
      <c r="T156" s="24">
        <v>9.76</v>
      </c>
      <c r="U156" s="24">
        <v>13.56</v>
      </c>
      <c r="V156" s="24">
        <v>11.19</v>
      </c>
      <c r="W156" s="24">
        <v>14.55</v>
      </c>
      <c r="X156" s="24">
        <v>15.92</v>
      </c>
      <c r="Y156" s="24">
        <v>18.79</v>
      </c>
      <c r="Z156" s="24">
        <v>15.81</v>
      </c>
      <c r="AA156" s="24">
        <v>10.94</v>
      </c>
      <c r="AB156" s="28"/>
      <c r="AC156" s="28"/>
      <c r="AD156" s="28"/>
    </row>
    <row r="157" spans="1:30" s="21" customFormat="1" ht="15.6" customHeight="1">
      <c r="A157" s="17"/>
      <c r="B157" s="20" t="s">
        <v>240</v>
      </c>
      <c r="C157" s="38">
        <v>53</v>
      </c>
      <c r="D157" s="38">
        <v>59</v>
      </c>
      <c r="E157" s="38">
        <v>47</v>
      </c>
      <c r="F157" s="38">
        <v>74</v>
      </c>
      <c r="G157" s="38">
        <v>88</v>
      </c>
      <c r="H157" s="38">
        <v>123</v>
      </c>
      <c r="I157" s="38">
        <v>103</v>
      </c>
      <c r="J157" s="38">
        <v>137</v>
      </c>
      <c r="K157" s="38">
        <v>152</v>
      </c>
      <c r="L157" s="38">
        <v>183</v>
      </c>
      <c r="M157" s="38">
        <v>158</v>
      </c>
      <c r="N157" s="38">
        <v>112</v>
      </c>
      <c r="P157" s="25">
        <v>53</v>
      </c>
      <c r="Q157" s="25">
        <v>59</v>
      </c>
      <c r="R157" s="25">
        <v>47</v>
      </c>
      <c r="S157" s="25">
        <v>74</v>
      </c>
      <c r="T157" s="25">
        <v>88</v>
      </c>
      <c r="U157" s="25">
        <v>123</v>
      </c>
      <c r="V157" s="25">
        <v>103</v>
      </c>
      <c r="W157" s="25">
        <v>137</v>
      </c>
      <c r="X157" s="25">
        <v>152</v>
      </c>
      <c r="Y157" s="25">
        <v>183</v>
      </c>
      <c r="Z157" s="25">
        <v>158</v>
      </c>
      <c r="AA157" s="25">
        <v>112</v>
      </c>
      <c r="AB157" s="25"/>
      <c r="AC157" s="25"/>
      <c r="AD157" s="25"/>
    </row>
    <row r="158" spans="1:30" s="21" customFormat="1" ht="15.6" customHeight="1">
      <c r="A158" s="17"/>
      <c r="B158" s="20" t="s">
        <v>386</v>
      </c>
      <c r="C158" s="38">
        <v>8473</v>
      </c>
      <c r="D158" s="38">
        <v>8676</v>
      </c>
      <c r="E158" s="38">
        <v>8797</v>
      </c>
      <c r="F158" s="38">
        <v>8924</v>
      </c>
      <c r="G158" s="38">
        <v>9013</v>
      </c>
      <c r="H158" s="38">
        <v>9071</v>
      </c>
      <c r="I158" s="38">
        <v>9205</v>
      </c>
      <c r="J158" s="38">
        <v>9413</v>
      </c>
      <c r="K158" s="38">
        <v>9546</v>
      </c>
      <c r="L158" s="38">
        <v>9737</v>
      </c>
      <c r="M158" s="38">
        <v>9996</v>
      </c>
      <c r="N158" s="38">
        <v>10242</v>
      </c>
      <c r="P158" s="587">
        <v>8473</v>
      </c>
      <c r="Q158" s="587">
        <v>8676</v>
      </c>
      <c r="R158" s="587">
        <v>8797</v>
      </c>
      <c r="S158" s="587">
        <v>8924</v>
      </c>
      <c r="T158" s="587">
        <v>9013</v>
      </c>
      <c r="U158" s="587">
        <v>9071</v>
      </c>
      <c r="V158" s="587">
        <v>9205</v>
      </c>
      <c r="W158" s="587">
        <v>9413</v>
      </c>
      <c r="X158" s="587">
        <v>9546</v>
      </c>
      <c r="Y158" s="587">
        <v>9737</v>
      </c>
      <c r="Z158" s="587">
        <v>9996</v>
      </c>
      <c r="AA158" s="587">
        <v>10242</v>
      </c>
      <c r="AB158" s="25"/>
      <c r="AC158" s="25"/>
      <c r="AD158" s="25"/>
    </row>
    <row r="159" spans="1:30" s="21" customFormat="1" ht="11.25">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c r="B164" s="477"/>
      <c r="C164" s="478"/>
      <c r="D164" s="478"/>
      <c r="E164" s="478"/>
      <c r="F164" s="478"/>
      <c r="G164" s="478"/>
      <c r="H164" s="478"/>
      <c r="I164" s="478"/>
      <c r="J164" s="478"/>
      <c r="K164" s="478"/>
      <c r="L164" s="478"/>
      <c r="M164" s="478"/>
      <c r="N164" s="478"/>
    </row>
    <row r="165" spans="1:30" s="476" customFormat="1" ht="7.5" customHeight="1">
      <c r="A165" s="479"/>
      <c r="B165" s="477"/>
      <c r="C165" s="478"/>
      <c r="D165" s="478"/>
      <c r="E165" s="478"/>
      <c r="F165" s="478"/>
      <c r="G165" s="478"/>
      <c r="H165" s="478"/>
      <c r="I165" s="478"/>
      <c r="J165" s="478"/>
      <c r="K165" s="478"/>
      <c r="L165" s="478"/>
      <c r="M165" s="478"/>
      <c r="N165" s="478"/>
    </row>
    <row r="166" spans="1:30" s="480" customFormat="1" ht="7.5" customHeight="1">
      <c r="A166" s="479"/>
      <c r="B166" s="477"/>
      <c r="C166" s="478"/>
      <c r="D166" s="478"/>
      <c r="E166" s="478"/>
      <c r="F166" s="478"/>
      <c r="G166" s="478"/>
      <c r="H166" s="478"/>
      <c r="I166" s="478"/>
      <c r="J166" s="478"/>
      <c r="K166" s="478"/>
      <c r="L166" s="478"/>
      <c r="M166" s="478"/>
      <c r="N166" s="478"/>
    </row>
    <row r="167" spans="1:30" s="480" customFormat="1" ht="7.5" customHeight="1">
      <c r="A167" s="479"/>
      <c r="B167" s="477"/>
      <c r="C167" s="478"/>
      <c r="D167" s="478"/>
      <c r="E167" s="478"/>
      <c r="F167" s="478"/>
      <c r="G167" s="478"/>
      <c r="H167" s="478"/>
      <c r="I167" s="478"/>
      <c r="J167" s="478"/>
      <c r="K167" s="478"/>
      <c r="L167" s="478"/>
      <c r="M167" s="478"/>
      <c r="N167" s="478"/>
    </row>
    <row r="168" spans="1:30" s="480" customFormat="1" ht="7.5" customHeight="1">
      <c r="A168" s="479"/>
      <c r="B168" s="477"/>
      <c r="C168" s="478"/>
      <c r="D168" s="478"/>
      <c r="E168" s="478"/>
      <c r="F168" s="478"/>
      <c r="G168" s="478"/>
      <c r="H168" s="478"/>
      <c r="I168" s="478"/>
      <c r="J168" s="478"/>
      <c r="K168" s="478"/>
      <c r="L168" s="478"/>
      <c r="M168" s="478"/>
      <c r="N168" s="478"/>
    </row>
    <row r="169" spans="1:30" s="480" customFormat="1" ht="11.25">
      <c r="A169" s="479"/>
      <c r="B169" s="477"/>
      <c r="C169" s="478"/>
      <c r="D169" s="478"/>
      <c r="E169" s="478"/>
      <c r="F169" s="478"/>
      <c r="G169" s="478"/>
      <c r="H169" s="478"/>
      <c r="I169" s="478"/>
      <c r="J169" s="478"/>
      <c r="K169" s="478"/>
      <c r="L169" s="478"/>
      <c r="M169" s="478"/>
      <c r="N169" s="478"/>
    </row>
    <row r="170" spans="1:30" s="480" customFormat="1" ht="11.25">
      <c r="A170" s="479"/>
      <c r="B170" s="477"/>
      <c r="C170" s="478"/>
      <c r="D170" s="478"/>
      <c r="E170" s="478"/>
      <c r="F170" s="478"/>
      <c r="G170" s="478"/>
      <c r="H170" s="478"/>
      <c r="I170" s="478"/>
      <c r="J170" s="478"/>
      <c r="K170" s="478"/>
      <c r="L170" s="478"/>
      <c r="M170" s="478"/>
      <c r="N170" s="478"/>
    </row>
    <row r="171" spans="1:30" s="480" customFormat="1" ht="11.25">
      <c r="A171" s="479"/>
      <c r="B171" s="477"/>
      <c r="C171" s="478"/>
      <c r="D171" s="478"/>
      <c r="E171" s="478"/>
      <c r="F171" s="478"/>
      <c r="G171" s="478"/>
      <c r="H171" s="478"/>
      <c r="I171" s="478"/>
      <c r="J171" s="478"/>
      <c r="K171" s="478"/>
      <c r="L171" s="478"/>
      <c r="M171" s="478"/>
      <c r="N171" s="478"/>
    </row>
    <row r="172" spans="1:30" s="484" customFormat="1" ht="12.75">
      <c r="A172" s="481"/>
      <c r="B172" s="482"/>
      <c r="C172" s="482"/>
      <c r="D172" s="482"/>
      <c r="E172" s="482"/>
      <c r="F172" s="482"/>
      <c r="G172" s="482"/>
      <c r="H172" s="483"/>
      <c r="I172" s="483"/>
      <c r="J172" s="483"/>
      <c r="K172" s="483"/>
      <c r="L172" s="483"/>
      <c r="M172" s="483"/>
      <c r="N172" s="483"/>
    </row>
    <row r="173" spans="1:30" s="484" customFormat="1" ht="12.75">
      <c r="A173" s="481"/>
      <c r="B173" s="482"/>
      <c r="C173" s="482"/>
      <c r="D173" s="482"/>
      <c r="E173" s="482"/>
      <c r="F173" s="482"/>
      <c r="G173" s="482"/>
      <c r="H173" s="483"/>
      <c r="I173" s="483"/>
      <c r="J173" s="483"/>
      <c r="K173" s="483"/>
      <c r="L173" s="483"/>
      <c r="M173" s="483"/>
      <c r="N173" s="483"/>
    </row>
    <row r="174" spans="1:30" s="484" customFormat="1" ht="12.75">
      <c r="A174" s="481" t="s">
        <v>977</v>
      </c>
      <c r="B174" s="482"/>
      <c r="C174" s="482"/>
      <c r="D174" s="482"/>
      <c r="E174" s="482"/>
      <c r="F174" s="482"/>
      <c r="G174" s="482"/>
      <c r="H174" s="483"/>
      <c r="I174" s="483"/>
      <c r="J174" s="483"/>
      <c r="K174" s="483"/>
      <c r="L174" s="483"/>
      <c r="M174" s="483"/>
      <c r="N174" s="483"/>
    </row>
    <row r="175" spans="1:30" s="484" customFormat="1" ht="12.75">
      <c r="A175" s="481"/>
      <c r="B175" s="482"/>
      <c r="C175" s="482"/>
      <c r="D175" s="482"/>
      <c r="E175" s="482"/>
      <c r="F175" s="482"/>
      <c r="G175" s="482"/>
      <c r="H175" s="483"/>
      <c r="I175" s="483"/>
      <c r="J175" s="483"/>
      <c r="K175" s="483"/>
      <c r="L175" s="483"/>
      <c r="M175" s="483"/>
      <c r="N175" s="483"/>
    </row>
    <row r="176" spans="1:30" ht="15.6" customHeight="1">
      <c r="A176" s="1" t="s">
        <v>291</v>
      </c>
      <c r="C176" s="3"/>
      <c r="D176" s="3"/>
      <c r="E176" s="3"/>
      <c r="G176" s="3"/>
      <c r="H176" s="550" t="s">
        <v>467</v>
      </c>
      <c r="I176" s="546"/>
      <c r="J176" s="546"/>
      <c r="K176" s="546"/>
      <c r="L176" s="546"/>
      <c r="M176" s="546"/>
      <c r="N176" s="546"/>
    </row>
    <row r="177" spans="1:30" ht="15.6" customHeight="1">
      <c r="B177" s="5"/>
      <c r="C177" s="6"/>
      <c r="D177" s="6"/>
      <c r="E177" s="6"/>
      <c r="F177" s="6"/>
      <c r="G177" s="6"/>
      <c r="H177" s="7"/>
      <c r="I177" s="7"/>
      <c r="J177" s="7"/>
      <c r="K177" s="7"/>
      <c r="L177" s="7"/>
      <c r="M177" s="7"/>
      <c r="N177" s="7"/>
    </row>
    <row r="178" spans="1:30" ht="15.6" customHeight="1">
      <c r="A178" s="8"/>
      <c r="C178" s="9"/>
      <c r="D178" s="9"/>
      <c r="E178" s="9"/>
      <c r="F178" s="9"/>
      <c r="G178" s="9"/>
      <c r="H178" s="10"/>
      <c r="I178" s="10"/>
      <c r="J178" s="10"/>
      <c r="K178" s="10"/>
      <c r="L178" s="10"/>
      <c r="M178" s="10"/>
      <c r="N178" s="10"/>
    </row>
    <row r="179" spans="1:30" ht="53.1" customHeight="1">
      <c r="A179" s="8"/>
      <c r="C179" s="9"/>
      <c r="D179" s="9"/>
      <c r="E179" s="9"/>
      <c r="F179" s="9"/>
      <c r="G179" s="9"/>
      <c r="H179" s="10"/>
      <c r="I179" s="10"/>
      <c r="J179" s="10"/>
      <c r="K179" s="10"/>
      <c r="L179" s="10"/>
      <c r="M179" s="10"/>
      <c r="N179" s="10"/>
    </row>
    <row r="180" spans="1:30" ht="15.6" customHeight="1">
      <c r="A180" s="8"/>
      <c r="B180" s="11" t="s">
        <v>178</v>
      </c>
      <c r="C180" s="9"/>
      <c r="D180" s="9"/>
      <c r="E180" s="9"/>
      <c r="F180" s="9"/>
      <c r="G180" s="9"/>
      <c r="H180" s="10"/>
      <c r="I180" s="10"/>
      <c r="J180" s="10"/>
      <c r="K180" s="10"/>
      <c r="L180" s="10"/>
      <c r="M180" s="10"/>
      <c r="N180" s="10"/>
    </row>
    <row r="181" spans="1:30" ht="15.6" customHeight="1">
      <c r="A181" s="8"/>
      <c r="B181" s="112">
        <v>1000</v>
      </c>
      <c r="C181" s="9"/>
      <c r="D181" s="9"/>
      <c r="E181" s="9"/>
      <c r="F181" s="9"/>
      <c r="G181" s="9"/>
      <c r="H181" s="10"/>
      <c r="I181" s="10"/>
      <c r="J181" s="10"/>
      <c r="K181" s="10"/>
      <c r="L181" s="10"/>
      <c r="M181" s="10"/>
      <c r="N181" s="10"/>
    </row>
    <row r="182" spans="1:30" ht="15.6" customHeight="1">
      <c r="A182" s="8"/>
      <c r="C182" s="9"/>
      <c r="D182" s="9"/>
      <c r="E182" s="9"/>
      <c r="F182" s="9"/>
      <c r="G182" s="9"/>
      <c r="H182" s="10"/>
      <c r="I182" s="10"/>
      <c r="J182" s="10"/>
      <c r="K182" s="10"/>
      <c r="L182" s="10"/>
      <c r="M182" s="10"/>
      <c r="N182" s="10"/>
    </row>
    <row r="183" spans="1:30" ht="15.6" customHeight="1">
      <c r="A183" s="8"/>
      <c r="B183" s="11"/>
      <c r="C183" s="9"/>
      <c r="D183" s="9"/>
      <c r="E183" s="9"/>
      <c r="F183" s="9"/>
      <c r="G183" s="9"/>
      <c r="H183" s="10"/>
      <c r="I183" s="10"/>
      <c r="J183" s="10"/>
      <c r="K183" s="10"/>
      <c r="L183" s="10"/>
      <c r="M183" s="10"/>
      <c r="N183" s="10"/>
    </row>
    <row r="184" spans="1:30" ht="15.6" customHeight="1">
      <c r="A184" s="8"/>
      <c r="B184" s="12"/>
      <c r="C184" s="9"/>
      <c r="D184" s="9"/>
      <c r="E184" s="9"/>
      <c r="F184" s="9"/>
      <c r="G184" s="9"/>
      <c r="H184" s="10"/>
      <c r="I184" s="10"/>
      <c r="J184" s="10"/>
      <c r="K184" s="10"/>
      <c r="L184" s="10"/>
      <c r="M184" s="10"/>
      <c r="N184" s="10"/>
    </row>
    <row r="185" spans="1:30" ht="15.6" customHeight="1">
      <c r="A185" s="8"/>
      <c r="B185" s="8"/>
      <c r="C185" s="9"/>
      <c r="D185" s="9"/>
      <c r="E185" s="9"/>
      <c r="F185" s="9"/>
      <c r="G185" s="9"/>
      <c r="H185" s="10"/>
      <c r="I185" s="10"/>
      <c r="J185" s="10"/>
      <c r="K185" s="10"/>
      <c r="L185" s="10"/>
      <c r="M185" s="10"/>
      <c r="N185" s="10"/>
    </row>
    <row r="186" spans="1:30" ht="15.6" customHeight="1">
      <c r="A186" s="8"/>
      <c r="B186" s="8"/>
      <c r="C186" s="13"/>
      <c r="D186" s="13"/>
      <c r="E186" s="13"/>
      <c r="F186" s="13"/>
      <c r="G186" s="13"/>
      <c r="H186" s="14"/>
      <c r="I186" s="14"/>
      <c r="J186" s="14"/>
      <c r="K186" s="14"/>
      <c r="L186" s="14"/>
      <c r="M186" s="14"/>
      <c r="N186" s="10"/>
    </row>
    <row r="187" spans="1:30" ht="15.6"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c r="A189" s="19" t="str">
        <f>'Community Definition'!$D$5</f>
        <v>Cowlitz County</v>
      </c>
      <c r="B189" s="20"/>
      <c r="C189" s="18">
        <v>2.84</v>
      </c>
      <c r="D189" s="18">
        <v>2.1</v>
      </c>
      <c r="E189" s="18">
        <v>2.5499999999999998</v>
      </c>
      <c r="F189" s="18">
        <v>3.34</v>
      </c>
      <c r="G189" s="18">
        <v>1.45</v>
      </c>
      <c r="H189" s="18">
        <v>2.37</v>
      </c>
      <c r="I189" s="18">
        <v>2.44</v>
      </c>
      <c r="J189" s="18">
        <v>2.81</v>
      </c>
      <c r="K189" s="18">
        <v>1.19</v>
      </c>
      <c r="L189" s="18">
        <v>3.03</v>
      </c>
      <c r="M189" s="18">
        <v>2.41</v>
      </c>
      <c r="N189" s="18">
        <v>0.46</v>
      </c>
      <c r="P189" s="24">
        <v>2.84</v>
      </c>
      <c r="Q189" s="24">
        <v>2.1</v>
      </c>
      <c r="R189" s="24">
        <v>2.5499999999999998</v>
      </c>
      <c r="S189" s="24">
        <v>3.34</v>
      </c>
      <c r="T189" s="24">
        <v>1.45</v>
      </c>
      <c r="U189" s="24">
        <v>2.37</v>
      </c>
      <c r="V189" s="24">
        <v>2.44</v>
      </c>
      <c r="W189" s="24">
        <v>2.81</v>
      </c>
      <c r="X189" s="24">
        <v>1.19</v>
      </c>
      <c r="Y189" s="24">
        <v>3.03</v>
      </c>
      <c r="Z189" s="24">
        <v>2.41</v>
      </c>
      <c r="AA189" s="24">
        <v>0.46</v>
      </c>
      <c r="AB189" s="25"/>
      <c r="AC189" s="25"/>
      <c r="AD189" s="25"/>
    </row>
    <row r="190" spans="1:30" s="21" customFormat="1" ht="15.6" customHeight="1">
      <c r="A190" s="17" t="str">
        <f>'Community Definition'!$A$7</f>
        <v>Locale 114</v>
      </c>
      <c r="B190" s="20"/>
      <c r="C190" s="18">
        <v>1.1399999999999999</v>
      </c>
      <c r="D190" s="18">
        <v>1.1399999999999999</v>
      </c>
      <c r="E190" s="18">
        <v>2.82</v>
      </c>
      <c r="F190" s="18">
        <v>2.36</v>
      </c>
      <c r="G190" s="18">
        <v>1.1299999999999999</v>
      </c>
      <c r="H190" s="18">
        <v>1.1599999999999999</v>
      </c>
      <c r="I190" s="18">
        <v>1.26</v>
      </c>
      <c r="J190" s="18">
        <v>1.83</v>
      </c>
      <c r="K190" s="18">
        <v>0.56000000000000005</v>
      </c>
      <c r="L190" s="18">
        <v>1.67</v>
      </c>
      <c r="M190" s="18">
        <v>1.77</v>
      </c>
      <c r="N190" s="18">
        <v>0</v>
      </c>
      <c r="P190" s="24">
        <v>1.1399999999999999</v>
      </c>
      <c r="Q190" s="24">
        <v>1.1399999999999999</v>
      </c>
      <c r="R190" s="24">
        <v>2.82</v>
      </c>
      <c r="S190" s="24">
        <v>2.36</v>
      </c>
      <c r="T190" s="24">
        <v>1.1299999999999999</v>
      </c>
      <c r="U190" s="24">
        <v>1.1599999999999999</v>
      </c>
      <c r="V190" s="24">
        <v>1.26</v>
      </c>
      <c r="W190" s="24">
        <v>1.83</v>
      </c>
      <c r="X190" s="24">
        <v>0.56000000000000005</v>
      </c>
      <c r="Y190" s="24">
        <v>1.67</v>
      </c>
      <c r="Z190" s="24">
        <v>1.77</v>
      </c>
      <c r="AA190" s="24">
        <v>0</v>
      </c>
      <c r="AB190" s="25"/>
      <c r="AC190" s="25"/>
      <c r="AD190" s="25"/>
    </row>
    <row r="191" spans="1:30" s="37" customFormat="1" ht="15.6" customHeight="1">
      <c r="A191" s="18" t="str">
        <f>'Community Definition'!$D$4</f>
        <v>Woodland</v>
      </c>
      <c r="B191" s="36"/>
      <c r="C191" s="18">
        <v>0.71</v>
      </c>
      <c r="D191" s="18">
        <v>2.09</v>
      </c>
      <c r="E191" s="18">
        <v>3.39</v>
      </c>
      <c r="F191" s="18">
        <v>2.74</v>
      </c>
      <c r="G191" s="18">
        <v>1.38</v>
      </c>
      <c r="H191" s="18">
        <v>2.09</v>
      </c>
      <c r="I191" s="18">
        <v>1.39</v>
      </c>
      <c r="J191" s="18">
        <v>1.37</v>
      </c>
      <c r="K191" s="18">
        <v>0.68</v>
      </c>
      <c r="L191" s="18">
        <v>1.34</v>
      </c>
      <c r="M191" s="18">
        <v>0.66</v>
      </c>
      <c r="N191" s="18">
        <v>0</v>
      </c>
      <c r="P191" s="24">
        <v>0.71</v>
      </c>
      <c r="Q191" s="24">
        <v>2.09</v>
      </c>
      <c r="R191" s="24">
        <v>3.39</v>
      </c>
      <c r="S191" s="24">
        <v>2.74</v>
      </c>
      <c r="T191" s="24">
        <v>1.38</v>
      </c>
      <c r="U191" s="24">
        <v>2.09</v>
      </c>
      <c r="V191" s="24">
        <v>1.39</v>
      </c>
      <c r="W191" s="24">
        <v>1.37</v>
      </c>
      <c r="X191" s="24">
        <v>0.68</v>
      </c>
      <c r="Y191" s="24">
        <v>1.34</v>
      </c>
      <c r="Z191" s="24">
        <v>0.66</v>
      </c>
      <c r="AA191" s="24">
        <v>0</v>
      </c>
      <c r="AB191" s="28"/>
      <c r="AC191" s="28"/>
      <c r="AD191" s="28"/>
    </row>
    <row r="192" spans="1:30" s="21" customFormat="1" ht="15.6" customHeight="1">
      <c r="A192" s="17"/>
      <c r="B192" s="20" t="s">
        <v>290</v>
      </c>
      <c r="C192" s="38">
        <v>1</v>
      </c>
      <c r="D192" s="38">
        <v>3</v>
      </c>
      <c r="E192" s="38">
        <v>5</v>
      </c>
      <c r="F192" s="38">
        <v>4</v>
      </c>
      <c r="G192" s="38">
        <v>2</v>
      </c>
      <c r="H192" s="38">
        <v>3</v>
      </c>
      <c r="I192" s="38">
        <v>2</v>
      </c>
      <c r="J192" s="38">
        <v>2</v>
      </c>
      <c r="K192" s="38">
        <v>1</v>
      </c>
      <c r="L192" s="38">
        <v>2</v>
      </c>
      <c r="M192" s="38">
        <v>1</v>
      </c>
      <c r="N192" s="38">
        <v>0</v>
      </c>
      <c r="P192" s="25">
        <v>1</v>
      </c>
      <c r="Q192" s="25">
        <v>3</v>
      </c>
      <c r="R192" s="25">
        <v>5</v>
      </c>
      <c r="S192" s="25">
        <v>4</v>
      </c>
      <c r="T192" s="25">
        <v>2</v>
      </c>
      <c r="U192" s="25">
        <v>3</v>
      </c>
      <c r="V192" s="25">
        <v>2</v>
      </c>
      <c r="W192" s="25">
        <v>2</v>
      </c>
      <c r="X192" s="25">
        <v>1</v>
      </c>
      <c r="Y192" s="25">
        <v>2</v>
      </c>
      <c r="Z192" s="25">
        <v>1</v>
      </c>
      <c r="AA192" s="25">
        <v>0</v>
      </c>
      <c r="AB192" s="25"/>
      <c r="AC192" s="25"/>
      <c r="AD192" s="25"/>
    </row>
    <row r="193" spans="1:30" s="21" customFormat="1" ht="15.6" customHeight="1">
      <c r="A193" s="17"/>
      <c r="B193" s="20" t="s">
        <v>388</v>
      </c>
      <c r="C193" s="38">
        <v>1417</v>
      </c>
      <c r="D193" s="38">
        <v>1434</v>
      </c>
      <c r="E193" s="38">
        <v>1476</v>
      </c>
      <c r="F193" s="38">
        <v>1460</v>
      </c>
      <c r="G193" s="38">
        <v>1446</v>
      </c>
      <c r="H193" s="38">
        <v>1435</v>
      </c>
      <c r="I193" s="38">
        <v>1437</v>
      </c>
      <c r="J193" s="38">
        <v>1458</v>
      </c>
      <c r="K193" s="38">
        <v>1470</v>
      </c>
      <c r="L193" s="38">
        <v>1491</v>
      </c>
      <c r="M193" s="38">
        <v>1517</v>
      </c>
      <c r="N193" s="38">
        <v>1555</v>
      </c>
      <c r="P193" s="587">
        <v>1417</v>
      </c>
      <c r="Q193" s="587">
        <v>1434</v>
      </c>
      <c r="R193" s="587">
        <v>1476</v>
      </c>
      <c r="S193" s="587">
        <v>1460</v>
      </c>
      <c r="T193" s="587">
        <v>1446</v>
      </c>
      <c r="U193" s="587">
        <v>1435</v>
      </c>
      <c r="V193" s="587">
        <v>1437</v>
      </c>
      <c r="W193" s="587">
        <v>1458</v>
      </c>
      <c r="X193" s="587">
        <v>1470</v>
      </c>
      <c r="Y193" s="587">
        <v>1491</v>
      </c>
      <c r="Z193" s="587">
        <v>1517</v>
      </c>
      <c r="AA193" s="587">
        <v>1555</v>
      </c>
      <c r="AB193" s="25"/>
      <c r="AC193" s="25"/>
      <c r="AD193" s="25"/>
    </row>
    <row r="194" spans="1:30" s="21" customFormat="1" ht="11.25">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c r="B195" s="33"/>
      <c r="C195" s="31"/>
      <c r="D195" s="31"/>
      <c r="E195" s="31"/>
      <c r="F195" s="31"/>
      <c r="G195" s="31"/>
      <c r="H195" s="32"/>
      <c r="I195" s="32"/>
      <c r="J195" s="32"/>
      <c r="K195" s="32"/>
      <c r="L195" s="32"/>
      <c r="M195" s="32"/>
      <c r="N195" s="32"/>
    </row>
    <row r="196" spans="1:30" ht="150" customHeight="1">
      <c r="A196" s="547" t="s">
        <v>880</v>
      </c>
      <c r="B196" s="547"/>
      <c r="C196" s="547"/>
      <c r="D196" s="547"/>
      <c r="E196" s="547"/>
      <c r="F196" s="547"/>
      <c r="G196" s="547"/>
      <c r="H196" s="547"/>
      <c r="I196" s="547"/>
      <c r="J196" s="547"/>
      <c r="K196" s="547"/>
      <c r="L196" s="547"/>
      <c r="M196" s="547"/>
      <c r="N196" s="547"/>
      <c r="O196" s="279"/>
    </row>
    <row r="197" spans="1:30" ht="27" customHeight="1">
      <c r="A197" s="547" t="s">
        <v>873</v>
      </c>
      <c r="B197" s="547"/>
      <c r="C197" s="547"/>
      <c r="D197" s="547"/>
      <c r="E197" s="547"/>
      <c r="F197" s="547"/>
      <c r="G197" s="547"/>
      <c r="H197" s="547"/>
      <c r="I197" s="547"/>
      <c r="J197" s="547"/>
      <c r="K197" s="547"/>
      <c r="L197" s="547"/>
      <c r="M197" s="547"/>
      <c r="N197" s="547"/>
    </row>
    <row r="198" spans="1:30" ht="12.75">
      <c r="A198" s="287" t="s">
        <v>821</v>
      </c>
      <c r="B198" s="33"/>
      <c r="C198" s="31"/>
      <c r="D198" s="31"/>
      <c r="E198" s="31"/>
      <c r="F198" s="31"/>
      <c r="G198" s="31"/>
      <c r="H198" s="32"/>
      <c r="I198" s="32"/>
      <c r="J198" s="32"/>
      <c r="K198" s="32"/>
      <c r="L198" s="32"/>
      <c r="M198" s="32"/>
      <c r="N198" s="32"/>
    </row>
    <row r="199" spans="1:30" ht="12.75">
      <c r="B199" s="33"/>
      <c r="C199" s="31"/>
      <c r="D199" s="31"/>
      <c r="E199" s="31"/>
      <c r="F199" s="31"/>
      <c r="G199" s="31"/>
      <c r="H199" s="32"/>
      <c r="I199" s="32"/>
      <c r="J199" s="32"/>
      <c r="K199" s="32"/>
      <c r="L199" s="32"/>
      <c r="M199" s="32"/>
      <c r="N199" s="32"/>
    </row>
    <row r="200" spans="1:30" ht="12.75" hidden="1">
      <c r="B200" s="33"/>
      <c r="C200" s="31"/>
      <c r="D200" s="31"/>
      <c r="E200" s="31"/>
      <c r="F200" s="31"/>
      <c r="G200" s="31"/>
      <c r="H200" s="32"/>
      <c r="I200" s="32"/>
      <c r="J200" s="32"/>
      <c r="K200" s="32"/>
      <c r="L200" s="32"/>
      <c r="M200" s="32"/>
      <c r="N200" s="32"/>
    </row>
    <row r="201" spans="1:30" ht="12.75" hidden="1">
      <c r="B201" s="33"/>
      <c r="C201" s="31"/>
      <c r="D201" s="31"/>
      <c r="E201" s="31"/>
      <c r="F201" s="31"/>
      <c r="G201" s="31"/>
      <c r="H201" s="32"/>
      <c r="I201" s="32"/>
      <c r="J201" s="32"/>
      <c r="K201" s="32"/>
      <c r="L201" s="32"/>
      <c r="M201" s="32"/>
      <c r="N201" s="32"/>
    </row>
    <row r="202" spans="1:30" ht="12.75" hidden="1">
      <c r="B202" s="33"/>
      <c r="C202" s="31"/>
      <c r="D202" s="31"/>
      <c r="E202" s="31"/>
      <c r="F202" s="31"/>
      <c r="G202" s="31"/>
      <c r="H202" s="32"/>
      <c r="I202" s="32"/>
      <c r="J202" s="32"/>
      <c r="K202" s="32"/>
      <c r="L202" s="32"/>
      <c r="M202" s="32"/>
      <c r="N202" s="32"/>
    </row>
    <row r="203" spans="1:30" ht="12.75" hidden="1">
      <c r="B203" s="33"/>
      <c r="C203" s="31"/>
      <c r="D203" s="31"/>
      <c r="E203" s="31"/>
      <c r="F203" s="31"/>
      <c r="G203" s="31"/>
      <c r="H203" s="32"/>
      <c r="I203" s="32"/>
      <c r="J203" s="32"/>
      <c r="K203" s="32"/>
      <c r="L203" s="32"/>
      <c r="M203" s="32"/>
      <c r="N203" s="32"/>
    </row>
    <row r="204" spans="1:30" ht="12.75" hidden="1"/>
    <row r="205" spans="1:30" ht="12.75" hidden="1"/>
    <row r="206" spans="1:30" ht="12.75"/>
    <row r="207" spans="1:30" ht="12.75"/>
    <row r="208" spans="1:30" ht="12.75"/>
    <row r="209" spans="1:14" ht="12.75">
      <c r="A209" s="522" t="s">
        <v>977</v>
      </c>
    </row>
    <row r="210" spans="1:14" ht="12.75">
      <c r="A210" s="522"/>
      <c r="B210" s="106"/>
      <c r="C210" s="373"/>
      <c r="D210" s="373"/>
      <c r="E210" s="373"/>
      <c r="F210" s="373"/>
      <c r="G210" s="373"/>
      <c r="H210" s="374"/>
      <c r="I210" s="374"/>
      <c r="J210" s="374"/>
      <c r="K210" s="374"/>
      <c r="L210" s="374"/>
      <c r="M210" s="374"/>
      <c r="N210" s="374"/>
    </row>
    <row r="211" spans="1:14" ht="12.75">
      <c r="A211" s="375"/>
      <c r="B211" s="375"/>
      <c r="C211" s="373"/>
      <c r="D211" s="373"/>
      <c r="E211" s="373"/>
      <c r="F211" s="373"/>
      <c r="G211" s="373"/>
      <c r="H211" s="374"/>
      <c r="I211" s="374"/>
      <c r="J211" s="374"/>
      <c r="K211" s="374"/>
      <c r="L211" s="374"/>
      <c r="M211" s="374"/>
      <c r="N211" s="374"/>
    </row>
    <row r="212" spans="1:14" ht="12.75">
      <c r="A212" s="375"/>
      <c r="B212" s="375"/>
      <c r="C212" s="373"/>
      <c r="D212" s="373"/>
      <c r="E212" s="373"/>
      <c r="F212" s="373"/>
      <c r="G212" s="373"/>
      <c r="H212" s="374"/>
      <c r="I212" s="374"/>
      <c r="J212" s="374"/>
      <c r="K212" s="374"/>
      <c r="L212" s="374"/>
      <c r="M212" s="374"/>
      <c r="N212" s="374"/>
    </row>
    <row r="213" spans="1:14" ht="12.75"/>
    <row r="214" spans="1:14" ht="12.75"/>
    <row r="215" spans="1:14" ht="12.75"/>
    <row r="216" spans="1:14" ht="12.75"/>
    <row r="222" spans="1:14" ht="15.6" customHeight="1">
      <c r="C222" s="40"/>
      <c r="D222" s="40"/>
      <c r="E222" s="40"/>
      <c r="F222" s="40"/>
      <c r="G222" s="40"/>
      <c r="H222" s="45"/>
      <c r="I222" s="45"/>
      <c r="J222" s="45"/>
      <c r="K222" s="45"/>
      <c r="L222" s="45"/>
      <c r="M222" s="45"/>
      <c r="N222" s="45"/>
    </row>
    <row r="223" spans="1:14" ht="15.6" customHeight="1">
      <c r="C223" s="41"/>
      <c r="D223" s="41"/>
      <c r="E223" s="41"/>
      <c r="F223" s="41"/>
      <c r="G223" s="41"/>
      <c r="H223" s="42"/>
      <c r="I223" s="42"/>
      <c r="J223" s="42"/>
      <c r="K223" s="42"/>
      <c r="L223" s="42"/>
      <c r="M223" s="42"/>
      <c r="N223" s="42"/>
    </row>
    <row r="224" spans="1: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c r="A1" s="524" t="s">
        <v>894</v>
      </c>
      <c r="B1" s="524"/>
      <c r="C1" s="524"/>
      <c r="D1" s="524"/>
      <c r="E1" s="524"/>
      <c r="F1" s="524"/>
    </row>
    <row r="2" spans="1:6" ht="64.5" customHeight="1">
      <c r="A2" s="524"/>
      <c r="B2" s="524"/>
      <c r="C2" s="524"/>
      <c r="D2" s="524"/>
      <c r="E2" s="524"/>
      <c r="F2" s="524"/>
    </row>
    <row r="3" spans="1:6" ht="18" customHeight="1">
      <c r="A3" s="524"/>
      <c r="B3" s="524"/>
      <c r="C3" s="524"/>
      <c r="D3" s="524"/>
      <c r="E3" s="524"/>
      <c r="F3" s="524"/>
    </row>
    <row r="4" spans="1:6" ht="15.75">
      <c r="A4" s="173"/>
      <c r="B4" s="257"/>
      <c r="C4" s="345" t="s">
        <v>151</v>
      </c>
      <c r="D4" s="346" t="s">
        <v>958</v>
      </c>
      <c r="E4" s="259"/>
    </row>
    <row r="5" spans="1:6" ht="15.75">
      <c r="A5" s="260"/>
      <c r="C5" s="345" t="s">
        <v>150</v>
      </c>
      <c r="D5" s="346" t="s">
        <v>959</v>
      </c>
      <c r="E5" s="261"/>
    </row>
    <row r="6" spans="1:6" ht="15.75">
      <c r="A6" s="359"/>
      <c r="B6" s="212"/>
      <c r="C6" s="212"/>
      <c r="D6" s="360"/>
      <c r="E6" s="212"/>
      <c r="F6" s="212"/>
    </row>
    <row r="7" spans="1:6" ht="28.35" customHeight="1">
      <c r="A7" s="356" t="str">
        <f>"Locale "&amp;B7</f>
        <v>Locale 114</v>
      </c>
      <c r="B7" s="357">
        <v>114</v>
      </c>
      <c r="C7" s="358" t="str">
        <f>TEXT(B7,"000")</f>
        <v>114</v>
      </c>
      <c r="D7" s="533" t="s">
        <v>129</v>
      </c>
      <c r="E7" s="533" t="s">
        <v>892</v>
      </c>
      <c r="F7" s="533"/>
    </row>
    <row r="8" spans="1:6" ht="12.75" customHeight="1">
      <c r="A8" s="533" t="s">
        <v>766</v>
      </c>
      <c r="B8" s="343"/>
      <c r="C8" s="343"/>
      <c r="D8" s="533"/>
      <c r="E8" s="533"/>
      <c r="F8" s="533"/>
    </row>
    <row r="9" spans="1:6">
      <c r="A9" s="534"/>
      <c r="B9" s="344" t="s">
        <v>149</v>
      </c>
      <c r="C9" s="344" t="s">
        <v>148</v>
      </c>
      <c r="D9" s="534"/>
      <c r="E9" s="534"/>
      <c r="F9" s="534"/>
    </row>
    <row r="10" spans="1:6">
      <c r="A10" s="522">
        <v>8027</v>
      </c>
      <c r="B10" s="4" t="s">
        <v>960</v>
      </c>
      <c r="C10" s="4" t="s">
        <v>961</v>
      </c>
      <c r="D10" s="258">
        <v>9905</v>
      </c>
      <c r="F10" s="258">
        <f>SUM(D10:D51)</f>
        <v>31551</v>
      </c>
    </row>
    <row r="11" spans="1:6">
      <c r="A11" s="522">
        <v>8104</v>
      </c>
      <c r="B11" s="4" t="s">
        <v>962</v>
      </c>
      <c r="C11" s="4" t="s">
        <v>961</v>
      </c>
      <c r="D11" s="258">
        <v>6353</v>
      </c>
    </row>
    <row r="12" spans="1:6">
      <c r="A12" s="522">
        <v>8262</v>
      </c>
      <c r="B12" s="4" t="s">
        <v>963</v>
      </c>
      <c r="C12" s="4" t="s">
        <v>961</v>
      </c>
      <c r="D12" s="258">
        <v>3348</v>
      </c>
    </row>
    <row r="13" spans="1:6">
      <c r="A13" s="522">
        <v>8293</v>
      </c>
      <c r="B13" s="4" t="s">
        <v>964</v>
      </c>
      <c r="C13" s="4" t="s">
        <v>961</v>
      </c>
      <c r="D13" s="258">
        <v>11945</v>
      </c>
    </row>
    <row r="14" spans="1:6">
      <c r="A14" s="522"/>
      <c r="D14" s="258"/>
    </row>
    <row r="15" spans="1:6">
      <c r="A15" s="522"/>
      <c r="D15" s="258"/>
    </row>
    <row r="16" spans="1:6">
      <c r="A16" s="522"/>
      <c r="D16" s="258"/>
    </row>
    <row r="17" spans="1:4">
      <c r="A17" s="522"/>
      <c r="D17" s="258"/>
    </row>
    <row r="18" spans="1:4">
      <c r="A18" s="522"/>
      <c r="D18" s="258"/>
    </row>
    <row r="19" spans="1:4">
      <c r="A19" s="522"/>
      <c r="D19" s="258"/>
    </row>
    <row r="20" spans="1:4">
      <c r="A20" s="522"/>
      <c r="D20" s="258"/>
    </row>
    <row r="21" spans="1:4">
      <c r="A21" s="522"/>
      <c r="D21" s="258"/>
    </row>
    <row r="22" spans="1:4">
      <c r="A22" s="522"/>
      <c r="D22" s="258"/>
    </row>
    <row r="23" spans="1:4">
      <c r="A23" s="522"/>
      <c r="D23" s="258"/>
    </row>
    <row r="24" spans="1:4">
      <c r="D24" s="258"/>
    </row>
    <row r="25" spans="1:4">
      <c r="D25" s="258"/>
    </row>
    <row r="26" spans="1:4">
      <c r="D26" s="258"/>
    </row>
    <row r="27" spans="1:4">
      <c r="D27" s="258"/>
    </row>
    <row r="28" spans="1:4">
      <c r="D28" s="258"/>
    </row>
    <row r="29" spans="1:4">
      <c r="D29" s="258"/>
    </row>
    <row r="30" spans="1:4">
      <c r="D30" s="258"/>
    </row>
    <row r="31" spans="1:4">
      <c r="D31" s="258"/>
    </row>
    <row r="32" spans="1:4">
      <c r="D32" s="258"/>
    </row>
    <row r="33" spans="4:4">
      <c r="D33" s="258"/>
    </row>
    <row r="34" spans="4:4">
      <c r="D34" s="258"/>
    </row>
    <row r="35" spans="4:4">
      <c r="D35" s="258"/>
    </row>
    <row r="36" spans="4:4">
      <c r="D36" s="258"/>
    </row>
    <row r="37" spans="4:4">
      <c r="D37" s="258"/>
    </row>
    <row r="38" spans="4:4">
      <c r="D38" s="258"/>
    </row>
    <row r="39" spans="4:4">
      <c r="D39" s="258"/>
    </row>
    <row r="40" spans="4:4">
      <c r="D40" s="258"/>
    </row>
    <row r="41" spans="4:4">
      <c r="D41" s="258"/>
    </row>
    <row r="42" spans="4:4">
      <c r="D42" s="258"/>
    </row>
    <row r="43" spans="4:4">
      <c r="D43" s="258"/>
    </row>
    <row r="44" spans="4:4">
      <c r="D44" s="258"/>
    </row>
    <row r="45" spans="4:4">
      <c r="D45" s="258"/>
    </row>
    <row r="46" spans="4:4">
      <c r="D46" s="258"/>
    </row>
    <row r="47" spans="4:4">
      <c r="D47" s="258"/>
    </row>
    <row r="48" spans="4:4">
      <c r="D48" s="258"/>
    </row>
    <row r="49" spans="4:6">
      <c r="D49" s="258"/>
      <c r="F49" s="40"/>
    </row>
    <row r="50" spans="4:6">
      <c r="D50" s="258"/>
    </row>
    <row r="51" spans="4:6">
      <c r="D51" s="258"/>
    </row>
    <row r="52" spans="4:6">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c r="A1" s="1" t="s">
        <v>230</v>
      </c>
      <c r="C1" s="3"/>
      <c r="D1" s="3"/>
      <c r="E1" s="3"/>
      <c r="G1" s="3"/>
      <c r="H1" s="3"/>
      <c r="I1" s="3"/>
      <c r="J1" s="3"/>
      <c r="K1" s="3"/>
      <c r="L1" s="3"/>
      <c r="M1" s="3"/>
      <c r="N1" s="336" t="s">
        <v>467</v>
      </c>
    </row>
    <row r="2" spans="1:28" ht="15.6" customHeight="1">
      <c r="B2" s="5"/>
      <c r="C2" s="6"/>
      <c r="D2" s="6"/>
      <c r="E2" s="6"/>
      <c r="F2" s="6"/>
      <c r="G2" s="6"/>
      <c r="I2" s="278"/>
      <c r="J2" s="278"/>
      <c r="K2" s="278"/>
      <c r="L2" s="278"/>
      <c r="M2" s="278"/>
      <c r="N2" s="278"/>
    </row>
    <row r="3" spans="1:28" ht="15">
      <c r="C3" s="9"/>
      <c r="D3" s="9"/>
      <c r="E3" s="9"/>
      <c r="F3" s="9"/>
      <c r="G3" s="9"/>
      <c r="H3" s="10"/>
      <c r="I3" s="10"/>
      <c r="J3" s="10"/>
      <c r="K3" s="10"/>
      <c r="L3" s="10"/>
      <c r="M3" s="10"/>
      <c r="N3" s="10"/>
    </row>
    <row r="4" spans="1:28" ht="15">
      <c r="C4" s="9"/>
      <c r="D4" s="9"/>
      <c r="E4" s="9"/>
      <c r="F4" s="9"/>
      <c r="G4" s="9"/>
      <c r="H4" s="10"/>
      <c r="I4" s="10"/>
      <c r="J4" s="10"/>
      <c r="K4" s="10"/>
      <c r="L4" s="10"/>
      <c r="M4" s="10"/>
      <c r="N4" s="10"/>
    </row>
    <row r="5" spans="1:28" ht="15">
      <c r="A5" s="8"/>
      <c r="B5" s="11"/>
      <c r="C5" s="9"/>
      <c r="D5" s="9"/>
      <c r="E5" s="9"/>
      <c r="F5" s="9"/>
      <c r="G5" s="9"/>
      <c r="H5" s="10"/>
      <c r="I5" s="10"/>
      <c r="J5" s="10"/>
      <c r="K5" s="10"/>
      <c r="L5" s="10"/>
      <c r="M5" s="10"/>
      <c r="N5" s="10"/>
    </row>
    <row r="6" spans="1:28" ht="74.099999999999994" customHeight="1">
      <c r="A6" s="8"/>
      <c r="B6" s="293" t="s">
        <v>249</v>
      </c>
      <c r="C6" s="9"/>
      <c r="D6" s="9"/>
      <c r="E6" s="9"/>
      <c r="F6" s="9"/>
      <c r="G6" s="9"/>
      <c r="H6" s="10"/>
      <c r="I6" s="10"/>
      <c r="J6" s="10"/>
      <c r="K6" s="10"/>
      <c r="L6" s="10"/>
      <c r="M6" s="10"/>
      <c r="N6" s="10"/>
    </row>
    <row r="7" spans="1:28" ht="15">
      <c r="A7" s="8"/>
      <c r="B7" s="8"/>
      <c r="C7" s="9"/>
      <c r="D7" s="9"/>
      <c r="E7" s="9"/>
      <c r="F7" s="9"/>
      <c r="G7" s="9"/>
      <c r="H7" s="10"/>
      <c r="I7" s="10"/>
      <c r="J7" s="10"/>
      <c r="K7" s="10"/>
      <c r="L7" s="10"/>
      <c r="M7" s="10"/>
      <c r="N7" s="10"/>
    </row>
    <row r="8" spans="1:28" ht="15">
      <c r="A8" s="8"/>
      <c r="B8" s="11"/>
      <c r="C8" s="9"/>
      <c r="D8" s="9"/>
      <c r="E8" s="9"/>
      <c r="F8" s="9"/>
      <c r="G8" s="9"/>
      <c r="H8" s="10"/>
      <c r="I8" s="10"/>
      <c r="J8" s="10"/>
      <c r="K8" s="10"/>
      <c r="L8" s="10"/>
      <c r="M8" s="10"/>
      <c r="N8" s="10"/>
    </row>
    <row r="9" spans="1:28" ht="15">
      <c r="A9" s="8"/>
      <c r="B9" s="12"/>
      <c r="C9" s="9"/>
      <c r="D9" s="9"/>
      <c r="E9" s="9"/>
      <c r="F9" s="9"/>
      <c r="G9" s="9"/>
      <c r="H9" s="10"/>
      <c r="I9" s="10"/>
      <c r="J9" s="10"/>
      <c r="K9" s="10"/>
      <c r="L9" s="10"/>
      <c r="M9" s="10"/>
      <c r="N9" s="10"/>
    </row>
    <row r="10" spans="1:28" ht="15">
      <c r="A10" s="8"/>
      <c r="B10" s="8"/>
      <c r="C10" s="9"/>
      <c r="D10" s="9"/>
      <c r="E10" s="9"/>
      <c r="F10" s="9"/>
      <c r="G10" s="9"/>
      <c r="H10" s="10"/>
      <c r="I10" s="10"/>
      <c r="J10" s="10"/>
      <c r="K10" s="10"/>
      <c r="L10" s="10"/>
      <c r="M10" s="10"/>
      <c r="N10" s="10"/>
    </row>
    <row r="11" spans="1:28" ht="15">
      <c r="A11" s="8"/>
      <c r="B11" s="8"/>
      <c r="C11" s="13"/>
      <c r="D11" s="13"/>
      <c r="E11" s="13"/>
      <c r="F11" s="13"/>
      <c r="G11" s="13"/>
      <c r="H11" s="14"/>
      <c r="I11" s="14"/>
      <c r="J11" s="14"/>
      <c r="K11" s="14"/>
      <c r="L11" s="14"/>
      <c r="M11" s="14"/>
      <c r="N11" s="10"/>
    </row>
    <row r="12" spans="1:28"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c r="A14" s="19" t="str">
        <f>'Community Definition'!$D$5</f>
        <v>Cowlitz County</v>
      </c>
      <c r="B14" s="20"/>
      <c r="C14" s="18">
        <v>58.33</v>
      </c>
      <c r="D14" s="18">
        <v>42.86</v>
      </c>
      <c r="E14" s="18">
        <v>37.5</v>
      </c>
      <c r="F14" s="18">
        <v>33.33</v>
      </c>
      <c r="G14" s="18">
        <v>16.670000000000002</v>
      </c>
      <c r="H14" s="18">
        <v>38.46</v>
      </c>
      <c r="I14" s="18">
        <v>11.11</v>
      </c>
      <c r="J14" s="18">
        <v>28.57</v>
      </c>
      <c r="K14" s="18">
        <v>20</v>
      </c>
      <c r="L14" s="18">
        <v>16.670000000000002</v>
      </c>
      <c r="M14" s="18">
        <v>18.18</v>
      </c>
      <c r="N14" s="18">
        <v>8.82</v>
      </c>
      <c r="P14" s="24">
        <v>58.33</v>
      </c>
      <c r="Q14" s="24">
        <v>42.86</v>
      </c>
      <c r="R14" s="24">
        <v>37.5</v>
      </c>
      <c r="S14" s="24">
        <v>33.33</v>
      </c>
      <c r="T14" s="24">
        <v>16.670000000000002</v>
      </c>
      <c r="U14" s="24">
        <v>38.46</v>
      </c>
      <c r="V14" s="24">
        <v>11.11</v>
      </c>
      <c r="W14" s="24">
        <v>28.57</v>
      </c>
      <c r="X14" s="24">
        <v>20</v>
      </c>
      <c r="Y14" s="24">
        <v>16.670000000000002</v>
      </c>
      <c r="Z14" s="24">
        <v>18.18</v>
      </c>
      <c r="AA14" s="24">
        <v>8.82</v>
      </c>
      <c r="AB14" s="25"/>
    </row>
    <row r="15" spans="1:28" s="25" customFormat="1" ht="15.6" hidden="1" customHeight="1">
      <c r="A15" s="22" t="str">
        <f>'Community Definition'!$A$7</f>
        <v>Locale 114</v>
      </c>
      <c r="B15" s="23"/>
      <c r="C15" s="24" t="s">
        <v>969</v>
      </c>
      <c r="D15" s="24" t="s">
        <v>969</v>
      </c>
      <c r="E15" s="24" t="s">
        <v>969</v>
      </c>
      <c r="F15" s="24" t="s">
        <v>969</v>
      </c>
      <c r="G15" s="24" t="s">
        <v>969</v>
      </c>
      <c r="H15" s="24" t="s">
        <v>969</v>
      </c>
      <c r="I15" s="24" t="s">
        <v>969</v>
      </c>
      <c r="J15" s="24" t="s">
        <v>969</v>
      </c>
      <c r="K15" s="24" t="s">
        <v>969</v>
      </c>
      <c r="L15" s="24" t="s">
        <v>969</v>
      </c>
      <c r="M15" s="24" t="s">
        <v>969</v>
      </c>
      <c r="N15" s="24" t="s">
        <v>969</v>
      </c>
    </row>
    <row r="16" spans="1:28" s="28" customFormat="1" ht="15.6" hidden="1" customHeight="1">
      <c r="A16" s="26" t="str">
        <f>'Community Definition'!$D$4</f>
        <v>Woodland</v>
      </c>
      <c r="B16" s="27"/>
      <c r="C16" s="24" t="s">
        <v>969</v>
      </c>
      <c r="D16" s="24" t="s">
        <v>969</v>
      </c>
      <c r="E16" s="24" t="s">
        <v>969</v>
      </c>
      <c r="F16" s="24" t="s">
        <v>969</v>
      </c>
      <c r="G16" s="24" t="s">
        <v>969</v>
      </c>
      <c r="H16" s="24" t="s">
        <v>969</v>
      </c>
      <c r="I16" s="24" t="s">
        <v>969</v>
      </c>
      <c r="J16" s="24" t="s">
        <v>969</v>
      </c>
      <c r="K16" s="24" t="s">
        <v>969</v>
      </c>
      <c r="L16" s="24" t="s">
        <v>969</v>
      </c>
      <c r="M16" s="24" t="s">
        <v>969</v>
      </c>
      <c r="N16" s="24" t="s">
        <v>969</v>
      </c>
    </row>
    <row r="17" spans="1:28" s="25" customFormat="1" ht="15.6" hidden="1" customHeight="1">
      <c r="A17" s="22"/>
      <c r="B17" s="23" t="s">
        <v>300</v>
      </c>
      <c r="C17" s="29" t="s">
        <v>969</v>
      </c>
      <c r="D17" s="29" t="s">
        <v>969</v>
      </c>
      <c r="E17" s="29" t="s">
        <v>969</v>
      </c>
      <c r="F17" s="29" t="s">
        <v>969</v>
      </c>
      <c r="G17" s="29" t="s">
        <v>969</v>
      </c>
      <c r="H17" s="29" t="s">
        <v>969</v>
      </c>
      <c r="I17" s="29" t="s">
        <v>969</v>
      </c>
      <c r="J17" s="29" t="s">
        <v>969</v>
      </c>
      <c r="K17" s="29" t="s">
        <v>969</v>
      </c>
      <c r="L17" s="29" t="s">
        <v>969</v>
      </c>
      <c r="M17" s="29" t="s">
        <v>969</v>
      </c>
      <c r="N17" s="29" t="s">
        <v>969</v>
      </c>
    </row>
    <row r="18" spans="1:28" s="25" customFormat="1" ht="15.6" customHeight="1">
      <c r="A18" s="22"/>
      <c r="B18" s="23" t="s">
        <v>299</v>
      </c>
      <c r="C18" s="29" t="s">
        <v>969</v>
      </c>
      <c r="D18" s="29" t="s">
        <v>969</v>
      </c>
      <c r="E18" s="29" t="s">
        <v>969</v>
      </c>
      <c r="F18" s="29" t="s">
        <v>969</v>
      </c>
      <c r="G18" s="29" t="s">
        <v>969</v>
      </c>
      <c r="H18" s="29" t="s">
        <v>969</v>
      </c>
      <c r="I18" s="29" t="s">
        <v>969</v>
      </c>
      <c r="J18" s="29" t="s">
        <v>969</v>
      </c>
      <c r="K18" s="29" t="s">
        <v>969</v>
      </c>
      <c r="L18" s="29" t="s">
        <v>969</v>
      </c>
      <c r="M18" s="29" t="s">
        <v>969</v>
      </c>
      <c r="N18" s="29" t="s">
        <v>969</v>
      </c>
    </row>
    <row r="19" spans="1:28" s="21" customFormat="1" ht="15.6" customHeight="1">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c r="B32" s="33" t="s">
        <v>243</v>
      </c>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973</v>
      </c>
      <c r="B34" s="106"/>
      <c r="C34" s="31"/>
      <c r="D34" s="31"/>
      <c r="E34" s="31"/>
      <c r="F34" s="31"/>
      <c r="G34" s="31"/>
      <c r="H34" s="32"/>
      <c r="I34" s="32"/>
      <c r="J34" s="32"/>
      <c r="K34" s="32"/>
      <c r="L34" s="32"/>
      <c r="M34" s="32"/>
      <c r="N34" s="32"/>
    </row>
    <row r="35" spans="1:27" ht="15.6" customHeight="1">
      <c r="A35" s="522"/>
      <c r="B35" s="106"/>
      <c r="C35" s="31"/>
      <c r="D35" s="31"/>
      <c r="E35" s="31"/>
      <c r="F35" s="31"/>
      <c r="G35" s="31"/>
      <c r="H35" s="32"/>
      <c r="I35" s="32"/>
      <c r="J35" s="32"/>
      <c r="K35" s="32"/>
      <c r="L35" s="32"/>
      <c r="M35" s="32"/>
      <c r="N35" s="32"/>
    </row>
    <row r="36" spans="1:27" ht="15.6" customHeight="1">
      <c r="A36" s="1" t="s">
        <v>298</v>
      </c>
      <c r="C36" s="3"/>
      <c r="D36" s="3"/>
      <c r="E36" s="3"/>
      <c r="G36" s="3"/>
      <c r="H36" s="550" t="s">
        <v>467</v>
      </c>
      <c r="I36" s="550"/>
      <c r="J36" s="550"/>
      <c r="K36" s="550"/>
      <c r="L36" s="550"/>
      <c r="M36" s="550"/>
      <c r="N36" s="550"/>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50.4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c r="A49" s="19" t="str">
        <f>'Community Definition'!$D$5</f>
        <v>Cowlitz County</v>
      </c>
      <c r="B49" s="20"/>
      <c r="C49" s="18">
        <v>16.55</v>
      </c>
      <c r="D49" s="18">
        <v>9.6999999999999993</v>
      </c>
      <c r="E49" s="18">
        <v>5.27</v>
      </c>
      <c r="F49" s="18">
        <v>3.07</v>
      </c>
      <c r="G49" s="18">
        <v>4.8899999999999997</v>
      </c>
      <c r="H49" s="18">
        <v>3.19</v>
      </c>
      <c r="I49" s="18">
        <v>3.09</v>
      </c>
      <c r="J49" s="18">
        <v>3.84</v>
      </c>
      <c r="K49" s="18">
        <v>2.65</v>
      </c>
      <c r="L49" s="18">
        <v>1.2</v>
      </c>
      <c r="M49" s="18">
        <v>2.13</v>
      </c>
      <c r="N49" s="18">
        <v>1.83</v>
      </c>
      <c r="P49" s="24">
        <v>16.55</v>
      </c>
      <c r="Q49" s="24">
        <v>9.6999999999999993</v>
      </c>
      <c r="R49" s="24">
        <v>5.27</v>
      </c>
      <c r="S49" s="24">
        <v>3.07</v>
      </c>
      <c r="T49" s="24">
        <v>4.8899999999999997</v>
      </c>
      <c r="U49" s="24">
        <v>3.19</v>
      </c>
      <c r="V49" s="24">
        <v>3.09</v>
      </c>
      <c r="W49" s="24">
        <v>3.84</v>
      </c>
      <c r="X49" s="24">
        <v>2.65</v>
      </c>
      <c r="Y49" s="24">
        <v>1.2</v>
      </c>
      <c r="Z49" s="24">
        <v>2.13</v>
      </c>
      <c r="AA49" s="24">
        <v>1.83</v>
      </c>
      <c r="AB49" s="25"/>
    </row>
    <row r="50" spans="1:28" s="21" customFormat="1" ht="15.6" customHeight="1">
      <c r="A50" s="17" t="str">
        <f>'Community Definition'!$A$7</f>
        <v>Locale 114</v>
      </c>
      <c r="B50" s="20"/>
      <c r="C50" s="18">
        <v>11.08</v>
      </c>
      <c r="D50" s="18">
        <v>6.85</v>
      </c>
      <c r="E50" s="18">
        <v>6.2</v>
      </c>
      <c r="F50" s="18">
        <v>2.06</v>
      </c>
      <c r="G50" s="18">
        <v>4.5199999999999996</v>
      </c>
      <c r="H50" s="18">
        <v>2.9</v>
      </c>
      <c r="I50" s="18">
        <v>1.88</v>
      </c>
      <c r="J50" s="18">
        <v>5.19</v>
      </c>
      <c r="K50" s="18">
        <v>3.38</v>
      </c>
      <c r="L50" s="18">
        <v>1.39</v>
      </c>
      <c r="M50" s="18">
        <v>2.96</v>
      </c>
      <c r="N50" s="18">
        <v>0.28999999999999998</v>
      </c>
      <c r="P50" s="24">
        <v>11.08</v>
      </c>
      <c r="Q50" s="24">
        <v>6.85</v>
      </c>
      <c r="R50" s="24">
        <v>6.2</v>
      </c>
      <c r="S50" s="24">
        <v>2.06</v>
      </c>
      <c r="T50" s="24">
        <v>4.5199999999999996</v>
      </c>
      <c r="U50" s="24">
        <v>2.9</v>
      </c>
      <c r="V50" s="24">
        <v>1.88</v>
      </c>
      <c r="W50" s="24">
        <v>5.19</v>
      </c>
      <c r="X50" s="24">
        <v>3.38</v>
      </c>
      <c r="Y50" s="24">
        <v>1.39</v>
      </c>
      <c r="Z50" s="24">
        <v>2.96</v>
      </c>
      <c r="AA50" s="24">
        <v>0.28999999999999998</v>
      </c>
      <c r="AB50" s="25"/>
    </row>
    <row r="51" spans="1:28" s="37" customFormat="1" ht="15.6" customHeight="1">
      <c r="A51" s="18" t="str">
        <f>A16</f>
        <v>Woodland</v>
      </c>
      <c r="B51" s="36"/>
      <c r="C51" s="18">
        <v>9.8800000000000008</v>
      </c>
      <c r="D51" s="18">
        <v>10.46</v>
      </c>
      <c r="E51" s="18">
        <v>5.42</v>
      </c>
      <c r="F51" s="18">
        <v>2.74</v>
      </c>
      <c r="G51" s="18">
        <v>4.84</v>
      </c>
      <c r="H51" s="18">
        <v>2.79</v>
      </c>
      <c r="I51" s="18">
        <v>0.7</v>
      </c>
      <c r="J51" s="18">
        <v>6.17</v>
      </c>
      <c r="K51" s="18">
        <v>3.4</v>
      </c>
      <c r="L51" s="18">
        <v>2.0099999999999998</v>
      </c>
      <c r="M51" s="18">
        <v>1.32</v>
      </c>
      <c r="N51" s="18">
        <v>0</v>
      </c>
      <c r="P51" s="24">
        <v>9.8800000000000008</v>
      </c>
      <c r="Q51" s="24">
        <v>10.46</v>
      </c>
      <c r="R51" s="24">
        <v>5.42</v>
      </c>
      <c r="S51" s="24">
        <v>2.74</v>
      </c>
      <c r="T51" s="24">
        <v>4.84</v>
      </c>
      <c r="U51" s="24">
        <v>2.79</v>
      </c>
      <c r="V51" s="24">
        <v>0.7</v>
      </c>
      <c r="W51" s="24">
        <v>6.17</v>
      </c>
      <c r="X51" s="24">
        <v>3.4</v>
      </c>
      <c r="Y51" s="24">
        <v>2.0099999999999998</v>
      </c>
      <c r="Z51" s="24">
        <v>1.32</v>
      </c>
      <c r="AA51" s="24">
        <v>0</v>
      </c>
      <c r="AB51" s="28"/>
    </row>
    <row r="52" spans="1:28" s="21" customFormat="1" ht="15.6" customHeight="1">
      <c r="A52" s="17"/>
      <c r="B52" s="20" t="s">
        <v>290</v>
      </c>
      <c r="C52" s="38">
        <v>14</v>
      </c>
      <c r="D52" s="38">
        <v>15</v>
      </c>
      <c r="E52" s="38">
        <v>8</v>
      </c>
      <c r="F52" s="38">
        <v>4</v>
      </c>
      <c r="G52" s="38">
        <v>7</v>
      </c>
      <c r="H52" s="38">
        <v>4</v>
      </c>
      <c r="I52" s="38">
        <v>1</v>
      </c>
      <c r="J52" s="38">
        <v>9</v>
      </c>
      <c r="K52" s="38">
        <v>5</v>
      </c>
      <c r="L52" s="38">
        <v>3</v>
      </c>
      <c r="M52" s="38">
        <v>2</v>
      </c>
      <c r="N52" s="38">
        <v>0</v>
      </c>
      <c r="P52" s="25">
        <v>14</v>
      </c>
      <c r="Q52" s="25">
        <v>15</v>
      </c>
      <c r="R52" s="25">
        <v>8</v>
      </c>
      <c r="S52" s="25">
        <v>4</v>
      </c>
      <c r="T52" s="25">
        <v>7</v>
      </c>
      <c r="U52" s="25">
        <v>4</v>
      </c>
      <c r="V52" s="25">
        <v>1</v>
      </c>
      <c r="W52" s="25">
        <v>9</v>
      </c>
      <c r="X52" s="25">
        <v>5</v>
      </c>
      <c r="Y52" s="25">
        <v>3</v>
      </c>
      <c r="Z52" s="25">
        <v>2</v>
      </c>
      <c r="AA52" s="25">
        <v>0</v>
      </c>
      <c r="AB52" s="25"/>
    </row>
    <row r="53" spans="1:28" s="21" customFormat="1" ht="15.6" customHeight="1">
      <c r="A53" s="17"/>
      <c r="B53" s="20" t="s">
        <v>388</v>
      </c>
      <c r="C53" s="38">
        <v>1417</v>
      </c>
      <c r="D53" s="38">
        <v>1434</v>
      </c>
      <c r="E53" s="38">
        <v>1476</v>
      </c>
      <c r="F53" s="38">
        <v>1460</v>
      </c>
      <c r="G53" s="38">
        <v>1446</v>
      </c>
      <c r="H53" s="38">
        <v>1435</v>
      </c>
      <c r="I53" s="38">
        <v>1437</v>
      </c>
      <c r="J53" s="38">
        <v>1458</v>
      </c>
      <c r="K53" s="38">
        <v>1470</v>
      </c>
      <c r="L53" s="38">
        <v>1491</v>
      </c>
      <c r="M53" s="38">
        <v>1517</v>
      </c>
      <c r="N53" s="38">
        <v>1555</v>
      </c>
      <c r="P53" s="587">
        <v>1417</v>
      </c>
      <c r="Q53" s="587">
        <v>1434</v>
      </c>
      <c r="R53" s="587">
        <v>1476</v>
      </c>
      <c r="S53" s="587">
        <v>1460</v>
      </c>
      <c r="T53" s="587">
        <v>1446</v>
      </c>
      <c r="U53" s="587">
        <v>1435</v>
      </c>
      <c r="V53" s="587">
        <v>1437</v>
      </c>
      <c r="W53" s="587">
        <v>1458</v>
      </c>
      <c r="X53" s="587">
        <v>1470</v>
      </c>
      <c r="Y53" s="587">
        <v>1491</v>
      </c>
      <c r="Z53" s="587">
        <v>1517</v>
      </c>
      <c r="AA53" s="587">
        <v>1555</v>
      </c>
      <c r="AB53" s="25"/>
    </row>
    <row r="54" spans="1:28" s="21" customFormat="1" ht="15.6"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c r="B66" s="33"/>
      <c r="C66" s="31"/>
      <c r="D66" s="31"/>
      <c r="E66" s="31"/>
      <c r="F66" s="31"/>
      <c r="G66" s="31"/>
      <c r="H66" s="32"/>
      <c r="I66" s="32"/>
      <c r="J66" s="32"/>
      <c r="K66" s="32"/>
      <c r="L66" s="32"/>
      <c r="M66" s="32"/>
      <c r="N66" s="32"/>
    </row>
    <row r="67" spans="1:28" ht="12.75">
      <c r="B67" s="33"/>
      <c r="C67" s="31"/>
      <c r="D67" s="31"/>
      <c r="E67" s="31"/>
      <c r="F67" s="31"/>
      <c r="G67" s="31"/>
      <c r="H67" s="32"/>
      <c r="I67" s="32"/>
      <c r="J67" s="32"/>
      <c r="K67" s="32"/>
      <c r="L67" s="32"/>
      <c r="M67" s="32"/>
      <c r="N67" s="32"/>
    </row>
    <row r="68" spans="1:28" ht="12.75">
      <c r="B68" s="33"/>
      <c r="C68" s="31"/>
      <c r="D68" s="31"/>
      <c r="E68" s="31"/>
      <c r="F68" s="31"/>
      <c r="G68" s="31"/>
      <c r="H68" s="32"/>
      <c r="I68" s="32"/>
      <c r="J68" s="32"/>
      <c r="K68" s="32"/>
      <c r="L68" s="32"/>
      <c r="M68" s="32"/>
      <c r="N68" s="32"/>
    </row>
    <row r="69" spans="1:28" ht="90.75" customHeight="1">
      <c r="A69" s="522" t="s">
        <v>977</v>
      </c>
      <c r="B69" s="375"/>
      <c r="C69" s="31"/>
      <c r="D69" s="31"/>
      <c r="E69" s="31"/>
      <c r="F69" s="31"/>
      <c r="G69" s="31"/>
      <c r="H69" s="32"/>
      <c r="I69" s="32"/>
      <c r="J69" s="32"/>
      <c r="K69" s="32"/>
      <c r="L69" s="32"/>
      <c r="M69" s="32"/>
      <c r="N69" s="32"/>
    </row>
    <row r="70" spans="1:28" ht="12.75">
      <c r="A70" s="522"/>
      <c r="B70" s="106"/>
      <c r="C70" s="31"/>
      <c r="D70" s="31"/>
      <c r="E70" s="31"/>
      <c r="F70" s="31"/>
      <c r="G70" s="31"/>
      <c r="H70" s="32"/>
      <c r="I70" s="32"/>
      <c r="J70" s="32"/>
      <c r="K70" s="32"/>
      <c r="L70" s="32"/>
      <c r="M70" s="32"/>
      <c r="N70" s="32"/>
    </row>
    <row r="71" spans="1:28" ht="15.6" customHeight="1">
      <c r="A71" s="1" t="s">
        <v>297</v>
      </c>
      <c r="C71" s="3"/>
      <c r="D71" s="3"/>
      <c r="E71" s="3"/>
      <c r="G71" s="3"/>
      <c r="H71" s="550" t="s">
        <v>467</v>
      </c>
      <c r="I71" s="550"/>
      <c r="J71" s="550"/>
      <c r="K71" s="550"/>
      <c r="L71" s="550"/>
      <c r="M71" s="550"/>
      <c r="N71" s="550"/>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15.6" customHeight="1">
      <c r="A74" s="8"/>
      <c r="C74" s="9"/>
      <c r="D74" s="9"/>
      <c r="E74" s="9"/>
      <c r="F74" s="9"/>
      <c r="G74" s="9"/>
      <c r="H74" s="10"/>
      <c r="I74" s="10"/>
      <c r="J74" s="10"/>
      <c r="K74" s="10"/>
      <c r="L74" s="10"/>
      <c r="M74" s="10"/>
      <c r="N74" s="10"/>
    </row>
    <row r="75" spans="1:28" ht="50.45" customHeight="1">
      <c r="A75" s="8"/>
      <c r="B75" s="8"/>
      <c r="C75" s="9"/>
      <c r="D75" s="9"/>
      <c r="E75" s="9"/>
      <c r="F75" s="9"/>
      <c r="G75" s="9"/>
      <c r="H75" s="10"/>
      <c r="I75" s="10"/>
      <c r="J75" s="10"/>
      <c r="K75" s="10"/>
      <c r="L75" s="10"/>
      <c r="M75" s="10"/>
      <c r="N75" s="10"/>
    </row>
    <row r="76" spans="1:28" ht="15.6" customHeight="1">
      <c r="A76" s="8"/>
      <c r="B76" s="11" t="s">
        <v>178</v>
      </c>
      <c r="C76" s="9"/>
      <c r="D76" s="9"/>
      <c r="E76" s="9"/>
      <c r="F76" s="9"/>
      <c r="G76" s="9"/>
      <c r="H76" s="10"/>
      <c r="I76" s="10"/>
      <c r="J76" s="10"/>
      <c r="K76" s="10"/>
      <c r="L76" s="10"/>
      <c r="M76" s="10"/>
      <c r="N76" s="10"/>
    </row>
    <row r="77" spans="1:28" ht="15.6" customHeight="1">
      <c r="A77" s="8"/>
      <c r="B77" s="112">
        <v>1000</v>
      </c>
      <c r="C77" s="9"/>
      <c r="D77" s="9"/>
      <c r="E77" s="9"/>
      <c r="F77" s="9"/>
      <c r="G77" s="9"/>
      <c r="H77" s="10"/>
      <c r="I77" s="10"/>
      <c r="J77" s="10"/>
      <c r="K77" s="10"/>
      <c r="L77" s="10"/>
      <c r="M77" s="10"/>
      <c r="N77" s="10"/>
    </row>
    <row r="78" spans="1:28" ht="15.6" customHeight="1">
      <c r="A78" s="8"/>
      <c r="B78" s="11"/>
      <c r="C78" s="9"/>
      <c r="D78" s="9"/>
      <c r="E78" s="9"/>
      <c r="F78" s="9"/>
      <c r="G78" s="9"/>
      <c r="H78" s="10"/>
      <c r="I78" s="10"/>
      <c r="J78" s="10"/>
      <c r="K78" s="10"/>
      <c r="L78" s="10"/>
      <c r="M78" s="10"/>
      <c r="N78" s="10"/>
    </row>
    <row r="79" spans="1:28" ht="15.6" customHeight="1">
      <c r="A79" s="8"/>
      <c r="B79" s="12"/>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c r="A84" s="19" t="str">
        <f>'Community Definition'!$D$5</f>
        <v>Cowlitz County</v>
      </c>
      <c r="B84" s="20"/>
      <c r="C84" s="18">
        <v>3.88</v>
      </c>
      <c r="D84" s="18">
        <v>4.8</v>
      </c>
      <c r="E84" s="18">
        <v>5.71</v>
      </c>
      <c r="F84" s="18">
        <v>5.32</v>
      </c>
      <c r="G84" s="18">
        <v>4.8</v>
      </c>
      <c r="H84" s="18">
        <v>5.38</v>
      </c>
      <c r="I84" s="18">
        <v>6</v>
      </c>
      <c r="J84" s="18">
        <v>4.59</v>
      </c>
      <c r="K84" s="18">
        <v>4.67</v>
      </c>
      <c r="L84" s="18">
        <v>3.59</v>
      </c>
      <c r="M84" s="18">
        <v>3.8</v>
      </c>
      <c r="N84" s="18">
        <v>3.57</v>
      </c>
      <c r="P84" s="24">
        <v>3.88</v>
      </c>
      <c r="Q84" s="24">
        <v>4.8</v>
      </c>
      <c r="R84" s="24">
        <v>5.71</v>
      </c>
      <c r="S84" s="24">
        <v>5.32</v>
      </c>
      <c r="T84" s="24">
        <v>4.8</v>
      </c>
      <c r="U84" s="24">
        <v>5.38</v>
      </c>
      <c r="V84" s="24">
        <v>6</v>
      </c>
      <c r="W84" s="24">
        <v>4.59</v>
      </c>
      <c r="X84" s="24">
        <v>4.67</v>
      </c>
      <c r="Y84" s="24">
        <v>3.59</v>
      </c>
      <c r="Z84" s="24">
        <v>3.8</v>
      </c>
      <c r="AA84" s="24">
        <v>3.57</v>
      </c>
      <c r="AB84" s="25"/>
    </row>
    <row r="85" spans="1:28" s="21" customFormat="1" ht="15.6" customHeight="1">
      <c r="A85" s="17" t="str">
        <f>'Community Definition'!$A$7</f>
        <v>Locale 114</v>
      </c>
      <c r="B85" s="20"/>
      <c r="C85" s="18">
        <v>2.56</v>
      </c>
      <c r="D85" s="18">
        <v>1.71</v>
      </c>
      <c r="E85" s="18">
        <v>3.95</v>
      </c>
      <c r="F85" s="18">
        <v>2.36</v>
      </c>
      <c r="G85" s="18">
        <v>3.67</v>
      </c>
      <c r="H85" s="18">
        <v>3.77</v>
      </c>
      <c r="I85" s="18">
        <v>6.91</v>
      </c>
      <c r="J85" s="18">
        <v>3.66</v>
      </c>
      <c r="K85" s="18">
        <v>3.38</v>
      </c>
      <c r="L85" s="18">
        <v>3.34</v>
      </c>
      <c r="M85" s="18">
        <v>2.0699999999999998</v>
      </c>
      <c r="N85" s="18">
        <v>2.31</v>
      </c>
      <c r="P85" s="24">
        <v>2.56</v>
      </c>
      <c r="Q85" s="24">
        <v>1.71</v>
      </c>
      <c r="R85" s="24">
        <v>3.95</v>
      </c>
      <c r="S85" s="24">
        <v>2.36</v>
      </c>
      <c r="T85" s="24">
        <v>3.67</v>
      </c>
      <c r="U85" s="24">
        <v>3.77</v>
      </c>
      <c r="V85" s="24">
        <v>6.91</v>
      </c>
      <c r="W85" s="24">
        <v>3.66</v>
      </c>
      <c r="X85" s="24">
        <v>3.38</v>
      </c>
      <c r="Y85" s="24">
        <v>3.34</v>
      </c>
      <c r="Z85" s="24">
        <v>2.0699999999999998</v>
      </c>
      <c r="AA85" s="24">
        <v>2.31</v>
      </c>
      <c r="AB85" s="25"/>
    </row>
    <row r="86" spans="1:28" s="37" customFormat="1" ht="15.6" customHeight="1">
      <c r="A86" s="18" t="str">
        <f>$A$51</f>
        <v>Woodland</v>
      </c>
      <c r="B86" s="36"/>
      <c r="C86" s="18">
        <v>2.82</v>
      </c>
      <c r="D86" s="18">
        <v>2.09</v>
      </c>
      <c r="E86" s="18">
        <v>2.71</v>
      </c>
      <c r="F86" s="18">
        <v>0.68</v>
      </c>
      <c r="G86" s="18">
        <v>0.69</v>
      </c>
      <c r="H86" s="18">
        <v>4.18</v>
      </c>
      <c r="I86" s="18">
        <v>9.0500000000000007</v>
      </c>
      <c r="J86" s="18">
        <v>3.43</v>
      </c>
      <c r="K86" s="18">
        <v>4.08</v>
      </c>
      <c r="L86" s="18">
        <v>2.68</v>
      </c>
      <c r="M86" s="18">
        <v>1.98</v>
      </c>
      <c r="N86" s="18">
        <v>3.22</v>
      </c>
      <c r="P86" s="24">
        <v>2.82</v>
      </c>
      <c r="Q86" s="24">
        <v>2.09</v>
      </c>
      <c r="R86" s="24">
        <v>2.71</v>
      </c>
      <c r="S86" s="24">
        <v>0.68</v>
      </c>
      <c r="T86" s="24">
        <v>0.69</v>
      </c>
      <c r="U86" s="24">
        <v>4.18</v>
      </c>
      <c r="V86" s="24">
        <v>9.0500000000000007</v>
      </c>
      <c r="W86" s="24">
        <v>3.43</v>
      </c>
      <c r="X86" s="24">
        <v>4.08</v>
      </c>
      <c r="Y86" s="24">
        <v>2.68</v>
      </c>
      <c r="Z86" s="24">
        <v>1.98</v>
      </c>
      <c r="AA86" s="24">
        <v>3.22</v>
      </c>
      <c r="AB86" s="28"/>
    </row>
    <row r="87" spans="1:28" s="21" customFormat="1" ht="15.6" customHeight="1">
      <c r="A87" s="17"/>
      <c r="B87" s="20" t="s">
        <v>290</v>
      </c>
      <c r="C87" s="38">
        <v>4</v>
      </c>
      <c r="D87" s="38">
        <v>3</v>
      </c>
      <c r="E87" s="38">
        <v>4</v>
      </c>
      <c r="F87" s="38">
        <v>1</v>
      </c>
      <c r="G87" s="38">
        <v>1</v>
      </c>
      <c r="H87" s="38">
        <v>6</v>
      </c>
      <c r="I87" s="38">
        <v>13</v>
      </c>
      <c r="J87" s="38">
        <v>5</v>
      </c>
      <c r="K87" s="38">
        <v>6</v>
      </c>
      <c r="L87" s="38">
        <v>4</v>
      </c>
      <c r="M87" s="38">
        <v>3</v>
      </c>
      <c r="N87" s="38">
        <v>5</v>
      </c>
      <c r="P87" s="25">
        <v>4</v>
      </c>
      <c r="Q87" s="25">
        <v>3</v>
      </c>
      <c r="R87" s="25">
        <v>4</v>
      </c>
      <c r="S87" s="25">
        <v>1</v>
      </c>
      <c r="T87" s="25">
        <v>1</v>
      </c>
      <c r="U87" s="25">
        <v>6</v>
      </c>
      <c r="V87" s="25">
        <v>13</v>
      </c>
      <c r="W87" s="25">
        <v>5</v>
      </c>
      <c r="X87" s="25">
        <v>6</v>
      </c>
      <c r="Y87" s="25">
        <v>4</v>
      </c>
      <c r="Z87" s="25">
        <v>3</v>
      </c>
      <c r="AA87" s="25">
        <v>5</v>
      </c>
      <c r="AB87" s="25"/>
    </row>
    <row r="88" spans="1:28" s="21" customFormat="1" ht="15.6" customHeight="1">
      <c r="A88" s="17"/>
      <c r="B88" s="20" t="s">
        <v>388</v>
      </c>
      <c r="C88" s="38">
        <v>1417</v>
      </c>
      <c r="D88" s="38">
        <v>1434</v>
      </c>
      <c r="E88" s="38">
        <v>1476</v>
      </c>
      <c r="F88" s="38">
        <v>1460</v>
      </c>
      <c r="G88" s="38">
        <v>1446</v>
      </c>
      <c r="H88" s="38">
        <v>1435</v>
      </c>
      <c r="I88" s="38">
        <v>1437</v>
      </c>
      <c r="J88" s="38">
        <v>1458</v>
      </c>
      <c r="K88" s="38">
        <v>1470</v>
      </c>
      <c r="L88" s="38">
        <v>1491</v>
      </c>
      <c r="M88" s="38">
        <v>1517</v>
      </c>
      <c r="N88" s="38">
        <v>1555</v>
      </c>
      <c r="P88" s="587">
        <v>1417</v>
      </c>
      <c r="Q88" s="587">
        <v>1434</v>
      </c>
      <c r="R88" s="587">
        <v>1476</v>
      </c>
      <c r="S88" s="587">
        <v>1460</v>
      </c>
      <c r="T88" s="587">
        <v>1446</v>
      </c>
      <c r="U88" s="587">
        <v>1435</v>
      </c>
      <c r="V88" s="587">
        <v>1437</v>
      </c>
      <c r="W88" s="587">
        <v>1458</v>
      </c>
      <c r="X88" s="587">
        <v>1470</v>
      </c>
      <c r="Y88" s="587">
        <v>1491</v>
      </c>
      <c r="Z88" s="587">
        <v>1517</v>
      </c>
      <c r="AA88" s="587">
        <v>1555</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c r="B100" s="33"/>
      <c r="C100" s="31"/>
      <c r="D100" s="31"/>
      <c r="E100" s="31"/>
      <c r="F100" s="31"/>
      <c r="G100" s="31"/>
      <c r="H100" s="32"/>
      <c r="I100" s="32"/>
      <c r="J100" s="32"/>
      <c r="K100" s="32"/>
      <c r="L100" s="32"/>
      <c r="M100" s="32"/>
      <c r="N100" s="32"/>
    </row>
    <row r="101" spans="1:28" ht="12.75">
      <c r="B101" s="33"/>
      <c r="C101" s="31"/>
      <c r="D101" s="31"/>
      <c r="E101" s="31"/>
      <c r="F101" s="31"/>
      <c r="G101" s="31"/>
      <c r="H101" s="32"/>
      <c r="I101" s="32"/>
      <c r="J101" s="32"/>
      <c r="K101" s="32"/>
      <c r="L101" s="32"/>
      <c r="M101" s="32"/>
      <c r="N101" s="32"/>
    </row>
    <row r="102" spans="1:28" ht="12.75">
      <c r="B102" s="33"/>
      <c r="C102" s="31"/>
      <c r="D102" s="31"/>
      <c r="E102" s="31"/>
      <c r="F102" s="31"/>
      <c r="G102" s="31"/>
      <c r="H102" s="32"/>
      <c r="I102" s="32"/>
      <c r="J102" s="32"/>
      <c r="K102" s="32"/>
      <c r="L102" s="32"/>
      <c r="M102" s="32"/>
      <c r="N102" s="32"/>
    </row>
    <row r="103" spans="1:28" ht="12.75">
      <c r="B103" s="33"/>
      <c r="C103" s="31"/>
      <c r="D103" s="31"/>
      <c r="E103" s="31"/>
      <c r="F103" s="31"/>
      <c r="G103" s="31"/>
      <c r="H103" s="32"/>
      <c r="I103" s="32"/>
      <c r="J103" s="32"/>
      <c r="K103" s="32"/>
      <c r="L103" s="32"/>
      <c r="M103" s="32"/>
      <c r="N103" s="32"/>
    </row>
    <row r="104" spans="1:28" ht="12.75">
      <c r="A104" s="522" t="s">
        <v>977</v>
      </c>
      <c r="B104" s="106"/>
      <c r="C104" s="31"/>
      <c r="D104" s="31"/>
      <c r="E104" s="31"/>
      <c r="F104" s="31"/>
      <c r="G104" s="31"/>
      <c r="H104" s="32"/>
      <c r="I104" s="32"/>
      <c r="J104" s="32"/>
      <c r="K104" s="32"/>
      <c r="L104" s="32"/>
      <c r="M104" s="32"/>
      <c r="N104" s="32"/>
    </row>
    <row r="105" spans="1:28" ht="15.6" customHeight="1">
      <c r="A105" s="522"/>
      <c r="B105" s="106"/>
      <c r="C105" s="31"/>
      <c r="D105" s="31"/>
      <c r="E105" s="31"/>
      <c r="F105" s="31"/>
      <c r="G105" s="31"/>
      <c r="I105" s="32"/>
      <c r="J105" s="32"/>
      <c r="K105" s="32"/>
      <c r="L105" s="32"/>
      <c r="M105" s="32"/>
      <c r="N105" s="32"/>
    </row>
    <row r="106" spans="1:28" ht="15.6" customHeight="1">
      <c r="A106" s="1" t="s">
        <v>932</v>
      </c>
      <c r="C106" s="3"/>
      <c r="D106" s="3"/>
      <c r="E106" s="3"/>
      <c r="G106" s="3"/>
      <c r="H106" s="3"/>
      <c r="I106" s="3"/>
      <c r="J106" s="3"/>
      <c r="K106" s="3"/>
      <c r="L106" s="3"/>
      <c r="M106" s="3"/>
      <c r="N106" s="336" t="s">
        <v>467</v>
      </c>
    </row>
    <row r="107" spans="1:28" ht="15.6" customHeight="1">
      <c r="B107" s="5"/>
      <c r="C107" s="6"/>
      <c r="D107" s="6"/>
      <c r="E107" s="6"/>
      <c r="F107" s="6"/>
      <c r="G107" s="6"/>
      <c r="I107" s="278"/>
      <c r="J107" s="278"/>
      <c r="K107" s="278"/>
      <c r="L107" s="278"/>
      <c r="M107" s="278"/>
      <c r="N107" s="278"/>
    </row>
    <row r="108" spans="1:28" ht="15.6" customHeight="1">
      <c r="A108" s="8"/>
      <c r="C108" s="9"/>
      <c r="D108" s="9"/>
      <c r="E108" s="9"/>
      <c r="F108" s="9"/>
      <c r="G108" s="9"/>
      <c r="H108" s="10"/>
      <c r="I108" s="10"/>
      <c r="J108" s="10"/>
      <c r="K108" s="10"/>
      <c r="L108" s="10"/>
      <c r="M108" s="10"/>
      <c r="N108" s="10"/>
    </row>
    <row r="109" spans="1:28" ht="15.6" customHeight="1">
      <c r="A109" s="8"/>
      <c r="C109" s="9"/>
      <c r="D109" s="9"/>
      <c r="E109" s="9"/>
      <c r="F109" s="9"/>
      <c r="G109" s="9"/>
      <c r="H109" s="10"/>
      <c r="I109" s="10"/>
      <c r="J109" s="10"/>
      <c r="K109" s="10"/>
      <c r="L109" s="10"/>
      <c r="M109" s="10"/>
      <c r="N109" s="10"/>
    </row>
    <row r="110" spans="1:28" ht="59.45" customHeight="1">
      <c r="A110" s="8"/>
      <c r="B110" s="8"/>
      <c r="C110" s="9"/>
      <c r="D110" s="9"/>
      <c r="E110" s="9"/>
      <c r="F110" s="9"/>
      <c r="G110" s="9"/>
      <c r="H110" s="10"/>
      <c r="I110" s="10"/>
      <c r="J110" s="10"/>
      <c r="K110" s="10"/>
      <c r="L110" s="10"/>
      <c r="M110" s="10"/>
      <c r="N110" s="10"/>
    </row>
    <row r="111" spans="1:28" ht="15">
      <c r="A111" s="8"/>
      <c r="B111" s="11" t="s">
        <v>178</v>
      </c>
      <c r="C111" s="9"/>
      <c r="D111" s="9"/>
      <c r="E111" s="9"/>
      <c r="F111" s="9"/>
      <c r="G111" s="9"/>
      <c r="H111" s="10"/>
      <c r="I111" s="10"/>
      <c r="J111" s="10"/>
      <c r="K111" s="10"/>
      <c r="L111" s="10"/>
      <c r="M111" s="10"/>
      <c r="N111" s="10"/>
    </row>
    <row r="112" spans="1:28" ht="15.6" customHeight="1">
      <c r="A112" s="8"/>
      <c r="B112" s="112">
        <v>1000</v>
      </c>
      <c r="C112" s="9"/>
      <c r="D112" s="9"/>
      <c r="E112" s="9"/>
      <c r="F112" s="9"/>
      <c r="G112" s="9"/>
      <c r="H112" s="10"/>
      <c r="I112" s="10"/>
      <c r="J112" s="10"/>
      <c r="K112" s="10"/>
      <c r="L112" s="10"/>
      <c r="M112" s="10"/>
      <c r="N112" s="10"/>
    </row>
    <row r="113" spans="1:28" ht="15.6" customHeight="1">
      <c r="A113" s="8"/>
      <c r="C113" s="9"/>
      <c r="D113" s="9"/>
      <c r="E113" s="9"/>
      <c r="F113" s="9"/>
      <c r="G113" s="9"/>
      <c r="H113" s="10"/>
      <c r="I113" s="10"/>
      <c r="J113" s="10"/>
      <c r="K113" s="10"/>
      <c r="L113" s="10"/>
      <c r="M113" s="10"/>
      <c r="N113" s="10"/>
    </row>
    <row r="114" spans="1:28" ht="15.6" customHeight="1">
      <c r="A114" s="8"/>
      <c r="B114" s="12"/>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c r="A119" s="19" t="str">
        <f>'Community Definition'!$D$5</f>
        <v>Cowlitz County</v>
      </c>
      <c r="B119" s="20"/>
      <c r="C119" s="18">
        <v>9.76</v>
      </c>
      <c r="D119" s="18">
        <v>14.31</v>
      </c>
      <c r="E119" s="18">
        <v>13.8</v>
      </c>
      <c r="F119" s="18">
        <v>12.38</v>
      </c>
      <c r="G119" s="18">
        <v>12.51</v>
      </c>
      <c r="H119" s="18">
        <v>14.12</v>
      </c>
      <c r="I119" s="18">
        <v>15.04</v>
      </c>
      <c r="J119" s="18">
        <v>13.47</v>
      </c>
      <c r="K119" s="18">
        <v>9.98</v>
      </c>
      <c r="L119" s="18">
        <v>12.99</v>
      </c>
      <c r="M119" s="18">
        <v>9.65</v>
      </c>
      <c r="N119" s="18">
        <v>12.64</v>
      </c>
      <c r="P119" s="24">
        <v>9.76</v>
      </c>
      <c r="Q119" s="24">
        <v>14.31</v>
      </c>
      <c r="R119" s="24">
        <v>13.8</v>
      </c>
      <c r="S119" s="24">
        <v>12.38</v>
      </c>
      <c r="T119" s="24">
        <v>12.51</v>
      </c>
      <c r="U119" s="24">
        <v>14.12</v>
      </c>
      <c r="V119" s="24">
        <v>15.04</v>
      </c>
      <c r="W119" s="24">
        <v>13.47</v>
      </c>
      <c r="X119" s="24">
        <v>9.98</v>
      </c>
      <c r="Y119" s="24">
        <v>12.99</v>
      </c>
      <c r="Z119" s="24">
        <v>9.65</v>
      </c>
      <c r="AA119" s="24">
        <v>12.64</v>
      </c>
      <c r="AB119" s="25"/>
    </row>
    <row r="120" spans="1:28" s="21" customFormat="1" ht="15.6" customHeight="1">
      <c r="A120" s="17" t="str">
        <f>'Community Definition'!$A$7</f>
        <v>Locale 114</v>
      </c>
      <c r="B120" s="20"/>
      <c r="C120" s="18">
        <v>6.95</v>
      </c>
      <c r="D120" s="18">
        <v>9.99</v>
      </c>
      <c r="E120" s="18">
        <v>10.050000000000001</v>
      </c>
      <c r="F120" s="18">
        <v>6.07</v>
      </c>
      <c r="G120" s="18">
        <v>6.72</v>
      </c>
      <c r="H120" s="18">
        <v>6.22</v>
      </c>
      <c r="I120" s="18">
        <v>7.39</v>
      </c>
      <c r="J120" s="18">
        <v>9.1199999999999992</v>
      </c>
      <c r="K120" s="18">
        <v>6.51</v>
      </c>
      <c r="L120" s="18">
        <v>8.16</v>
      </c>
      <c r="M120" s="18">
        <v>4.46</v>
      </c>
      <c r="N120" s="18">
        <v>4.38</v>
      </c>
      <c r="P120" s="24">
        <v>6.95</v>
      </c>
      <c r="Q120" s="24">
        <v>9.99</v>
      </c>
      <c r="R120" s="24">
        <v>10.050000000000001</v>
      </c>
      <c r="S120" s="24">
        <v>6.07</v>
      </c>
      <c r="T120" s="24">
        <v>6.72</v>
      </c>
      <c r="U120" s="24">
        <v>6.22</v>
      </c>
      <c r="V120" s="24">
        <v>7.39</v>
      </c>
      <c r="W120" s="24">
        <v>9.1199999999999992</v>
      </c>
      <c r="X120" s="24">
        <v>6.51</v>
      </c>
      <c r="Y120" s="24">
        <v>8.16</v>
      </c>
      <c r="Z120" s="24">
        <v>4.46</v>
      </c>
      <c r="AA120" s="24">
        <v>4.38</v>
      </c>
      <c r="AB120" s="25"/>
    </row>
    <row r="121" spans="1:28" s="37" customFormat="1" ht="15.6" customHeight="1">
      <c r="A121" s="18" t="str">
        <f>$A$51</f>
        <v>Woodland</v>
      </c>
      <c r="B121" s="36"/>
      <c r="C121" s="18">
        <v>6.48</v>
      </c>
      <c r="D121" s="18">
        <v>9.17</v>
      </c>
      <c r="E121" s="18">
        <v>11.16</v>
      </c>
      <c r="F121" s="18">
        <v>6.78</v>
      </c>
      <c r="G121" s="18">
        <v>4.1100000000000003</v>
      </c>
      <c r="H121" s="18">
        <v>2.0699999999999998</v>
      </c>
      <c r="I121" s="18">
        <v>3.48</v>
      </c>
      <c r="J121" s="18">
        <v>3.48</v>
      </c>
      <c r="K121" s="18">
        <v>3.43</v>
      </c>
      <c r="L121" s="18">
        <v>4.08</v>
      </c>
      <c r="M121" s="18">
        <v>4.6900000000000004</v>
      </c>
      <c r="N121" s="18">
        <v>2.64</v>
      </c>
      <c r="P121" s="24">
        <v>6.48</v>
      </c>
      <c r="Q121" s="24">
        <v>9.17</v>
      </c>
      <c r="R121" s="24">
        <v>11.16</v>
      </c>
      <c r="S121" s="24">
        <v>6.78</v>
      </c>
      <c r="T121" s="24">
        <v>4.1100000000000003</v>
      </c>
      <c r="U121" s="24">
        <v>2.0699999999999998</v>
      </c>
      <c r="V121" s="24">
        <v>3.48</v>
      </c>
      <c r="W121" s="24">
        <v>3.48</v>
      </c>
      <c r="X121" s="24">
        <v>3.43</v>
      </c>
      <c r="Y121" s="24">
        <v>4.08</v>
      </c>
      <c r="Z121" s="24">
        <v>4.6900000000000004</v>
      </c>
      <c r="AA121" s="24">
        <v>2.64</v>
      </c>
      <c r="AB121" s="28"/>
    </row>
    <row r="122" spans="1:28" s="21" customFormat="1" ht="15.6" customHeight="1">
      <c r="A122" s="17"/>
      <c r="B122" s="20" t="s">
        <v>296</v>
      </c>
      <c r="C122" s="38">
        <v>9</v>
      </c>
      <c r="D122" s="38">
        <v>13</v>
      </c>
      <c r="E122" s="38">
        <v>16</v>
      </c>
      <c r="F122" s="38">
        <v>10</v>
      </c>
      <c r="G122" s="38">
        <v>6</v>
      </c>
      <c r="H122" s="38">
        <v>3</v>
      </c>
      <c r="I122" s="38">
        <v>5</v>
      </c>
      <c r="J122" s="38">
        <v>5</v>
      </c>
      <c r="K122" s="38">
        <v>5</v>
      </c>
      <c r="L122" s="38">
        <v>6</v>
      </c>
      <c r="M122" s="38">
        <v>7</v>
      </c>
      <c r="N122" s="38">
        <v>4</v>
      </c>
      <c r="P122" s="25">
        <v>9</v>
      </c>
      <c r="Q122" s="25">
        <v>13</v>
      </c>
      <c r="R122" s="25">
        <v>16</v>
      </c>
      <c r="S122" s="25">
        <v>10</v>
      </c>
      <c r="T122" s="25">
        <v>6</v>
      </c>
      <c r="U122" s="25">
        <v>3</v>
      </c>
      <c r="V122" s="25">
        <v>5</v>
      </c>
      <c r="W122" s="25">
        <v>5</v>
      </c>
      <c r="X122" s="25">
        <v>5</v>
      </c>
      <c r="Y122" s="25">
        <v>6</v>
      </c>
      <c r="Z122" s="25">
        <v>7</v>
      </c>
      <c r="AA122" s="25">
        <v>4</v>
      </c>
      <c r="AB122" s="25"/>
    </row>
    <row r="123" spans="1:28" s="21" customFormat="1" ht="15.6" customHeight="1">
      <c r="A123" s="17"/>
      <c r="B123" s="20" t="s">
        <v>274</v>
      </c>
      <c r="C123" s="38">
        <v>1389</v>
      </c>
      <c r="D123" s="38">
        <v>1417</v>
      </c>
      <c r="E123" s="38">
        <v>1434</v>
      </c>
      <c r="F123" s="38">
        <v>1476</v>
      </c>
      <c r="G123" s="38">
        <v>1460</v>
      </c>
      <c r="H123" s="38">
        <v>1446</v>
      </c>
      <c r="I123" s="38">
        <v>1435</v>
      </c>
      <c r="J123" s="38">
        <v>1437</v>
      </c>
      <c r="K123" s="38">
        <v>1458</v>
      </c>
      <c r="L123" s="38">
        <v>1470</v>
      </c>
      <c r="M123" s="38">
        <v>1491</v>
      </c>
      <c r="N123" s="38">
        <v>1517</v>
      </c>
      <c r="P123" s="587">
        <v>1389</v>
      </c>
      <c r="Q123" s="587">
        <v>1417</v>
      </c>
      <c r="R123" s="587">
        <v>1434</v>
      </c>
      <c r="S123" s="587">
        <v>1476</v>
      </c>
      <c r="T123" s="587">
        <v>1460</v>
      </c>
      <c r="U123" s="587">
        <v>1446</v>
      </c>
      <c r="V123" s="587">
        <v>1435</v>
      </c>
      <c r="W123" s="587">
        <v>1437</v>
      </c>
      <c r="X123" s="587">
        <v>1458</v>
      </c>
      <c r="Y123" s="587">
        <v>1470</v>
      </c>
      <c r="Z123" s="587">
        <v>1491</v>
      </c>
      <c r="AA123" s="587">
        <v>1517</v>
      </c>
      <c r="AB123" s="25"/>
    </row>
    <row r="124" spans="1:28" s="21" customFormat="1" ht="15.6" customHeight="1">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c r="B125" s="33"/>
      <c r="C125" s="31"/>
      <c r="D125" s="31"/>
      <c r="E125" s="31"/>
      <c r="F125" s="31"/>
      <c r="G125" s="31"/>
      <c r="H125" s="32"/>
      <c r="I125" s="32"/>
      <c r="J125" s="32"/>
      <c r="K125" s="32"/>
      <c r="L125" s="32"/>
      <c r="M125" s="32"/>
      <c r="N125" s="32"/>
    </row>
    <row r="126" spans="1:28" ht="15.6" customHeight="1">
      <c r="B126" s="33"/>
      <c r="C126" s="31"/>
      <c r="D126" s="31"/>
      <c r="E126" s="31"/>
      <c r="F126" s="31"/>
      <c r="G126" s="31"/>
      <c r="H126" s="32"/>
      <c r="I126" s="32"/>
      <c r="J126" s="32"/>
      <c r="K126" s="32"/>
      <c r="L126" s="32"/>
      <c r="M126" s="32"/>
      <c r="N126" s="32"/>
    </row>
    <row r="127" spans="1:28" ht="15.6" customHeight="1">
      <c r="B127" s="33"/>
      <c r="C127" s="31"/>
      <c r="D127" s="31"/>
      <c r="E127" s="31"/>
      <c r="F127" s="31"/>
      <c r="G127" s="31"/>
      <c r="H127" s="32"/>
      <c r="I127" s="32"/>
      <c r="J127" s="32"/>
      <c r="K127" s="32"/>
      <c r="L127" s="32"/>
      <c r="M127" s="32"/>
      <c r="N127" s="32"/>
    </row>
    <row r="128" spans="1:28" ht="15.6" customHeight="1">
      <c r="B128" s="33"/>
      <c r="C128" s="31"/>
      <c r="D128" s="31"/>
      <c r="E128" s="31"/>
      <c r="F128" s="31"/>
      <c r="G128" s="31"/>
      <c r="H128" s="32"/>
      <c r="I128" s="32"/>
      <c r="J128" s="32"/>
      <c r="K128" s="32"/>
      <c r="L128" s="32"/>
      <c r="M128" s="32"/>
      <c r="N128" s="32"/>
    </row>
    <row r="129" spans="1:14" ht="12.75">
      <c r="B129" s="33"/>
      <c r="C129" s="31"/>
      <c r="D129" s="31"/>
      <c r="E129" s="31"/>
      <c r="F129" s="31"/>
      <c r="G129" s="31"/>
      <c r="H129" s="32"/>
      <c r="I129" s="32"/>
      <c r="J129" s="32"/>
      <c r="K129" s="32"/>
      <c r="L129" s="32"/>
      <c r="M129" s="32"/>
      <c r="N129" s="32"/>
    </row>
    <row r="130" spans="1:14" ht="15.6" customHeight="1">
      <c r="B130" s="33"/>
      <c r="C130" s="31"/>
      <c r="D130" s="31"/>
      <c r="E130" s="31"/>
      <c r="F130" s="31"/>
      <c r="G130" s="31"/>
      <c r="H130" s="32"/>
      <c r="I130" s="32"/>
      <c r="J130" s="32"/>
      <c r="K130" s="32"/>
      <c r="L130" s="32"/>
      <c r="M130" s="32"/>
      <c r="N130" s="32"/>
    </row>
    <row r="131" spans="1:14" ht="15.6" customHeight="1">
      <c r="B131" s="33"/>
      <c r="C131" s="31"/>
      <c r="D131" s="31"/>
      <c r="E131" s="31"/>
      <c r="F131" s="31"/>
      <c r="G131" s="31"/>
      <c r="H131" s="32"/>
      <c r="I131" s="32"/>
      <c r="J131" s="32"/>
      <c r="K131" s="32"/>
      <c r="L131" s="32"/>
      <c r="M131" s="32"/>
      <c r="N131" s="32"/>
    </row>
    <row r="132" spans="1:14" ht="12.75">
      <c r="B132" s="33"/>
      <c r="C132" s="31"/>
      <c r="D132" s="31"/>
      <c r="E132" s="31"/>
      <c r="F132" s="31"/>
      <c r="G132" s="31"/>
      <c r="H132" s="32"/>
      <c r="I132" s="32"/>
      <c r="J132" s="32"/>
      <c r="K132" s="32"/>
      <c r="L132" s="32"/>
      <c r="M132" s="32"/>
      <c r="N132" s="32"/>
    </row>
    <row r="133" spans="1:14" ht="12.75">
      <c r="B133" s="33"/>
      <c r="C133" s="31"/>
      <c r="D133" s="31"/>
      <c r="E133" s="31"/>
      <c r="F133" s="31"/>
      <c r="G133" s="31"/>
      <c r="H133" s="32"/>
      <c r="I133" s="32"/>
      <c r="J133" s="32"/>
      <c r="K133" s="32"/>
      <c r="L133" s="32"/>
      <c r="M133" s="32"/>
      <c r="N133" s="32"/>
    </row>
    <row r="134" spans="1:14" ht="12.75">
      <c r="B134" s="33"/>
      <c r="C134" s="31"/>
      <c r="D134" s="31"/>
      <c r="E134" s="31"/>
      <c r="F134" s="31"/>
      <c r="G134" s="31"/>
      <c r="H134" s="32"/>
      <c r="I134" s="32"/>
      <c r="J134" s="32"/>
      <c r="K134" s="32"/>
      <c r="L134" s="32"/>
      <c r="M134" s="32"/>
      <c r="N134" s="32"/>
    </row>
    <row r="135" spans="1:14" ht="12.75">
      <c r="B135" s="33"/>
      <c r="C135" s="31"/>
      <c r="D135" s="31"/>
      <c r="E135" s="31"/>
      <c r="F135" s="31"/>
      <c r="G135" s="31"/>
      <c r="H135" s="32"/>
      <c r="I135" s="32"/>
      <c r="J135" s="32"/>
      <c r="K135" s="32"/>
      <c r="L135" s="32"/>
      <c r="M135" s="32"/>
      <c r="N135" s="32"/>
    </row>
    <row r="136" spans="1:14" ht="12.75">
      <c r="B136" s="33"/>
      <c r="C136" s="31"/>
      <c r="D136" s="31"/>
      <c r="E136" s="31"/>
      <c r="F136" s="31"/>
      <c r="G136" s="31"/>
      <c r="H136" s="32"/>
      <c r="I136" s="32"/>
      <c r="J136" s="32"/>
      <c r="K136" s="32"/>
      <c r="L136" s="32"/>
      <c r="M136" s="32"/>
      <c r="N136" s="32"/>
    </row>
    <row r="137" spans="1:14" ht="12.75"/>
    <row r="138" spans="1:14" ht="12.75"/>
    <row r="139" spans="1:14" ht="12.75">
      <c r="A139" s="522" t="s">
        <v>976</v>
      </c>
    </row>
    <row r="140" spans="1:14" ht="12.75">
      <c r="A140" s="522"/>
    </row>
    <row r="141" spans="1:14" ht="15.6" customHeight="1">
      <c r="H141" s="544"/>
      <c r="I141" s="544"/>
      <c r="J141" s="544"/>
      <c r="K141" s="544"/>
      <c r="L141" s="544"/>
      <c r="M141" s="544"/>
      <c r="N141"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c r="A1" s="87" t="s">
        <v>146</v>
      </c>
    </row>
    <row r="2" spans="1:5" s="90" customFormat="1" ht="6.6" customHeight="1">
      <c r="A2" s="89"/>
    </row>
    <row r="3" spans="1:5" s="92" customFormat="1" ht="12">
      <c r="A3" s="91" t="s">
        <v>477</v>
      </c>
      <c r="B3" s="91"/>
      <c r="C3" s="91" t="s">
        <v>142</v>
      </c>
    </row>
    <row r="4" spans="1:5" s="93" customFormat="1" ht="12">
      <c r="A4" s="91" t="s">
        <v>145</v>
      </c>
      <c r="B4" s="91"/>
      <c r="C4" s="91" t="s">
        <v>375</v>
      </c>
    </row>
    <row r="5" spans="1:5" s="93" customFormat="1">
      <c r="A5" s="91" t="s">
        <v>341</v>
      </c>
      <c r="B5" s="4"/>
      <c r="C5" s="94" t="s">
        <v>488</v>
      </c>
    </row>
    <row r="6" spans="1:5" s="93" customFormat="1" ht="12">
      <c r="A6" s="91" t="s">
        <v>503</v>
      </c>
      <c r="C6" s="94" t="s">
        <v>504</v>
      </c>
    </row>
    <row r="7" spans="1:5" s="93" customFormat="1" ht="12">
      <c r="A7" s="91" t="s">
        <v>144</v>
      </c>
      <c r="C7" s="91" t="s">
        <v>143</v>
      </c>
    </row>
    <row r="8" spans="1:5" s="93" customFormat="1" ht="12">
      <c r="A8" s="91" t="s">
        <v>494</v>
      </c>
      <c r="B8" s="91"/>
      <c r="C8" s="94" t="s">
        <v>783</v>
      </c>
    </row>
    <row r="9" spans="1:5" s="93" customFormat="1" ht="12">
      <c r="B9" s="91"/>
      <c r="C9" s="94" t="s">
        <v>765</v>
      </c>
    </row>
    <row r="10" spans="1:5">
      <c r="A10" s="95"/>
    </row>
    <row r="11" spans="1:5" ht="15.75">
      <c r="A11" s="87" t="s">
        <v>477</v>
      </c>
      <c r="B11" s="4"/>
    </row>
    <row r="12" spans="1:5">
      <c r="A12" s="4"/>
      <c r="B12" s="4"/>
    </row>
    <row r="13" spans="1:5" ht="12.95" customHeight="1">
      <c r="A13" s="560" t="s">
        <v>478</v>
      </c>
      <c r="B13" s="560"/>
      <c r="C13" s="560"/>
      <c r="D13" s="560"/>
      <c r="E13" s="560"/>
    </row>
    <row r="14" spans="1:5">
      <c r="A14" s="560"/>
      <c r="B14" s="560"/>
      <c r="C14" s="560"/>
      <c r="D14" s="560"/>
      <c r="E14" s="560"/>
    </row>
    <row r="15" spans="1:5">
      <c r="A15" s="560"/>
      <c r="B15" s="560"/>
      <c r="C15" s="560"/>
      <c r="D15" s="560"/>
      <c r="E15" s="560"/>
    </row>
    <row r="17" spans="1:5" ht="15.75">
      <c r="A17" s="87" t="s">
        <v>145</v>
      </c>
    </row>
    <row r="19" spans="1:5" s="93" customFormat="1" ht="11.45" customHeight="1">
      <c r="A19" s="562" t="s">
        <v>141</v>
      </c>
      <c r="B19" s="562"/>
      <c r="C19" s="562"/>
      <c r="D19" s="562"/>
      <c r="E19" s="562"/>
    </row>
    <row r="20" spans="1:5" s="93" customFormat="1" ht="11.45" customHeight="1">
      <c r="A20" s="562"/>
      <c r="B20" s="562"/>
      <c r="C20" s="562"/>
      <c r="D20" s="562"/>
      <c r="E20" s="562"/>
    </row>
    <row r="21" spans="1:5" s="93" customFormat="1" ht="11.45" customHeight="1">
      <c r="A21" s="562"/>
      <c r="B21" s="562"/>
      <c r="C21" s="562"/>
      <c r="D21" s="562"/>
      <c r="E21" s="562"/>
    </row>
    <row r="22" spans="1:5" s="93" customFormat="1" ht="11.45" customHeight="1">
      <c r="A22" s="562"/>
      <c r="B22" s="562"/>
      <c r="C22" s="562"/>
      <c r="D22" s="562"/>
      <c r="E22" s="562"/>
    </row>
    <row r="23" spans="1:5" s="93" customFormat="1" ht="11.45" customHeight="1">
      <c r="A23" s="562"/>
      <c r="B23" s="562"/>
      <c r="C23" s="562"/>
      <c r="D23" s="562"/>
      <c r="E23" s="562"/>
    </row>
    <row r="24" spans="1:5" s="93" customFormat="1" ht="11.45" customHeight="1">
      <c r="A24" s="562"/>
      <c r="B24" s="562"/>
      <c r="C24" s="562"/>
      <c r="D24" s="562"/>
      <c r="E24" s="562"/>
    </row>
    <row r="25" spans="1:5" s="93" customFormat="1" ht="11.45" customHeight="1">
      <c r="A25" s="562"/>
      <c r="B25" s="562"/>
      <c r="C25" s="562"/>
      <c r="D25" s="562"/>
      <c r="E25" s="562"/>
    </row>
    <row r="26" spans="1:5" s="93" customFormat="1" ht="11.45" customHeight="1">
      <c r="A26" s="562"/>
      <c r="B26" s="562"/>
      <c r="C26" s="562"/>
      <c r="D26" s="562"/>
      <c r="E26" s="562"/>
    </row>
    <row r="27" spans="1:5" s="93" customFormat="1" ht="6.6" customHeight="1"/>
    <row r="28" spans="1:5" ht="12.95" customHeight="1">
      <c r="A28" s="562" t="s">
        <v>132</v>
      </c>
      <c r="B28" s="562"/>
      <c r="C28" s="562"/>
      <c r="D28" s="562"/>
      <c r="E28" s="562"/>
    </row>
    <row r="29" spans="1:5">
      <c r="A29" s="562"/>
      <c r="B29" s="562"/>
      <c r="C29" s="562"/>
      <c r="D29" s="562"/>
      <c r="E29" s="562"/>
    </row>
    <row r="30" spans="1:5">
      <c r="A30" s="562"/>
      <c r="B30" s="562"/>
      <c r="C30" s="562"/>
      <c r="D30" s="562"/>
      <c r="E30" s="562"/>
    </row>
    <row r="31" spans="1:5">
      <c r="A31" s="562"/>
      <c r="B31" s="562"/>
      <c r="C31" s="562"/>
      <c r="D31" s="562"/>
      <c r="E31" s="562"/>
    </row>
    <row r="32" spans="1:5">
      <c r="A32" s="562"/>
      <c r="B32" s="562"/>
      <c r="C32" s="562"/>
      <c r="D32" s="562"/>
      <c r="E32" s="562"/>
    </row>
    <row r="33" spans="1:5" ht="7.35" customHeight="1">
      <c r="A33" s="562"/>
      <c r="B33" s="562"/>
      <c r="C33" s="562"/>
      <c r="D33" s="562"/>
      <c r="E33" s="562"/>
    </row>
    <row r="34" spans="1:5" ht="12.95" customHeight="1">
      <c r="A34" s="562" t="s">
        <v>114</v>
      </c>
      <c r="B34" s="562"/>
      <c r="C34" s="562"/>
      <c r="D34" s="562"/>
      <c r="E34" s="562"/>
    </row>
    <row r="35" spans="1:5">
      <c r="A35" s="562"/>
      <c r="B35" s="562"/>
      <c r="C35" s="562"/>
      <c r="D35" s="562"/>
      <c r="E35" s="562"/>
    </row>
    <row r="36" spans="1:5">
      <c r="A36" s="562"/>
      <c r="B36" s="562"/>
      <c r="C36" s="562"/>
      <c r="D36" s="562"/>
      <c r="E36" s="562"/>
    </row>
    <row r="37" spans="1:5">
      <c r="A37" s="562"/>
      <c r="B37" s="562"/>
      <c r="C37" s="562"/>
      <c r="D37" s="562"/>
      <c r="E37" s="562"/>
    </row>
    <row r="38" spans="1:5">
      <c r="A38" s="562"/>
      <c r="B38" s="562"/>
      <c r="C38" s="562"/>
      <c r="D38" s="562"/>
      <c r="E38" s="562"/>
    </row>
    <row r="39" spans="1:5" ht="7.35" customHeight="1">
      <c r="A39" s="562"/>
      <c r="B39" s="562"/>
      <c r="C39" s="562"/>
      <c r="D39" s="562"/>
      <c r="E39" s="562"/>
    </row>
    <row r="40" spans="1:5" ht="12.95" customHeight="1">
      <c r="A40" s="562" t="s">
        <v>113</v>
      </c>
      <c r="B40" s="562"/>
      <c r="C40" s="562"/>
      <c r="D40" s="562"/>
      <c r="E40" s="562"/>
    </row>
    <row r="41" spans="1:5">
      <c r="A41" s="562"/>
      <c r="B41" s="562"/>
      <c r="C41" s="562"/>
      <c r="D41" s="562"/>
      <c r="E41" s="562"/>
    </row>
    <row r="42" spans="1:5" ht="7.35" customHeight="1">
      <c r="A42" s="562"/>
      <c r="B42" s="562"/>
      <c r="C42" s="562"/>
      <c r="D42" s="562"/>
      <c r="E42" s="562"/>
    </row>
    <row r="43" spans="1:5" ht="12.95" customHeight="1">
      <c r="A43" s="570" t="s">
        <v>786</v>
      </c>
      <c r="B43" s="570"/>
      <c r="C43" s="570"/>
      <c r="D43" s="570"/>
      <c r="E43" s="570"/>
    </row>
    <row r="44" spans="1:5">
      <c r="A44" s="570"/>
      <c r="B44" s="570"/>
      <c r="C44" s="570"/>
      <c r="D44" s="570"/>
      <c r="E44" s="570"/>
    </row>
    <row r="46" spans="1:5" ht="12.95" customHeight="1">
      <c r="A46" s="570" t="s">
        <v>787</v>
      </c>
      <c r="B46" s="570"/>
      <c r="C46" s="570"/>
      <c r="D46" s="570"/>
      <c r="E46" s="570"/>
    </row>
    <row r="47" spans="1:5">
      <c r="A47" s="570"/>
      <c r="B47" s="570"/>
      <c r="C47" s="570"/>
      <c r="D47" s="570"/>
      <c r="E47" s="570"/>
    </row>
    <row r="48" spans="1:5">
      <c r="A48" s="570"/>
      <c r="B48" s="570"/>
      <c r="C48" s="570"/>
      <c r="D48" s="570"/>
      <c r="E48" s="570"/>
    </row>
    <row r="49" spans="1:5">
      <c r="A49" s="570"/>
      <c r="B49" s="570"/>
      <c r="C49" s="570"/>
      <c r="D49" s="570"/>
      <c r="E49" s="570"/>
    </row>
    <row r="50" spans="1:5" ht="12.95" customHeight="1">
      <c r="A50" s="570" t="s">
        <v>788</v>
      </c>
      <c r="B50" s="570"/>
      <c r="C50" s="570"/>
      <c r="D50" s="570"/>
      <c r="E50" s="570"/>
    </row>
    <row r="51" spans="1:5">
      <c r="A51" s="570"/>
      <c r="B51" s="570"/>
      <c r="C51" s="570"/>
      <c r="D51" s="570"/>
      <c r="E51" s="570"/>
    </row>
    <row r="53" spans="1:5" ht="12.95" customHeight="1">
      <c r="A53" s="571" t="s">
        <v>789</v>
      </c>
      <c r="B53" s="571"/>
      <c r="C53" s="571"/>
      <c r="D53" s="571"/>
      <c r="E53" s="571"/>
    </row>
    <row r="54" spans="1:5">
      <c r="A54" s="571"/>
      <c r="B54" s="571"/>
      <c r="C54" s="571"/>
      <c r="D54" s="571"/>
      <c r="E54" s="571"/>
    </row>
    <row r="55" spans="1:5">
      <c r="A55" s="571"/>
      <c r="B55" s="571"/>
      <c r="C55" s="571"/>
      <c r="D55" s="571"/>
      <c r="E55" s="571"/>
    </row>
    <row r="56" spans="1:5" hidden="1"/>
    <row r="57" spans="1:5" hidden="1">
      <c r="A57" s="96"/>
      <c r="B57" s="96"/>
      <c r="C57" s="96"/>
      <c r="D57" s="96"/>
      <c r="E57" s="96"/>
    </row>
    <row r="58" spans="1:5" s="93" customFormat="1">
      <c r="A58" s="404" t="s">
        <v>19</v>
      </c>
      <c r="B58" s="403" t="s">
        <v>18</v>
      </c>
      <c r="C58" s="403" t="s">
        <v>17</v>
      </c>
      <c r="D58" s="404" t="s">
        <v>16</v>
      </c>
      <c r="E58" s="404" t="s">
        <v>15</v>
      </c>
    </row>
    <row r="59" spans="1:5" s="93" customFormat="1">
      <c r="A59" s="470" t="s">
        <v>112</v>
      </c>
      <c r="B59" s="407"/>
      <c r="C59" s="407"/>
      <c r="D59" s="407"/>
      <c r="E59" s="407"/>
    </row>
    <row r="60" spans="1:5" s="370" customFormat="1" ht="12">
      <c r="A60" s="415" t="s">
        <v>111</v>
      </c>
      <c r="B60" s="408" t="s">
        <v>110</v>
      </c>
      <c r="C60" s="408">
        <v>291</v>
      </c>
      <c r="D60" s="409">
        <v>1</v>
      </c>
      <c r="E60" s="415" t="s">
        <v>401</v>
      </c>
    </row>
    <row r="61" spans="1:5" s="370" customFormat="1" ht="12">
      <c r="A61" s="415" t="s">
        <v>109</v>
      </c>
      <c r="B61" s="408" t="s">
        <v>108</v>
      </c>
      <c r="C61" s="408">
        <v>303</v>
      </c>
      <c r="D61" s="409">
        <v>1</v>
      </c>
      <c r="E61" s="415" t="s">
        <v>401</v>
      </c>
    </row>
    <row r="62" spans="1:5" s="370" customFormat="1" ht="12">
      <c r="A62" s="415" t="s">
        <v>107</v>
      </c>
      <c r="B62" s="408" t="s">
        <v>106</v>
      </c>
      <c r="C62" s="408">
        <v>357.5</v>
      </c>
      <c r="D62" s="409">
        <v>1</v>
      </c>
      <c r="E62" s="415" t="s">
        <v>401</v>
      </c>
    </row>
    <row r="63" spans="1:5" s="370" customFormat="1" ht="12">
      <c r="A63" s="415" t="s">
        <v>105</v>
      </c>
      <c r="B63" s="408" t="s">
        <v>104</v>
      </c>
      <c r="C63" s="408">
        <v>425.5</v>
      </c>
      <c r="D63" s="409">
        <v>1</v>
      </c>
      <c r="E63" s="415" t="s">
        <v>401</v>
      </c>
    </row>
    <row r="64" spans="1:5" s="370" customFormat="1" ht="12">
      <c r="A64" s="415" t="s">
        <v>103</v>
      </c>
      <c r="B64" s="408" t="s">
        <v>102</v>
      </c>
      <c r="C64" s="408">
        <v>535.29999999999995</v>
      </c>
      <c r="D64" s="409">
        <v>1</v>
      </c>
      <c r="E64" s="415" t="s">
        <v>401</v>
      </c>
    </row>
    <row r="65" spans="1:5" s="370" customFormat="1" ht="12">
      <c r="A65" s="415" t="s">
        <v>101</v>
      </c>
      <c r="B65" s="408" t="s">
        <v>100</v>
      </c>
      <c r="C65" s="408" t="s">
        <v>99</v>
      </c>
      <c r="D65" s="409">
        <v>1</v>
      </c>
      <c r="E65" s="415" t="s">
        <v>401</v>
      </c>
    </row>
    <row r="66" spans="1:5" s="370" customFormat="1" ht="12">
      <c r="A66" s="415" t="s">
        <v>98</v>
      </c>
      <c r="B66" s="408" t="s">
        <v>97</v>
      </c>
      <c r="C66" s="408">
        <v>571.1</v>
      </c>
      <c r="D66" s="409">
        <v>1</v>
      </c>
      <c r="E66" s="415" t="s">
        <v>401</v>
      </c>
    </row>
    <row r="67" spans="1:5" s="370" customFormat="1" ht="12">
      <c r="A67" s="415" t="s">
        <v>96</v>
      </c>
      <c r="B67" s="408" t="s">
        <v>95</v>
      </c>
      <c r="C67" s="408">
        <v>571.20000000000005</v>
      </c>
      <c r="D67" s="409">
        <v>1</v>
      </c>
      <c r="E67" s="415" t="s">
        <v>401</v>
      </c>
    </row>
    <row r="68" spans="1:5" s="370" customFormat="1" ht="12">
      <c r="A68" s="415" t="s">
        <v>94</v>
      </c>
      <c r="B68" s="408" t="s">
        <v>93</v>
      </c>
      <c r="C68" s="408">
        <v>571.29999999999995</v>
      </c>
      <c r="D68" s="409">
        <v>1</v>
      </c>
      <c r="E68" s="415" t="s">
        <v>401</v>
      </c>
    </row>
    <row r="69" spans="1:5" s="370" customFormat="1" ht="24">
      <c r="A69" s="415" t="s">
        <v>92</v>
      </c>
      <c r="B69" s="408" t="s">
        <v>91</v>
      </c>
      <c r="C69" s="408" t="s">
        <v>90</v>
      </c>
      <c r="D69" s="409">
        <v>1</v>
      </c>
      <c r="E69" s="415" t="s">
        <v>419</v>
      </c>
    </row>
    <row r="70" spans="1:5" s="370" customFormat="1" ht="12">
      <c r="A70" s="415" t="s">
        <v>89</v>
      </c>
      <c r="B70" s="408" t="s">
        <v>88</v>
      </c>
      <c r="C70" s="408" t="s">
        <v>87</v>
      </c>
      <c r="D70" s="409">
        <v>1</v>
      </c>
      <c r="E70" s="415" t="s">
        <v>419</v>
      </c>
    </row>
    <row r="71" spans="1:5" s="370" customFormat="1" ht="12">
      <c r="A71" s="408" t="s">
        <v>86</v>
      </c>
      <c r="B71" s="408" t="s">
        <v>85</v>
      </c>
      <c r="C71" s="408" t="s">
        <v>84</v>
      </c>
      <c r="D71" s="409">
        <v>1</v>
      </c>
      <c r="E71" s="415" t="s">
        <v>419</v>
      </c>
    </row>
    <row r="72" spans="1:5" s="370" customFormat="1" ht="24">
      <c r="A72" s="471" t="s">
        <v>83</v>
      </c>
      <c r="B72" s="408" t="s">
        <v>82</v>
      </c>
      <c r="C72" s="408" t="s">
        <v>426</v>
      </c>
      <c r="D72" s="409">
        <v>1</v>
      </c>
      <c r="E72" s="415" t="s">
        <v>401</v>
      </c>
    </row>
    <row r="73" spans="1:5" s="370" customFormat="1" ht="24">
      <c r="A73" s="471" t="s">
        <v>81</v>
      </c>
      <c r="B73" s="410" t="s">
        <v>80</v>
      </c>
      <c r="C73" s="408" t="s">
        <v>426</v>
      </c>
      <c r="D73" s="409">
        <v>1</v>
      </c>
      <c r="E73" s="415" t="s">
        <v>401</v>
      </c>
    </row>
    <row r="74" spans="1:5" s="370" customFormat="1" ht="12">
      <c r="A74" s="408" t="s">
        <v>79</v>
      </c>
      <c r="B74" s="411" t="s">
        <v>78</v>
      </c>
      <c r="C74" s="408" t="s">
        <v>426</v>
      </c>
      <c r="D74" s="409">
        <v>1</v>
      </c>
      <c r="E74" s="415" t="s">
        <v>401</v>
      </c>
    </row>
    <row r="75" spans="1:5" s="370" customFormat="1" ht="24">
      <c r="A75" s="408" t="s">
        <v>77</v>
      </c>
      <c r="B75" s="411" t="s">
        <v>76</v>
      </c>
      <c r="C75" s="408" t="s">
        <v>426</v>
      </c>
      <c r="D75" s="409">
        <v>1</v>
      </c>
      <c r="E75" s="415" t="s">
        <v>401</v>
      </c>
    </row>
    <row r="76" spans="1:5" s="370" customFormat="1" ht="24">
      <c r="A76" s="408" t="s">
        <v>75</v>
      </c>
      <c r="B76" s="411" t="s">
        <v>74</v>
      </c>
      <c r="C76" s="408" t="s">
        <v>426</v>
      </c>
      <c r="D76" s="409">
        <v>1</v>
      </c>
      <c r="E76" s="415" t="s">
        <v>419</v>
      </c>
    </row>
    <row r="77" spans="1:5" s="370" customFormat="1" ht="12">
      <c r="A77" s="408" t="s">
        <v>73</v>
      </c>
      <c r="B77" s="411" t="s">
        <v>72</v>
      </c>
      <c r="C77" s="408" t="s">
        <v>426</v>
      </c>
      <c r="D77" s="409">
        <v>1</v>
      </c>
      <c r="E77" s="415" t="s">
        <v>419</v>
      </c>
    </row>
    <row r="78" spans="1:5" s="370" customFormat="1" ht="12">
      <c r="A78" s="408" t="s">
        <v>71</v>
      </c>
      <c r="B78" s="411" t="s">
        <v>70</v>
      </c>
      <c r="C78" s="408" t="s">
        <v>426</v>
      </c>
      <c r="D78" s="409">
        <v>1</v>
      </c>
      <c r="E78" s="415" t="s">
        <v>419</v>
      </c>
    </row>
    <row r="79" spans="1:5" s="370" customFormat="1" ht="12">
      <c r="A79" s="408" t="s">
        <v>69</v>
      </c>
      <c r="B79" s="411" t="s">
        <v>68</v>
      </c>
      <c r="C79" s="411" t="s">
        <v>67</v>
      </c>
      <c r="D79" s="409">
        <v>1</v>
      </c>
      <c r="E79" s="409" t="s">
        <v>419</v>
      </c>
    </row>
    <row r="80" spans="1:5" s="370" customFormat="1">
      <c r="A80" s="472" t="s">
        <v>66</v>
      </c>
      <c r="B80" s="412"/>
      <c r="C80" s="412"/>
      <c r="D80" s="412"/>
      <c r="E80" s="412"/>
    </row>
    <row r="81" spans="1:5" s="370" customFormat="1" ht="12">
      <c r="A81" s="415" t="s">
        <v>65</v>
      </c>
      <c r="B81" s="408"/>
      <c r="C81" s="408"/>
      <c r="D81" s="409"/>
      <c r="E81" s="415"/>
    </row>
    <row r="82" spans="1:5" s="370" customFormat="1" ht="12">
      <c r="A82" s="415" t="s">
        <v>64</v>
      </c>
      <c r="B82" s="408" t="s">
        <v>63</v>
      </c>
      <c r="C82" s="408" t="s">
        <v>62</v>
      </c>
      <c r="D82" s="409" t="s">
        <v>899</v>
      </c>
      <c r="E82" s="415" t="s">
        <v>30</v>
      </c>
    </row>
    <row r="83" spans="1:5" s="370" customFormat="1" ht="12">
      <c r="A83" s="415" t="s">
        <v>61</v>
      </c>
      <c r="B83" s="408" t="s">
        <v>60</v>
      </c>
      <c r="C83" s="408" t="s">
        <v>59</v>
      </c>
      <c r="D83" s="409">
        <v>0.75</v>
      </c>
      <c r="E83" s="415" t="s">
        <v>30</v>
      </c>
    </row>
    <row r="84" spans="1:5" s="370" customFormat="1" ht="24">
      <c r="A84" s="415" t="s">
        <v>58</v>
      </c>
      <c r="B84" s="408" t="s">
        <v>57</v>
      </c>
      <c r="C84" s="408" t="s">
        <v>56</v>
      </c>
      <c r="D84" s="409" t="s">
        <v>900</v>
      </c>
      <c r="E84" s="415" t="s">
        <v>30</v>
      </c>
    </row>
    <row r="85" spans="1:5" s="370" customFormat="1" ht="24">
      <c r="A85" s="415" t="s">
        <v>55</v>
      </c>
      <c r="B85" s="408" t="s">
        <v>54</v>
      </c>
      <c r="C85" s="408" t="s">
        <v>53</v>
      </c>
      <c r="D85" s="409" t="s">
        <v>900</v>
      </c>
      <c r="E85" s="415" t="s">
        <v>30</v>
      </c>
    </row>
    <row r="86" spans="1:5" s="370" customFormat="1" ht="12">
      <c r="A86" s="415" t="s">
        <v>52</v>
      </c>
      <c r="B86" s="408" t="s">
        <v>51</v>
      </c>
      <c r="C86" s="408" t="s">
        <v>50</v>
      </c>
      <c r="D86" s="409">
        <v>0.28999999999999998</v>
      </c>
      <c r="E86" s="415" t="s">
        <v>30</v>
      </c>
    </row>
    <row r="87" spans="1:5" s="370" customFormat="1" ht="12">
      <c r="A87" s="415" t="s">
        <v>414</v>
      </c>
      <c r="B87" s="408"/>
      <c r="C87" s="408"/>
      <c r="D87" s="409"/>
      <c r="E87" s="415"/>
    </row>
    <row r="88" spans="1:5" s="370" customFormat="1" ht="12">
      <c r="A88" s="415" t="s">
        <v>49</v>
      </c>
      <c r="B88" s="408" t="s">
        <v>48</v>
      </c>
      <c r="C88" s="408" t="s">
        <v>47</v>
      </c>
      <c r="D88" s="409" t="s">
        <v>46</v>
      </c>
      <c r="E88" s="415" t="s">
        <v>30</v>
      </c>
    </row>
    <row r="89" spans="1:5" s="370" customFormat="1" ht="12">
      <c r="A89" s="415" t="s">
        <v>45</v>
      </c>
      <c r="B89" s="408" t="s">
        <v>44</v>
      </c>
      <c r="C89" s="408" t="s">
        <v>43</v>
      </c>
      <c r="D89" s="409">
        <v>0.11</v>
      </c>
      <c r="E89" s="415" t="s">
        <v>30</v>
      </c>
    </row>
    <row r="90" spans="1:5" s="370" customFormat="1" ht="12">
      <c r="A90" s="415" t="s">
        <v>42</v>
      </c>
      <c r="B90" s="408"/>
      <c r="C90" s="408"/>
      <c r="D90" s="409"/>
      <c r="E90" s="415"/>
    </row>
    <row r="91" spans="1:5" s="370" customFormat="1" ht="12">
      <c r="A91" s="415" t="s">
        <v>41</v>
      </c>
      <c r="B91" s="408" t="s">
        <v>40</v>
      </c>
      <c r="C91" s="408">
        <v>571.5</v>
      </c>
      <c r="D91" s="409">
        <v>0.74</v>
      </c>
      <c r="E91" s="415" t="s">
        <v>30</v>
      </c>
    </row>
    <row r="92" spans="1:5" s="370" customFormat="1" ht="12">
      <c r="A92" s="415" t="s">
        <v>39</v>
      </c>
      <c r="B92" s="408" t="s">
        <v>38</v>
      </c>
      <c r="C92" s="408" t="s">
        <v>37</v>
      </c>
      <c r="D92" s="409">
        <v>0.1</v>
      </c>
      <c r="E92" s="415" t="s">
        <v>30</v>
      </c>
    </row>
    <row r="93" spans="1:5" s="370" customFormat="1" ht="12">
      <c r="A93" s="415" t="s">
        <v>36</v>
      </c>
      <c r="B93" s="408" t="s">
        <v>35</v>
      </c>
      <c r="C93" s="408" t="s">
        <v>34</v>
      </c>
      <c r="D93" s="409">
        <v>0.47</v>
      </c>
      <c r="E93" s="415" t="s">
        <v>30</v>
      </c>
    </row>
    <row r="94" spans="1:5" s="370" customFormat="1" ht="12">
      <c r="A94" s="415" t="s">
        <v>33</v>
      </c>
      <c r="B94" s="408" t="s">
        <v>32</v>
      </c>
      <c r="C94" s="408" t="s">
        <v>31</v>
      </c>
      <c r="D94" s="409">
        <v>0.72</v>
      </c>
      <c r="E94" s="415" t="s">
        <v>30</v>
      </c>
    </row>
    <row r="95" spans="1:5" s="370" customFormat="1" ht="12">
      <c r="A95" s="415" t="s">
        <v>29</v>
      </c>
      <c r="B95" s="408"/>
      <c r="C95" s="408"/>
      <c r="D95" s="409"/>
      <c r="E95" s="415"/>
    </row>
    <row r="96" spans="1:5" s="370" customFormat="1" ht="12">
      <c r="A96" s="415" t="s">
        <v>28</v>
      </c>
      <c r="B96" s="408" t="s">
        <v>27</v>
      </c>
      <c r="C96" s="408" t="s">
        <v>26</v>
      </c>
      <c r="D96" s="409">
        <v>0.3</v>
      </c>
      <c r="E96" s="415" t="s">
        <v>401</v>
      </c>
    </row>
    <row r="97" spans="1:5" s="370" customFormat="1" ht="12">
      <c r="A97" s="415" t="s">
        <v>25</v>
      </c>
      <c r="B97" s="408" t="s">
        <v>24</v>
      </c>
      <c r="C97" s="408">
        <v>780.3</v>
      </c>
      <c r="D97" s="409">
        <v>0.41</v>
      </c>
      <c r="E97" s="415" t="s">
        <v>401</v>
      </c>
    </row>
    <row r="98" spans="1:5" s="370" customFormat="1" ht="12">
      <c r="A98" s="415" t="s">
        <v>23</v>
      </c>
      <c r="B98" s="408" t="s">
        <v>502</v>
      </c>
      <c r="C98" s="408" t="s">
        <v>22</v>
      </c>
      <c r="D98" s="409">
        <v>0.25</v>
      </c>
      <c r="E98" s="415" t="s">
        <v>401</v>
      </c>
    </row>
    <row r="99" spans="1:5" s="370" customFormat="1" ht="72">
      <c r="A99" s="415" t="s">
        <v>501</v>
      </c>
      <c r="B99" s="408" t="s">
        <v>21</v>
      </c>
      <c r="C99" s="408" t="s">
        <v>20</v>
      </c>
      <c r="D99" s="409">
        <v>0.42</v>
      </c>
      <c r="E99" s="415" t="s">
        <v>419</v>
      </c>
    </row>
    <row r="100" spans="1:5" s="93" customFormat="1">
      <c r="A100" s="406" t="s">
        <v>19</v>
      </c>
      <c r="B100" s="405" t="s">
        <v>18</v>
      </c>
      <c r="C100" s="405" t="s">
        <v>17</v>
      </c>
      <c r="D100" s="406" t="s">
        <v>16</v>
      </c>
      <c r="E100" s="406" t="s">
        <v>15</v>
      </c>
    </row>
    <row r="101" spans="1:5" s="370" customFormat="1" ht="12" customHeight="1">
      <c r="A101" s="473" t="s">
        <v>901</v>
      </c>
      <c r="B101" s="413"/>
      <c r="C101" s="413"/>
      <c r="D101" s="413"/>
      <c r="E101" s="413"/>
    </row>
    <row r="102" spans="1:5" s="370" customFormat="1" ht="60">
      <c r="A102" s="415" t="s">
        <v>14</v>
      </c>
      <c r="B102" s="408" t="s">
        <v>13</v>
      </c>
      <c r="C102" s="408" t="s">
        <v>12</v>
      </c>
      <c r="D102" s="409">
        <v>0.2</v>
      </c>
      <c r="E102" s="415" t="s">
        <v>419</v>
      </c>
    </row>
    <row r="103" spans="1:5" s="370" customFormat="1" ht="12">
      <c r="A103" s="415" t="s">
        <v>11</v>
      </c>
      <c r="B103" s="408" t="s">
        <v>10</v>
      </c>
      <c r="C103" s="408" t="s">
        <v>9</v>
      </c>
      <c r="D103" s="409">
        <v>0.2</v>
      </c>
      <c r="E103" s="415" t="s">
        <v>419</v>
      </c>
    </row>
    <row r="104" spans="1:5" s="370" customFormat="1" ht="12">
      <c r="A104" s="415" t="s">
        <v>8</v>
      </c>
      <c r="B104" s="408" t="s">
        <v>7</v>
      </c>
      <c r="C104" s="408" t="s">
        <v>6</v>
      </c>
      <c r="D104" s="409">
        <v>0.16</v>
      </c>
      <c r="E104" s="415" t="s">
        <v>419</v>
      </c>
    </row>
    <row r="105" spans="1:5" s="370" customFormat="1" ht="12">
      <c r="A105" s="415" t="s">
        <v>5</v>
      </c>
      <c r="B105" s="408" t="s">
        <v>4</v>
      </c>
      <c r="C105" s="408" t="s">
        <v>3</v>
      </c>
      <c r="D105" s="409">
        <v>0.35</v>
      </c>
      <c r="E105" s="415" t="s">
        <v>401</v>
      </c>
    </row>
    <row r="106" spans="1:5" s="370" customFormat="1" ht="12">
      <c r="A106" s="415" t="s">
        <v>2</v>
      </c>
      <c r="B106" s="408" t="s">
        <v>1</v>
      </c>
      <c r="C106" s="408" t="s">
        <v>0</v>
      </c>
      <c r="D106" s="409">
        <v>0.45</v>
      </c>
      <c r="E106" s="415" t="s">
        <v>419</v>
      </c>
    </row>
    <row r="107" spans="1:5" s="370" customFormat="1" ht="12">
      <c r="A107" s="415" t="s">
        <v>466</v>
      </c>
      <c r="B107" s="408" t="s">
        <v>465</v>
      </c>
      <c r="C107" s="408" t="s">
        <v>464</v>
      </c>
      <c r="D107" s="409">
        <v>0.38</v>
      </c>
      <c r="E107" s="415" t="s">
        <v>419</v>
      </c>
    </row>
    <row r="108" spans="1:5" s="370" customFormat="1" ht="25.5" customHeight="1">
      <c r="A108" s="573" t="s">
        <v>463</v>
      </c>
      <c r="B108" s="573"/>
      <c r="C108" s="573"/>
      <c r="D108" s="573"/>
      <c r="E108" s="573"/>
    </row>
    <row r="109" spans="1:5" s="370" customFormat="1" ht="12">
      <c r="A109" s="415" t="s">
        <v>462</v>
      </c>
      <c r="B109" s="408" t="s">
        <v>461</v>
      </c>
      <c r="C109" s="408" t="s">
        <v>460</v>
      </c>
      <c r="D109" s="409">
        <v>0.46</v>
      </c>
      <c r="E109" s="415" t="s">
        <v>401</v>
      </c>
    </row>
    <row r="110" spans="1:5" s="370" customFormat="1" ht="24">
      <c r="A110" s="415" t="s">
        <v>410</v>
      </c>
      <c r="B110" s="408" t="s">
        <v>459</v>
      </c>
      <c r="C110" s="408" t="s">
        <v>458</v>
      </c>
      <c r="D110" s="409">
        <v>0.25</v>
      </c>
      <c r="E110" s="415" t="s">
        <v>401</v>
      </c>
    </row>
    <row r="111" spans="1:5" s="370" customFormat="1" ht="25.5" customHeight="1">
      <c r="A111" s="573" t="s">
        <v>457</v>
      </c>
      <c r="B111" s="573"/>
      <c r="C111" s="573"/>
      <c r="D111" s="573"/>
      <c r="E111" s="573"/>
    </row>
    <row r="112" spans="1:5" s="370" customFormat="1" ht="12">
      <c r="A112" s="474" t="s">
        <v>456</v>
      </c>
      <c r="B112" s="414"/>
      <c r="C112" s="414"/>
      <c r="D112" s="414"/>
      <c r="E112" s="414"/>
    </row>
    <row r="113" spans="1:5" s="370" customFormat="1" ht="12">
      <c r="A113" s="415" t="s">
        <v>455</v>
      </c>
      <c r="B113" s="408" t="s">
        <v>433</v>
      </c>
      <c r="C113" s="408">
        <v>292</v>
      </c>
      <c r="D113" s="409">
        <v>1</v>
      </c>
      <c r="E113" s="415" t="s">
        <v>419</v>
      </c>
    </row>
    <row r="114" spans="1:5" s="370" customFormat="1" ht="12">
      <c r="A114" s="415" t="s">
        <v>454</v>
      </c>
      <c r="B114" s="408" t="s">
        <v>433</v>
      </c>
      <c r="C114" s="408">
        <v>304</v>
      </c>
      <c r="D114" s="409">
        <v>1</v>
      </c>
      <c r="E114" s="415" t="s">
        <v>419</v>
      </c>
    </row>
    <row r="115" spans="1:5" s="370" customFormat="1" ht="12">
      <c r="A115" s="415" t="s">
        <v>453</v>
      </c>
      <c r="B115" s="408" t="s">
        <v>452</v>
      </c>
      <c r="C115" s="408">
        <v>357.6</v>
      </c>
      <c r="D115" s="409">
        <v>1</v>
      </c>
      <c r="E115" s="475" t="s">
        <v>401</v>
      </c>
    </row>
    <row r="116" spans="1:5" s="370" customFormat="1" ht="12">
      <c r="A116" s="415" t="s">
        <v>451</v>
      </c>
      <c r="B116" s="408" t="s">
        <v>433</v>
      </c>
      <c r="C116" s="408">
        <v>648.29999999999995</v>
      </c>
      <c r="D116" s="409">
        <v>1</v>
      </c>
      <c r="E116" s="475" t="s">
        <v>419</v>
      </c>
    </row>
    <row r="117" spans="1:5" s="370" customFormat="1" ht="12">
      <c r="A117" s="415" t="s">
        <v>450</v>
      </c>
      <c r="B117" s="408" t="s">
        <v>449</v>
      </c>
      <c r="C117" s="408">
        <v>655.5</v>
      </c>
      <c r="D117" s="409">
        <v>1</v>
      </c>
      <c r="E117" s="475" t="s">
        <v>419</v>
      </c>
    </row>
    <row r="118" spans="1:5" s="370" customFormat="1" ht="12">
      <c r="A118" s="415" t="s">
        <v>448</v>
      </c>
      <c r="B118" s="408" t="s">
        <v>447</v>
      </c>
      <c r="C118" s="408">
        <v>760.7</v>
      </c>
      <c r="D118" s="409">
        <v>1</v>
      </c>
      <c r="E118" s="475" t="s">
        <v>419</v>
      </c>
    </row>
    <row r="119" spans="1:5" s="370" customFormat="1" ht="24">
      <c r="A119" s="415" t="s">
        <v>446</v>
      </c>
      <c r="B119" s="408" t="s">
        <v>445</v>
      </c>
      <c r="C119" s="408" t="s">
        <v>444</v>
      </c>
      <c r="D119" s="409">
        <v>1</v>
      </c>
      <c r="E119" s="475" t="s">
        <v>419</v>
      </c>
    </row>
    <row r="120" spans="1:5" s="370" customFormat="1" ht="24">
      <c r="A120" s="415" t="s">
        <v>443</v>
      </c>
      <c r="B120" s="408" t="s">
        <v>442</v>
      </c>
      <c r="C120" s="408" t="s">
        <v>441</v>
      </c>
      <c r="D120" s="409">
        <v>1</v>
      </c>
      <c r="E120" s="475" t="s">
        <v>419</v>
      </c>
    </row>
    <row r="121" spans="1:5" s="370" customFormat="1" ht="12">
      <c r="A121" s="415" t="s">
        <v>440</v>
      </c>
      <c r="B121" s="408" t="s">
        <v>439</v>
      </c>
      <c r="C121" s="408" t="s">
        <v>438</v>
      </c>
      <c r="D121" s="409">
        <v>1</v>
      </c>
      <c r="E121" s="475" t="s">
        <v>419</v>
      </c>
    </row>
    <row r="122" spans="1:5" s="370" customFormat="1" ht="24">
      <c r="A122" s="415" t="s">
        <v>437</v>
      </c>
      <c r="B122" s="408" t="s">
        <v>436</v>
      </c>
      <c r="C122" s="408" t="s">
        <v>435</v>
      </c>
      <c r="D122" s="409">
        <v>1</v>
      </c>
      <c r="E122" s="475" t="s">
        <v>419</v>
      </c>
    </row>
    <row r="123" spans="1:5" s="370" customFormat="1" ht="12">
      <c r="A123" s="415" t="s">
        <v>434</v>
      </c>
      <c r="B123" s="408" t="s">
        <v>433</v>
      </c>
      <c r="C123" s="408" t="s">
        <v>432</v>
      </c>
      <c r="D123" s="409">
        <v>1</v>
      </c>
      <c r="E123" s="475" t="s">
        <v>419</v>
      </c>
    </row>
    <row r="124" spans="1:5" s="370" customFormat="1" ht="24">
      <c r="A124" s="415" t="s">
        <v>431</v>
      </c>
      <c r="B124" s="408" t="s">
        <v>430</v>
      </c>
      <c r="C124" s="408" t="s">
        <v>429</v>
      </c>
      <c r="D124" s="409">
        <v>1</v>
      </c>
      <c r="E124" s="475" t="s">
        <v>419</v>
      </c>
    </row>
    <row r="125" spans="1:5" s="370" customFormat="1" ht="12">
      <c r="A125" s="415" t="s">
        <v>428</v>
      </c>
      <c r="B125" s="408" t="s">
        <v>427</v>
      </c>
      <c r="C125" s="408" t="s">
        <v>426</v>
      </c>
      <c r="D125" s="409">
        <v>1</v>
      </c>
      <c r="E125" s="475"/>
    </row>
    <row r="126" spans="1:5" s="370" customFormat="1" ht="24">
      <c r="A126" s="415" t="s">
        <v>425</v>
      </c>
      <c r="B126" s="408" t="s">
        <v>424</v>
      </c>
      <c r="C126" s="408" t="s">
        <v>423</v>
      </c>
      <c r="D126" s="409">
        <v>1</v>
      </c>
      <c r="E126" s="475" t="s">
        <v>419</v>
      </c>
    </row>
    <row r="127" spans="1:5" s="370" customFormat="1" ht="12">
      <c r="A127" s="415" t="s">
        <v>422</v>
      </c>
      <c r="B127" s="415" t="s">
        <v>421</v>
      </c>
      <c r="C127" s="415" t="s">
        <v>420</v>
      </c>
      <c r="D127" s="409">
        <v>1</v>
      </c>
      <c r="E127" s="475" t="s">
        <v>419</v>
      </c>
    </row>
    <row r="128" spans="1:5" s="370" customFormat="1" ht="12">
      <c r="A128" s="474" t="s">
        <v>418</v>
      </c>
      <c r="B128" s="414"/>
      <c r="C128" s="414"/>
      <c r="D128" s="414"/>
      <c r="E128" s="414"/>
    </row>
    <row r="129" spans="1:5" s="370" customFormat="1" ht="12">
      <c r="A129" s="415" t="s">
        <v>417</v>
      </c>
      <c r="B129" s="408" t="s">
        <v>416</v>
      </c>
      <c r="C129" s="408" t="s">
        <v>415</v>
      </c>
      <c r="D129" s="409">
        <v>0.05</v>
      </c>
      <c r="E129" s="415" t="s">
        <v>401</v>
      </c>
    </row>
    <row r="130" spans="1:5" s="370" customFormat="1" ht="12">
      <c r="A130" s="415" t="s">
        <v>414</v>
      </c>
      <c r="B130" s="408"/>
      <c r="C130" s="408"/>
      <c r="D130" s="409"/>
      <c r="E130" s="415"/>
    </row>
    <row r="131" spans="1:5" s="370" customFormat="1" ht="12">
      <c r="A131" s="415" t="s">
        <v>413</v>
      </c>
      <c r="B131" s="408" t="s">
        <v>412</v>
      </c>
      <c r="C131" s="408" t="s">
        <v>411</v>
      </c>
      <c r="D131" s="409">
        <v>0.75</v>
      </c>
      <c r="E131" s="415" t="s">
        <v>401</v>
      </c>
    </row>
    <row r="132" spans="1:5" s="370" customFormat="1" ht="12">
      <c r="A132" s="415" t="s">
        <v>410</v>
      </c>
      <c r="B132" s="408"/>
      <c r="C132" s="408"/>
      <c r="D132" s="409"/>
      <c r="E132" s="415"/>
    </row>
    <row r="133" spans="1:5" s="370" customFormat="1" ht="12">
      <c r="A133" s="415" t="s">
        <v>409</v>
      </c>
      <c r="B133" s="408" t="s">
        <v>408</v>
      </c>
      <c r="C133" s="408">
        <v>70.099999999999994</v>
      </c>
      <c r="D133" s="409">
        <v>0.12</v>
      </c>
      <c r="E133" s="415" t="s">
        <v>401</v>
      </c>
    </row>
    <row r="134" spans="1:5" s="370" customFormat="1" ht="12">
      <c r="A134" s="415" t="s">
        <v>407</v>
      </c>
      <c r="B134" s="408" t="s">
        <v>406</v>
      </c>
      <c r="C134" s="408" t="s">
        <v>405</v>
      </c>
      <c r="D134" s="409">
        <v>0.36</v>
      </c>
      <c r="E134" s="415" t="s">
        <v>401</v>
      </c>
    </row>
    <row r="135" spans="1:5" s="370" customFormat="1" ht="12">
      <c r="A135" s="415" t="s">
        <v>404</v>
      </c>
      <c r="B135" s="408" t="s">
        <v>403</v>
      </c>
      <c r="C135" s="408" t="s">
        <v>402</v>
      </c>
      <c r="D135" s="409">
        <v>0.1</v>
      </c>
      <c r="E135" s="415" t="s">
        <v>401</v>
      </c>
    </row>
    <row r="136" spans="1:5" ht="15.75">
      <c r="A136" s="87" t="s">
        <v>340</v>
      </c>
    </row>
    <row r="138" spans="1:5" ht="12.95" customHeight="1">
      <c r="A138" s="569" t="s">
        <v>934</v>
      </c>
      <c r="B138" s="569"/>
      <c r="C138" s="569"/>
      <c r="D138" s="569"/>
      <c r="E138" s="569"/>
    </row>
    <row r="139" spans="1:5">
      <c r="A139" s="569"/>
      <c r="B139" s="569"/>
      <c r="C139" s="569"/>
      <c r="D139" s="569"/>
      <c r="E139" s="569"/>
    </row>
    <row r="140" spans="1:5">
      <c r="A140" s="569"/>
      <c r="B140" s="569"/>
      <c r="C140" s="569"/>
      <c r="D140" s="569"/>
      <c r="E140" s="569"/>
    </row>
    <row r="141" spans="1:5" ht="12.95" customHeight="1">
      <c r="A141" s="569" t="s">
        <v>790</v>
      </c>
      <c r="B141" s="569"/>
      <c r="C141" s="569"/>
      <c r="D141" s="569"/>
      <c r="E141" s="569"/>
    </row>
    <row r="142" spans="1:5">
      <c r="A142" s="569"/>
      <c r="B142" s="569"/>
      <c r="C142" s="569"/>
      <c r="D142" s="569"/>
      <c r="E142" s="569"/>
    </row>
    <row r="143" spans="1:5">
      <c r="A143" s="569"/>
      <c r="B143" s="569"/>
      <c r="C143" s="569"/>
      <c r="D143" s="569"/>
      <c r="E143" s="569"/>
    </row>
    <row r="144" spans="1:5" ht="12.95" customHeight="1">
      <c r="A144" s="569" t="s">
        <v>791</v>
      </c>
      <c r="B144" s="569"/>
      <c r="C144" s="569"/>
      <c r="D144" s="569"/>
      <c r="E144" s="569"/>
    </row>
    <row r="145" spans="1:5">
      <c r="A145" s="569"/>
      <c r="B145" s="569"/>
      <c r="C145" s="569"/>
      <c r="D145" s="569"/>
      <c r="E145" s="569"/>
    </row>
    <row r="146" spans="1:5" ht="12.95" customHeight="1">
      <c r="A146" s="569" t="s">
        <v>792</v>
      </c>
      <c r="B146" s="569"/>
      <c r="C146" s="569"/>
      <c r="D146" s="569"/>
      <c r="E146" s="569"/>
    </row>
    <row r="147" spans="1:5">
      <c r="A147" s="569"/>
      <c r="B147" s="569"/>
      <c r="C147" s="569"/>
      <c r="D147" s="569"/>
      <c r="E147" s="569"/>
    </row>
    <row r="150" spans="1:5" ht="15.75">
      <c r="A150" s="87" t="s">
        <v>341</v>
      </c>
    </row>
    <row r="152" spans="1:5" ht="12.95" customHeight="1">
      <c r="A152" s="562" t="s">
        <v>500</v>
      </c>
      <c r="B152" s="562"/>
      <c r="C152" s="562"/>
      <c r="D152" s="562"/>
      <c r="E152" s="562"/>
    </row>
    <row r="153" spans="1:5">
      <c r="A153" s="562"/>
      <c r="B153" s="562"/>
      <c r="C153" s="562"/>
      <c r="D153" s="562"/>
      <c r="E153" s="562"/>
    </row>
    <row r="154" spans="1:5">
      <c r="A154" s="562"/>
      <c r="B154" s="562"/>
      <c r="C154" s="562"/>
      <c r="D154" s="562"/>
      <c r="E154" s="562"/>
    </row>
    <row r="155" spans="1:5">
      <c r="A155" s="562"/>
      <c r="B155" s="562"/>
      <c r="C155" s="562"/>
      <c r="D155" s="562"/>
      <c r="E155" s="562"/>
    </row>
    <row r="156" spans="1:5">
      <c r="A156" s="562"/>
      <c r="B156" s="562"/>
      <c r="C156" s="562"/>
      <c r="D156" s="562"/>
      <c r="E156" s="562"/>
    </row>
    <row r="157" spans="1:5" ht="36.75" customHeight="1">
      <c r="A157" s="562"/>
      <c r="B157" s="562"/>
      <c r="C157" s="562"/>
      <c r="D157" s="562"/>
      <c r="E157" s="562"/>
    </row>
    <row r="158" spans="1:5">
      <c r="A158" s="97"/>
      <c r="B158" s="97"/>
      <c r="C158" s="97"/>
      <c r="D158" s="97"/>
      <c r="E158" s="97"/>
    </row>
    <row r="159" spans="1:5" ht="15.75">
      <c r="A159" s="98" t="s">
        <v>499</v>
      </c>
    </row>
    <row r="160" spans="1:5">
      <c r="A160" s="99"/>
    </row>
    <row r="161" spans="1:5">
      <c r="A161" s="524" t="s">
        <v>498</v>
      </c>
      <c r="B161" s="524"/>
      <c r="C161" s="524"/>
      <c r="D161" s="524"/>
      <c r="E161" s="524"/>
    </row>
    <row r="162" spans="1:5">
      <c r="A162" s="524"/>
      <c r="B162" s="524"/>
      <c r="C162" s="524"/>
      <c r="D162" s="524"/>
      <c r="E162" s="524"/>
    </row>
    <row r="163" spans="1:5">
      <c r="A163" s="524"/>
      <c r="B163" s="524"/>
      <c r="C163" s="524"/>
      <c r="D163" s="524"/>
      <c r="E163" s="524"/>
    </row>
    <row r="164" spans="1:5">
      <c r="A164" s="524"/>
      <c r="B164" s="524"/>
      <c r="C164" s="524"/>
      <c r="D164" s="524"/>
      <c r="E164" s="524"/>
    </row>
    <row r="165" spans="1:5">
      <c r="A165" s="524"/>
      <c r="B165" s="524"/>
      <c r="C165" s="524"/>
      <c r="D165" s="524"/>
      <c r="E165" s="524"/>
    </row>
    <row r="166" spans="1:5">
      <c r="A166" s="524"/>
      <c r="B166" s="524"/>
      <c r="C166" s="524"/>
      <c r="D166" s="524"/>
      <c r="E166" s="524"/>
    </row>
    <row r="167" spans="1:5">
      <c r="A167" s="524"/>
      <c r="B167" s="524"/>
      <c r="C167" s="524"/>
      <c r="D167" s="524"/>
      <c r="E167" s="524"/>
    </row>
    <row r="168" spans="1:5">
      <c r="A168" s="524"/>
      <c r="B168" s="524"/>
      <c r="C168" s="524"/>
      <c r="D168" s="524"/>
      <c r="E168" s="524"/>
    </row>
    <row r="169" spans="1:5">
      <c r="A169" s="524" t="s">
        <v>497</v>
      </c>
      <c r="B169" s="524"/>
      <c r="C169" s="524"/>
      <c r="D169" s="524"/>
      <c r="E169" s="524"/>
    </row>
    <row r="170" spans="1:5">
      <c r="A170" s="524"/>
      <c r="B170" s="524"/>
      <c r="C170" s="524"/>
      <c r="D170" s="524"/>
      <c r="E170" s="524"/>
    </row>
    <row r="171" spans="1:5">
      <c r="A171" s="524"/>
      <c r="B171" s="524"/>
      <c r="C171" s="524"/>
      <c r="D171" s="524"/>
      <c r="E171" s="524"/>
    </row>
    <row r="172" spans="1:5">
      <c r="A172" s="524"/>
      <c r="B172" s="524"/>
      <c r="C172" s="524"/>
      <c r="D172" s="524"/>
      <c r="E172" s="524"/>
    </row>
    <row r="173" spans="1:5">
      <c r="A173" s="524"/>
      <c r="B173" s="524"/>
      <c r="C173" s="524"/>
      <c r="D173" s="524"/>
      <c r="E173" s="524"/>
    </row>
    <row r="174" spans="1:5" ht="12.95" customHeight="1">
      <c r="A174" s="524" t="s">
        <v>793</v>
      </c>
      <c r="B174" s="524"/>
      <c r="C174" s="524"/>
      <c r="D174" s="524"/>
      <c r="E174" s="524"/>
    </row>
    <row r="175" spans="1:5">
      <c r="A175" s="524"/>
      <c r="B175" s="524"/>
      <c r="C175" s="524"/>
      <c r="D175" s="524"/>
      <c r="E175" s="524"/>
    </row>
    <row r="176" spans="1:5">
      <c r="A176" s="524"/>
      <c r="B176" s="524"/>
      <c r="C176" s="524"/>
      <c r="D176" s="524"/>
      <c r="E176" s="524"/>
    </row>
    <row r="177" spans="1:5">
      <c r="A177" s="524"/>
      <c r="B177" s="524"/>
      <c r="C177" s="524"/>
      <c r="D177" s="524"/>
      <c r="E177" s="524"/>
    </row>
    <row r="178" spans="1:5">
      <c r="A178" s="524"/>
      <c r="B178" s="524"/>
      <c r="C178" s="524"/>
      <c r="D178" s="524"/>
      <c r="E178" s="524"/>
    </row>
    <row r="179" spans="1:5">
      <c r="A179" s="524"/>
      <c r="B179" s="524"/>
      <c r="C179" s="524"/>
      <c r="D179" s="524"/>
      <c r="E179" s="524"/>
    </row>
    <row r="180" spans="1:5" ht="63.75" customHeight="1">
      <c r="A180" s="524"/>
      <c r="B180" s="524"/>
      <c r="C180" s="524"/>
      <c r="D180" s="524"/>
      <c r="E180" s="524"/>
    </row>
    <row r="181" spans="1:5" ht="15.75">
      <c r="A181" s="87" t="s">
        <v>400</v>
      </c>
    </row>
    <row r="183" spans="1:5" ht="12.95" customHeight="1">
      <c r="A183" s="562" t="s">
        <v>496</v>
      </c>
      <c r="B183" s="562"/>
      <c r="C183" s="562"/>
      <c r="D183" s="562"/>
      <c r="E183" s="562"/>
    </row>
    <row r="184" spans="1:5">
      <c r="A184" s="562"/>
      <c r="B184" s="562"/>
      <c r="C184" s="562"/>
      <c r="D184" s="562"/>
      <c r="E184" s="562"/>
    </row>
    <row r="185" spans="1:5">
      <c r="A185" s="562"/>
      <c r="B185" s="562"/>
      <c r="C185" s="562"/>
      <c r="D185" s="562"/>
      <c r="E185" s="562"/>
    </row>
    <row r="186" spans="1:5">
      <c r="A186" s="562"/>
      <c r="B186" s="562"/>
      <c r="C186" s="562"/>
      <c r="D186" s="562"/>
      <c r="E186" s="562"/>
    </row>
    <row r="187" spans="1:5">
      <c r="A187" s="562"/>
      <c r="B187" s="562"/>
      <c r="C187" s="562"/>
      <c r="D187" s="562"/>
      <c r="E187" s="562"/>
    </row>
    <row r="188" spans="1:5">
      <c r="A188" s="562"/>
      <c r="B188" s="562"/>
      <c r="C188" s="562"/>
      <c r="D188" s="562"/>
      <c r="E188" s="562"/>
    </row>
    <row r="189" spans="1:5">
      <c r="A189" s="562"/>
      <c r="B189" s="562"/>
      <c r="C189" s="562"/>
      <c r="D189" s="562"/>
      <c r="E189" s="562"/>
    </row>
    <row r="190" spans="1:5" ht="12.95" customHeight="1">
      <c r="A190" s="562" t="s">
        <v>483</v>
      </c>
      <c r="B190" s="562"/>
      <c r="C190" s="562"/>
      <c r="D190" s="562"/>
      <c r="E190" s="562"/>
    </row>
    <row r="191" spans="1:5">
      <c r="A191" s="562"/>
      <c r="B191" s="562"/>
      <c r="C191" s="562"/>
      <c r="D191" s="562"/>
      <c r="E191" s="562"/>
    </row>
    <row r="192" spans="1:5">
      <c r="A192" s="562"/>
      <c r="B192" s="562"/>
      <c r="C192" s="562"/>
      <c r="D192" s="562"/>
      <c r="E192" s="562"/>
    </row>
    <row r="193" spans="1:5">
      <c r="A193" s="562"/>
      <c r="B193" s="562"/>
      <c r="C193" s="562"/>
      <c r="D193" s="562"/>
      <c r="E193" s="562"/>
    </row>
    <row r="194" spans="1:5">
      <c r="A194" s="562"/>
      <c r="B194" s="562"/>
      <c r="C194" s="562"/>
      <c r="D194" s="562"/>
      <c r="E194" s="562"/>
    </row>
    <row r="195" spans="1:5">
      <c r="A195" s="562"/>
      <c r="B195" s="562"/>
      <c r="C195" s="562"/>
      <c r="D195" s="562"/>
      <c r="E195" s="562"/>
    </row>
    <row r="196" spans="1:5">
      <c r="A196" s="562"/>
      <c r="B196" s="562"/>
      <c r="C196" s="562"/>
      <c r="D196" s="562"/>
      <c r="E196" s="562"/>
    </row>
    <row r="197" spans="1:5">
      <c r="A197" s="562"/>
      <c r="B197" s="562"/>
      <c r="C197" s="562"/>
      <c r="D197" s="562"/>
      <c r="E197" s="562"/>
    </row>
    <row r="198" spans="1:5" ht="12.95" customHeight="1">
      <c r="A198" s="562" t="s">
        <v>495</v>
      </c>
      <c r="B198" s="562"/>
      <c r="C198" s="562"/>
      <c r="D198" s="562"/>
      <c r="E198" s="562"/>
    </row>
    <row r="199" spans="1:5">
      <c r="A199" s="562"/>
      <c r="B199" s="562"/>
      <c r="C199" s="562"/>
      <c r="D199" s="562"/>
      <c r="E199" s="562"/>
    </row>
    <row r="200" spans="1:5">
      <c r="A200" s="562"/>
      <c r="B200" s="562"/>
      <c r="C200" s="562"/>
      <c r="D200" s="562"/>
      <c r="E200" s="562"/>
    </row>
    <row r="201" spans="1:5">
      <c r="A201" s="562"/>
      <c r="B201" s="562"/>
      <c r="C201" s="562"/>
      <c r="D201" s="562"/>
      <c r="E201" s="562"/>
    </row>
    <row r="202" spans="1:5">
      <c r="A202" s="562"/>
      <c r="B202" s="562"/>
      <c r="C202" s="562"/>
      <c r="D202" s="562"/>
      <c r="E202" s="562"/>
    </row>
    <row r="203" spans="1:5">
      <c r="A203" s="562"/>
      <c r="B203" s="562"/>
      <c r="C203" s="562"/>
      <c r="D203" s="562"/>
      <c r="E203" s="562"/>
    </row>
    <row r="204" spans="1:5">
      <c r="A204" s="562"/>
      <c r="B204" s="562"/>
      <c r="C204" s="562"/>
      <c r="D204" s="562"/>
      <c r="E204" s="562"/>
    </row>
    <row r="205" spans="1:5" ht="12.95" customHeight="1">
      <c r="A205" s="562" t="s">
        <v>390</v>
      </c>
      <c r="B205" s="562"/>
      <c r="C205" s="562"/>
      <c r="D205" s="562"/>
      <c r="E205" s="562"/>
    </row>
    <row r="206" spans="1:5">
      <c r="A206" s="562"/>
      <c r="B206" s="562"/>
      <c r="C206" s="562"/>
      <c r="D206" s="562"/>
      <c r="E206" s="562"/>
    </row>
    <row r="207" spans="1:5">
      <c r="A207" s="562"/>
      <c r="B207" s="562"/>
      <c r="C207" s="562"/>
      <c r="D207" s="562"/>
      <c r="E207" s="562"/>
    </row>
    <row r="208" spans="1:5">
      <c r="A208" s="562"/>
      <c r="B208" s="562"/>
      <c r="C208" s="562"/>
      <c r="D208" s="562"/>
      <c r="E208" s="562"/>
    </row>
    <row r="209" spans="1:5">
      <c r="A209" s="562"/>
      <c r="B209" s="562"/>
      <c r="C209" s="562"/>
      <c r="D209" s="562"/>
      <c r="E209" s="562"/>
    </row>
    <row r="210" spans="1:5">
      <c r="A210" s="562"/>
      <c r="B210" s="562"/>
      <c r="C210" s="562"/>
      <c r="D210" s="562"/>
      <c r="E210" s="562"/>
    </row>
    <row r="211" spans="1:5">
      <c r="A211" s="562"/>
      <c r="B211" s="562"/>
      <c r="C211" s="562"/>
      <c r="D211" s="562"/>
      <c r="E211" s="562"/>
    </row>
    <row r="212" spans="1:5">
      <c r="A212" s="562"/>
      <c r="B212" s="562"/>
      <c r="C212" s="562"/>
      <c r="D212" s="562"/>
      <c r="E212" s="562"/>
    </row>
    <row r="213" spans="1:5" ht="12.95" customHeight="1">
      <c r="A213" s="562" t="s">
        <v>399</v>
      </c>
      <c r="B213" s="562"/>
      <c r="C213" s="562"/>
      <c r="D213" s="562"/>
      <c r="E213" s="562"/>
    </row>
    <row r="214" spans="1:5">
      <c r="A214" s="562"/>
      <c r="B214" s="562"/>
      <c r="C214" s="562"/>
      <c r="D214" s="562"/>
      <c r="E214" s="562"/>
    </row>
    <row r="215" spans="1:5">
      <c r="A215" s="562"/>
      <c r="B215" s="562"/>
      <c r="C215" s="562"/>
      <c r="D215" s="562"/>
      <c r="E215" s="562"/>
    </row>
    <row r="216" spans="1:5">
      <c r="A216" s="562"/>
      <c r="B216" s="562"/>
      <c r="C216" s="562"/>
      <c r="D216" s="562"/>
      <c r="E216" s="562"/>
    </row>
    <row r="217" spans="1:5">
      <c r="A217" s="562"/>
      <c r="B217" s="562"/>
      <c r="C217" s="562"/>
      <c r="D217" s="562"/>
      <c r="E217" s="562"/>
    </row>
    <row r="218" spans="1:5">
      <c r="A218" s="562"/>
      <c r="B218" s="562"/>
      <c r="C218" s="562"/>
      <c r="D218" s="562"/>
      <c r="E218" s="562"/>
    </row>
    <row r="219" spans="1:5">
      <c r="A219" s="562"/>
      <c r="B219" s="562"/>
      <c r="C219" s="562"/>
      <c r="D219" s="562"/>
      <c r="E219" s="562"/>
    </row>
    <row r="220" spans="1:5" ht="27" customHeight="1">
      <c r="A220" s="562"/>
      <c r="B220" s="562"/>
      <c r="C220" s="562"/>
      <c r="D220" s="562"/>
      <c r="E220" s="562"/>
    </row>
    <row r="221" spans="1:5">
      <c r="A221" s="97"/>
      <c r="B221" s="97"/>
      <c r="C221" s="97"/>
      <c r="D221" s="97"/>
      <c r="E221" s="97"/>
    </row>
    <row r="222" spans="1:5" ht="15.75">
      <c r="A222" s="87" t="s">
        <v>494</v>
      </c>
    </row>
    <row r="224" spans="1:5" ht="12.95" customHeight="1">
      <c r="A224" s="560" t="s">
        <v>493</v>
      </c>
      <c r="B224" s="560"/>
      <c r="C224" s="560"/>
      <c r="D224" s="560"/>
      <c r="E224" s="560"/>
    </row>
    <row r="225" spans="1:5">
      <c r="A225" s="560"/>
      <c r="B225" s="560"/>
      <c r="C225" s="560"/>
      <c r="D225" s="560"/>
      <c r="E225" s="560"/>
    </row>
    <row r="226" spans="1:5">
      <c r="A226" s="560"/>
      <c r="B226" s="560"/>
      <c r="C226" s="560"/>
      <c r="D226" s="560"/>
      <c r="E226" s="560"/>
    </row>
    <row r="227" spans="1:5">
      <c r="A227" s="560"/>
      <c r="B227" s="560"/>
      <c r="C227" s="560"/>
      <c r="D227" s="560"/>
      <c r="E227" s="560"/>
    </row>
    <row r="228" spans="1:5">
      <c r="A228" s="560"/>
      <c r="B228" s="560"/>
      <c r="C228" s="560"/>
      <c r="D228" s="560"/>
      <c r="E228" s="560"/>
    </row>
    <row r="229" spans="1:5" ht="12.95" customHeight="1">
      <c r="A229" s="560" t="s">
        <v>492</v>
      </c>
      <c r="B229" s="560"/>
      <c r="C229" s="560"/>
      <c r="D229" s="560"/>
      <c r="E229" s="560"/>
    </row>
    <row r="230" spans="1:5" ht="17.25" customHeight="1">
      <c r="A230" s="560"/>
      <c r="B230" s="560"/>
      <c r="C230" s="560"/>
      <c r="D230" s="560"/>
      <c r="E230" s="560"/>
    </row>
    <row r="231" spans="1:5">
      <c r="A231" s="560"/>
      <c r="B231" s="560"/>
      <c r="C231" s="560"/>
      <c r="D231" s="560"/>
      <c r="E231" s="560"/>
    </row>
    <row r="232" spans="1:5" ht="12.95" customHeight="1">
      <c r="A232" s="560" t="s">
        <v>344</v>
      </c>
      <c r="B232" s="560"/>
      <c r="C232" s="560"/>
      <c r="D232" s="560"/>
      <c r="E232" s="560"/>
    </row>
    <row r="233" spans="1:5">
      <c r="A233" s="560"/>
      <c r="B233" s="560"/>
      <c r="C233" s="560"/>
      <c r="D233" s="560"/>
      <c r="E233" s="560"/>
    </row>
    <row r="234" spans="1:5">
      <c r="A234" s="560"/>
      <c r="B234" s="560"/>
      <c r="C234" s="560"/>
      <c r="D234" s="560"/>
      <c r="E234" s="560"/>
    </row>
    <row r="235" spans="1:5">
      <c r="A235" s="560"/>
      <c r="B235" s="560"/>
      <c r="C235" s="560"/>
      <c r="D235" s="560"/>
      <c r="E235" s="560"/>
    </row>
    <row r="236" spans="1:5">
      <c r="A236" s="560"/>
      <c r="B236" s="560"/>
      <c r="C236" s="560"/>
      <c r="D236" s="560"/>
      <c r="E236" s="560"/>
    </row>
    <row r="237" spans="1:5">
      <c r="A237" s="560"/>
      <c r="B237" s="560"/>
      <c r="C237" s="560"/>
      <c r="D237" s="560"/>
      <c r="E237" s="560"/>
    </row>
    <row r="238" spans="1:5" ht="12.95" customHeight="1">
      <c r="A238" s="560" t="s">
        <v>391</v>
      </c>
      <c r="B238" s="560"/>
      <c r="C238" s="560"/>
      <c r="D238" s="560"/>
      <c r="E238" s="560"/>
    </row>
    <row r="239" spans="1:5">
      <c r="A239" s="560"/>
      <c r="B239" s="560"/>
      <c r="C239" s="560"/>
      <c r="D239" s="560"/>
      <c r="E239" s="560"/>
    </row>
    <row r="240" spans="1:5">
      <c r="A240" s="560"/>
      <c r="B240" s="560"/>
      <c r="C240" s="560"/>
      <c r="D240" s="560"/>
      <c r="E240" s="560"/>
    </row>
    <row r="241" spans="1:5" ht="12.95" customHeight="1">
      <c r="A241" s="560" t="s">
        <v>373</v>
      </c>
      <c r="B241" s="560"/>
      <c r="C241" s="560"/>
      <c r="D241" s="560"/>
      <c r="E241" s="560"/>
    </row>
    <row r="242" spans="1:5">
      <c r="A242" s="560"/>
      <c r="B242" s="560"/>
      <c r="C242" s="560"/>
      <c r="D242" s="560"/>
      <c r="E242" s="560"/>
    </row>
    <row r="243" spans="1:5">
      <c r="A243" s="560"/>
      <c r="B243" s="560"/>
      <c r="C243" s="560"/>
      <c r="D243" s="560"/>
      <c r="E243" s="560"/>
    </row>
    <row r="244" spans="1:5">
      <c r="A244" s="560"/>
      <c r="B244" s="560"/>
      <c r="C244" s="560"/>
      <c r="D244" s="560"/>
      <c r="E244" s="560"/>
    </row>
    <row r="245" spans="1:5" s="93" customFormat="1">
      <c r="B245" s="100" t="s">
        <v>372</v>
      </c>
      <c r="C245" s="101"/>
      <c r="D245" s="101"/>
      <c r="E245" s="101"/>
    </row>
    <row r="247" spans="1:5">
      <c r="A247" s="88" t="s">
        <v>371</v>
      </c>
    </row>
    <row r="249" spans="1:5" ht="12.95" customHeight="1">
      <c r="A249" s="572" t="s">
        <v>370</v>
      </c>
      <c r="B249" s="524"/>
    </row>
    <row r="250" spans="1:5">
      <c r="A250" s="524"/>
      <c r="B250" s="524"/>
    </row>
    <row r="252" spans="1:5">
      <c r="A252" s="572" t="s">
        <v>369</v>
      </c>
      <c r="B252" s="524"/>
    </row>
    <row r="253" spans="1:5">
      <c r="A253" s="524"/>
      <c r="B253" s="524"/>
    </row>
    <row r="254" spans="1:5">
      <c r="A254" s="524"/>
      <c r="B254" s="524"/>
    </row>
    <row r="255" spans="1:5">
      <c r="A255" s="524"/>
      <c r="B255" s="524"/>
    </row>
    <row r="256" spans="1:5">
      <c r="A256" s="524"/>
      <c r="B256" s="524"/>
    </row>
    <row r="257" spans="1:5">
      <c r="A257" s="524"/>
      <c r="B257" s="524"/>
    </row>
    <row r="258" spans="1:5" ht="12.95" customHeight="1">
      <c r="A258" s="572" t="s">
        <v>368</v>
      </c>
      <c r="B258" s="572"/>
      <c r="C258" s="572"/>
      <c r="D258" s="572"/>
      <c r="E258" s="572"/>
    </row>
    <row r="259" spans="1:5">
      <c r="A259" s="572"/>
      <c r="B259" s="572"/>
      <c r="C259" s="572"/>
      <c r="D259" s="572"/>
      <c r="E259" s="572"/>
    </row>
    <row r="260" spans="1:5">
      <c r="A260" s="572"/>
      <c r="B260" s="572"/>
      <c r="C260" s="572"/>
      <c r="D260" s="572"/>
      <c r="E260" s="572"/>
    </row>
    <row r="261" spans="1:5">
      <c r="A261" s="572"/>
      <c r="B261" s="572"/>
      <c r="C261" s="572"/>
      <c r="D261" s="572"/>
      <c r="E261" s="572"/>
    </row>
    <row r="262" spans="1:5">
      <c r="A262" s="572"/>
      <c r="B262" s="572"/>
      <c r="C262" s="572"/>
      <c r="D262" s="572"/>
      <c r="E262" s="572"/>
    </row>
    <row r="263" spans="1:5">
      <c r="A263" s="572"/>
      <c r="B263" s="572"/>
      <c r="C263" s="572"/>
      <c r="D263" s="572"/>
      <c r="E263" s="572"/>
    </row>
    <row r="264" spans="1:5" ht="12.95" customHeight="1">
      <c r="A264" s="560" t="s">
        <v>367</v>
      </c>
      <c r="B264" s="560"/>
      <c r="C264" s="560"/>
      <c r="D264" s="560"/>
      <c r="E264" s="560"/>
    </row>
    <row r="265" spans="1:5">
      <c r="A265" s="560"/>
      <c r="B265" s="560"/>
      <c r="C265" s="560"/>
      <c r="D265" s="560"/>
      <c r="E265" s="560"/>
    </row>
    <row r="266" spans="1:5">
      <c r="A266" s="560"/>
      <c r="B266" s="560"/>
      <c r="C266" s="560"/>
      <c r="D266" s="560"/>
      <c r="E266" s="560"/>
    </row>
    <row r="267" spans="1:5" ht="12.95" customHeight="1">
      <c r="A267" s="560" t="s">
        <v>366</v>
      </c>
      <c r="B267" s="560"/>
      <c r="C267" s="560"/>
      <c r="D267" s="560"/>
      <c r="E267" s="560"/>
    </row>
    <row r="268" spans="1:5">
      <c r="A268" s="560"/>
      <c r="B268" s="560"/>
      <c r="C268" s="560"/>
      <c r="D268" s="560"/>
      <c r="E268" s="560"/>
    </row>
    <row r="269" spans="1:5">
      <c r="A269" s="560"/>
      <c r="B269" s="560"/>
      <c r="C269" s="560"/>
      <c r="D269" s="560"/>
      <c r="E269" s="560"/>
    </row>
    <row r="270" spans="1:5">
      <c r="A270" s="560"/>
      <c r="B270" s="560"/>
      <c r="C270" s="560"/>
      <c r="D270" s="560"/>
      <c r="E270" s="560"/>
    </row>
    <row r="272" spans="1:5">
      <c r="A272" s="95" t="s">
        <v>365</v>
      </c>
    </row>
    <row r="285" spans="1:5" ht="12.95" customHeight="1">
      <c r="A285" s="560" t="s">
        <v>491</v>
      </c>
      <c r="B285" s="560"/>
      <c r="C285" s="560"/>
      <c r="D285" s="560"/>
      <c r="E285" s="560"/>
    </row>
    <row r="286" spans="1:5">
      <c r="A286" s="560"/>
      <c r="B286" s="560"/>
      <c r="C286" s="560"/>
      <c r="D286" s="560"/>
      <c r="E286" s="560"/>
    </row>
    <row r="287" spans="1:5">
      <c r="A287" s="560"/>
      <c r="B287" s="560"/>
      <c r="C287" s="560"/>
      <c r="D287" s="560"/>
      <c r="E287" s="560"/>
    </row>
    <row r="288" spans="1:5" ht="12.95" customHeight="1">
      <c r="A288" s="560" t="s">
        <v>364</v>
      </c>
      <c r="B288" s="560"/>
      <c r="C288" s="560"/>
      <c r="D288" s="560"/>
      <c r="E288" s="560"/>
    </row>
    <row r="289" spans="1:5">
      <c r="A289" s="560"/>
      <c r="B289" s="560"/>
      <c r="C289" s="560"/>
      <c r="D289" s="560"/>
      <c r="E289" s="560"/>
    </row>
    <row r="290" spans="1:5">
      <c r="A290" s="560"/>
      <c r="B290" s="560"/>
      <c r="C290" s="560"/>
      <c r="D290" s="560"/>
      <c r="E290" s="560"/>
    </row>
    <row r="291" spans="1:5">
      <c r="A291" s="88" t="s">
        <v>490</v>
      </c>
    </row>
    <row r="293" spans="1:5" ht="12.95" customHeight="1">
      <c r="A293" s="569" t="s">
        <v>363</v>
      </c>
      <c r="B293" s="569"/>
      <c r="C293" s="569"/>
      <c r="D293" s="569"/>
      <c r="E293" s="569"/>
    </row>
    <row r="294" spans="1:5">
      <c r="A294" s="569"/>
      <c r="B294" s="569"/>
      <c r="C294" s="569"/>
      <c r="D294" s="569"/>
      <c r="E294" s="569"/>
    </row>
    <row r="295" spans="1:5">
      <c r="A295" s="569"/>
      <c r="B295" s="569"/>
      <c r="C295" s="569"/>
      <c r="D295" s="569"/>
      <c r="E295" s="569"/>
    </row>
    <row r="296" spans="1:5" ht="12.95" customHeight="1">
      <c r="A296" s="560" t="s">
        <v>362</v>
      </c>
      <c r="B296" s="560"/>
      <c r="C296" s="560"/>
      <c r="D296" s="560"/>
      <c r="E296" s="560"/>
    </row>
    <row r="297" spans="1:5">
      <c r="A297" s="560"/>
      <c r="B297" s="560"/>
      <c r="C297" s="560"/>
      <c r="D297" s="560"/>
      <c r="E297" s="560"/>
    </row>
    <row r="298" spans="1:5">
      <c r="A298" s="560"/>
      <c r="B298" s="560"/>
      <c r="C298" s="560"/>
      <c r="D298" s="560"/>
      <c r="E298" s="560"/>
    </row>
    <row r="299" spans="1:5" ht="12.95" customHeight="1">
      <c r="A299" s="560" t="s">
        <v>361</v>
      </c>
      <c r="B299" s="560"/>
      <c r="C299" s="560"/>
      <c r="D299" s="560"/>
      <c r="E299" s="560"/>
    </row>
    <row r="300" spans="1:5">
      <c r="A300" s="560"/>
      <c r="B300" s="560"/>
      <c r="C300" s="560"/>
      <c r="D300" s="560"/>
      <c r="E300" s="560"/>
    </row>
    <row r="301" spans="1:5">
      <c r="A301" s="102"/>
      <c r="B301" s="102"/>
      <c r="C301" s="102"/>
      <c r="D301" s="102"/>
      <c r="E301" s="102"/>
    </row>
    <row r="302" spans="1:5">
      <c r="A302" s="376" t="s">
        <v>360</v>
      </c>
    </row>
    <row r="317" spans="1:5" ht="12.95" customHeight="1">
      <c r="A317" s="560" t="s">
        <v>359</v>
      </c>
      <c r="B317" s="560"/>
      <c r="C317" s="560"/>
      <c r="D317" s="560"/>
      <c r="E317" s="560"/>
    </row>
    <row r="318" spans="1:5">
      <c r="A318" s="560"/>
      <c r="B318" s="560"/>
      <c r="C318" s="560"/>
      <c r="D318" s="560"/>
      <c r="E318" s="560"/>
    </row>
    <row r="319" spans="1:5">
      <c r="A319" s="560"/>
      <c r="B319" s="560"/>
      <c r="C319" s="560"/>
      <c r="D319" s="560"/>
      <c r="E319" s="560"/>
    </row>
    <row r="320" spans="1:5">
      <c r="A320" s="560"/>
      <c r="B320" s="560"/>
      <c r="C320" s="560"/>
      <c r="D320" s="560"/>
      <c r="E320" s="560"/>
    </row>
    <row r="321" spans="1:5">
      <c r="A321" s="560"/>
      <c r="B321" s="560"/>
      <c r="C321" s="560"/>
      <c r="D321" s="560"/>
      <c r="E321" s="560"/>
    </row>
    <row r="322" spans="1:5" ht="12.95" customHeight="1">
      <c r="A322" s="563" t="s">
        <v>794</v>
      </c>
      <c r="B322" s="563"/>
      <c r="C322" s="563"/>
      <c r="D322" s="563"/>
      <c r="E322" s="563"/>
    </row>
    <row r="323" spans="1:5">
      <c r="A323" s="563"/>
      <c r="B323" s="563"/>
      <c r="C323" s="563"/>
      <c r="D323" s="563"/>
      <c r="E323" s="563"/>
    </row>
    <row r="324" spans="1:5">
      <c r="A324" s="563"/>
      <c r="B324" s="563"/>
      <c r="C324" s="563"/>
      <c r="D324" s="563"/>
      <c r="E324" s="563"/>
    </row>
    <row r="325" spans="1:5" ht="25.5">
      <c r="B325" s="103" t="s">
        <v>358</v>
      </c>
      <c r="C325" s="103" t="s">
        <v>357</v>
      </c>
      <c r="D325" s="564" t="s">
        <v>356</v>
      </c>
      <c r="E325" s="564"/>
    </row>
    <row r="326" spans="1:5">
      <c r="A326" s="104" t="s">
        <v>355</v>
      </c>
      <c r="B326" s="104" t="s">
        <v>354</v>
      </c>
      <c r="C326" s="104" t="s">
        <v>353</v>
      </c>
      <c r="D326" s="565">
        <v>1.25</v>
      </c>
      <c r="E326" s="565"/>
    </row>
    <row r="327" spans="1:5">
      <c r="A327" s="104" t="s">
        <v>352</v>
      </c>
      <c r="B327" s="104" t="s">
        <v>351</v>
      </c>
      <c r="C327" s="104" t="s">
        <v>350</v>
      </c>
      <c r="D327" s="565">
        <v>810</v>
      </c>
      <c r="E327" s="565"/>
    </row>
    <row r="328" spans="1:5">
      <c r="B328" s="105" t="s">
        <v>349</v>
      </c>
      <c r="C328" s="371">
        <v>910</v>
      </c>
      <c r="D328" s="574">
        <v>811.25</v>
      </c>
      <c r="E328" s="574"/>
    </row>
    <row r="330" spans="1:5" ht="12.95" customHeight="1">
      <c r="A330" s="563" t="s">
        <v>795</v>
      </c>
      <c r="B330" s="563"/>
      <c r="C330" s="563"/>
      <c r="D330" s="563"/>
      <c r="E330" s="563"/>
    </row>
    <row r="331" spans="1:5">
      <c r="A331" s="563"/>
      <c r="B331" s="563"/>
      <c r="C331" s="563"/>
      <c r="D331" s="563"/>
      <c r="E331" s="563"/>
    </row>
    <row r="332" spans="1:5">
      <c r="A332" s="563"/>
      <c r="B332" s="563"/>
      <c r="C332" s="563"/>
      <c r="D332" s="563"/>
      <c r="E332" s="563"/>
    </row>
    <row r="333" spans="1:5">
      <c r="A333" s="563"/>
      <c r="B333" s="563"/>
      <c r="C333" s="563"/>
      <c r="D333" s="563"/>
      <c r="E333" s="563"/>
    </row>
    <row r="334" spans="1:5">
      <c r="A334" s="563"/>
      <c r="B334" s="563"/>
      <c r="C334" s="563"/>
      <c r="D334" s="563"/>
      <c r="E334" s="563"/>
    </row>
    <row r="335" spans="1:5" ht="15.75">
      <c r="A335" s="87" t="s">
        <v>348</v>
      </c>
    </row>
    <row r="337" spans="1:5" ht="12.95" customHeight="1">
      <c r="A337" s="563" t="s">
        <v>347</v>
      </c>
      <c r="B337" s="563"/>
      <c r="C337" s="563"/>
      <c r="D337" s="563"/>
      <c r="E337" s="563"/>
    </row>
    <row r="338" spans="1:5">
      <c r="A338" s="563"/>
      <c r="B338" s="563"/>
      <c r="C338" s="563"/>
      <c r="D338" s="563"/>
      <c r="E338" s="563"/>
    </row>
    <row r="339" spans="1:5">
      <c r="A339" s="563"/>
      <c r="B339" s="563"/>
      <c r="C339" s="563"/>
      <c r="D339" s="563"/>
      <c r="E339" s="563"/>
    </row>
    <row r="340" spans="1:5">
      <c r="A340" s="563"/>
      <c r="B340" s="563"/>
      <c r="C340" s="563"/>
      <c r="D340" s="563"/>
      <c r="E340" s="563"/>
    </row>
    <row r="341" spans="1:5">
      <c r="A341" s="563"/>
      <c r="B341" s="563"/>
      <c r="C341" s="563"/>
      <c r="D341" s="563"/>
      <c r="E341" s="563"/>
    </row>
    <row r="342" spans="1:5">
      <c r="A342" s="563"/>
      <c r="B342" s="563"/>
      <c r="C342" s="563"/>
      <c r="D342" s="563"/>
      <c r="E342" s="563"/>
    </row>
    <row r="343" spans="1:5" ht="12.95" customHeight="1">
      <c r="A343" s="560" t="s">
        <v>346</v>
      </c>
      <c r="B343" s="560"/>
      <c r="C343" s="560"/>
      <c r="D343" s="560"/>
      <c r="E343" s="560"/>
    </row>
    <row r="344" spans="1:5">
      <c r="A344" s="560"/>
      <c r="B344" s="560"/>
      <c r="C344" s="560"/>
      <c r="D344" s="560"/>
      <c r="E344" s="560"/>
    </row>
    <row r="345" spans="1:5">
      <c r="A345" s="560"/>
      <c r="B345" s="560"/>
      <c r="C345" s="560"/>
      <c r="D345" s="560"/>
      <c r="E345" s="560"/>
    </row>
    <row r="346" spans="1:5">
      <c r="A346" s="560"/>
      <c r="B346" s="560"/>
      <c r="C346" s="560"/>
      <c r="D346" s="560"/>
      <c r="E346" s="560"/>
    </row>
    <row r="347" spans="1:5">
      <c r="A347" s="560"/>
      <c r="B347" s="560"/>
      <c r="C347" s="560"/>
      <c r="D347" s="560"/>
      <c r="E347" s="560"/>
    </row>
    <row r="349" spans="1:5">
      <c r="A349" s="376" t="s">
        <v>345</v>
      </c>
    </row>
    <row r="372" spans="1:5" ht="12.95" customHeight="1">
      <c r="A372" s="560" t="s">
        <v>343</v>
      </c>
      <c r="B372" s="560"/>
      <c r="C372" s="560"/>
      <c r="D372" s="560"/>
      <c r="E372" s="560"/>
    </row>
    <row r="373" spans="1:5">
      <c r="A373" s="560"/>
      <c r="B373" s="560"/>
      <c r="C373" s="560"/>
      <c r="D373" s="560"/>
      <c r="E373" s="560"/>
    </row>
    <row r="374" spans="1:5">
      <c r="A374" s="560"/>
      <c r="B374" s="560"/>
      <c r="C374" s="560"/>
      <c r="D374" s="560"/>
      <c r="E374" s="560"/>
    </row>
    <row r="375" spans="1:5">
      <c r="A375" s="560"/>
      <c r="B375" s="560"/>
      <c r="C375" s="560"/>
      <c r="D375" s="560"/>
      <c r="E375" s="560"/>
    </row>
    <row r="376" spans="1:5">
      <c r="A376" s="560"/>
      <c r="B376" s="560"/>
      <c r="C376" s="560"/>
      <c r="D376" s="560"/>
      <c r="E376" s="560"/>
    </row>
    <row r="377" spans="1:5">
      <c r="A377" s="560"/>
      <c r="B377" s="560"/>
      <c r="C377" s="560"/>
      <c r="D377" s="560"/>
      <c r="E377" s="560"/>
    </row>
    <row r="378" spans="1:5">
      <c r="A378" s="560"/>
      <c r="B378" s="560"/>
      <c r="C378" s="560"/>
      <c r="D378" s="560"/>
      <c r="E378" s="560"/>
    </row>
    <row r="379" spans="1:5">
      <c r="A379" s="560"/>
      <c r="B379" s="560"/>
      <c r="C379" s="560"/>
      <c r="D379" s="560"/>
      <c r="E379" s="560"/>
    </row>
    <row r="380" spans="1:5" ht="12.95" customHeight="1">
      <c r="A380" s="560" t="s">
        <v>489</v>
      </c>
      <c r="B380" s="560"/>
      <c r="C380" s="560"/>
      <c r="D380" s="560"/>
      <c r="E380" s="560"/>
    </row>
    <row r="381" spans="1:5">
      <c r="A381" s="560"/>
      <c r="B381" s="560"/>
      <c r="C381" s="560"/>
      <c r="D381" s="560"/>
      <c r="E381" s="560"/>
    </row>
    <row r="382" spans="1:5">
      <c r="A382" s="560"/>
      <c r="B382" s="560"/>
      <c r="C382" s="560"/>
      <c r="D382" s="560"/>
      <c r="E382" s="560"/>
    </row>
    <row r="384" spans="1:5" ht="12.95" customHeight="1">
      <c r="A384" s="560" t="s">
        <v>342</v>
      </c>
      <c r="B384" s="560"/>
      <c r="C384" s="560"/>
      <c r="D384" s="560"/>
      <c r="E384" s="560"/>
    </row>
    <row r="385" spans="1:5">
      <c r="A385" s="560"/>
      <c r="B385" s="560"/>
      <c r="C385" s="560"/>
      <c r="D385" s="560"/>
      <c r="E385" s="560"/>
    </row>
    <row r="386" spans="1:5">
      <c r="A386" s="560"/>
      <c r="B386" s="560"/>
      <c r="C386" s="560"/>
      <c r="D386" s="560"/>
      <c r="E386" s="560"/>
    </row>
    <row r="387" spans="1:5" ht="15.75">
      <c r="A387" s="87" t="s">
        <v>339</v>
      </c>
    </row>
    <row r="389" spans="1:5" ht="12.95" customHeight="1">
      <c r="A389" s="562" t="s">
        <v>338</v>
      </c>
      <c r="B389" s="562"/>
      <c r="C389" s="562"/>
      <c r="D389" s="562"/>
      <c r="E389" s="562"/>
    </row>
    <row r="390" spans="1:5">
      <c r="A390" s="562"/>
      <c r="B390" s="562"/>
      <c r="C390" s="562"/>
      <c r="D390" s="562"/>
      <c r="E390" s="562"/>
    </row>
    <row r="391" spans="1:5">
      <c r="A391" s="562"/>
      <c r="B391" s="562"/>
      <c r="C391" s="562"/>
      <c r="D391" s="562"/>
      <c r="E391" s="562"/>
    </row>
    <row r="392" spans="1:5">
      <c r="A392" s="562"/>
      <c r="B392" s="562"/>
      <c r="C392" s="562"/>
      <c r="D392" s="562"/>
      <c r="E392" s="562"/>
    </row>
    <row r="393" spans="1:5">
      <c r="A393" s="562"/>
      <c r="B393" s="562"/>
      <c r="C393" s="562"/>
      <c r="D393" s="562"/>
      <c r="E393" s="562"/>
    </row>
    <row r="394" spans="1:5">
      <c r="A394" s="562"/>
      <c r="B394" s="562"/>
      <c r="C394" s="562"/>
      <c r="D394" s="562"/>
      <c r="E394" s="562"/>
    </row>
    <row r="395" spans="1:5">
      <c r="A395" s="562"/>
      <c r="B395" s="562"/>
      <c r="C395" s="562"/>
      <c r="D395" s="562"/>
      <c r="E395" s="562"/>
    </row>
    <row r="396" spans="1:5">
      <c r="A396" s="88" t="s">
        <v>337</v>
      </c>
    </row>
    <row r="397" spans="1:5">
      <c r="A397" s="88" t="s">
        <v>336</v>
      </c>
    </row>
    <row r="398" spans="1:5">
      <c r="A398" s="88" t="s">
        <v>311</v>
      </c>
    </row>
    <row r="399" spans="1:5">
      <c r="A399" s="88" t="s">
        <v>310</v>
      </c>
    </row>
    <row r="400" spans="1:5">
      <c r="A400" s="88" t="s">
        <v>309</v>
      </c>
    </row>
    <row r="401" spans="1:5">
      <c r="A401" s="88" t="s">
        <v>308</v>
      </c>
    </row>
    <row r="402" spans="1:5" ht="12.95" customHeight="1">
      <c r="A402" s="560" t="s">
        <v>301</v>
      </c>
      <c r="B402" s="560"/>
      <c r="C402" s="560"/>
      <c r="D402" s="560"/>
      <c r="E402" s="560"/>
    </row>
    <row r="403" spans="1:5">
      <c r="A403" s="560"/>
      <c r="B403" s="560"/>
      <c r="C403" s="560"/>
      <c r="D403" s="560"/>
      <c r="E403" s="560"/>
    </row>
    <row r="404" spans="1:5" ht="15.75">
      <c r="A404" s="98" t="s">
        <v>375</v>
      </c>
    </row>
    <row r="406" spans="1:5" ht="12.95" customHeight="1">
      <c r="A406" s="524" t="s">
        <v>376</v>
      </c>
      <c r="B406" s="524"/>
      <c r="C406" s="524"/>
      <c r="D406" s="524"/>
      <c r="E406" s="524"/>
    </row>
    <row r="407" spans="1:5">
      <c r="A407" s="524"/>
      <c r="B407" s="524"/>
      <c r="C407" s="524"/>
      <c r="D407" s="524"/>
      <c r="E407" s="524"/>
    </row>
    <row r="408" spans="1:5">
      <c r="A408" s="524"/>
      <c r="B408" s="524"/>
      <c r="C408" s="524"/>
      <c r="D408" s="524"/>
      <c r="E408" s="524"/>
    </row>
    <row r="409" spans="1:5">
      <c r="A409" s="524"/>
      <c r="B409" s="524"/>
      <c r="C409" s="524"/>
      <c r="D409" s="524"/>
      <c r="E409" s="524"/>
    </row>
    <row r="410" spans="1:5">
      <c r="A410" s="524"/>
      <c r="B410" s="524"/>
      <c r="C410" s="524"/>
      <c r="D410" s="524"/>
      <c r="E410" s="524"/>
    </row>
    <row r="411" spans="1:5">
      <c r="A411" s="524"/>
      <c r="B411" s="524"/>
      <c r="C411" s="524"/>
      <c r="D411" s="524"/>
      <c r="E411" s="524"/>
    </row>
    <row r="412" spans="1:5" ht="12.95" customHeight="1">
      <c r="A412" s="524" t="s">
        <v>796</v>
      </c>
      <c r="B412" s="524"/>
      <c r="C412" s="524"/>
      <c r="D412" s="524"/>
      <c r="E412" s="524"/>
    </row>
    <row r="413" spans="1:5">
      <c r="A413" s="524"/>
      <c r="B413" s="524"/>
      <c r="C413" s="524"/>
      <c r="D413" s="524"/>
      <c r="E413" s="524"/>
    </row>
    <row r="414" spans="1:5">
      <c r="A414" s="524"/>
      <c r="B414" s="524"/>
      <c r="C414" s="524"/>
      <c r="D414" s="524"/>
      <c r="E414" s="524"/>
    </row>
    <row r="415" spans="1:5">
      <c r="A415" s="524"/>
      <c r="B415" s="524"/>
      <c r="C415" s="524"/>
      <c r="D415" s="524"/>
      <c r="E415" s="524"/>
    </row>
    <row r="416" spans="1:5">
      <c r="A416" s="524"/>
      <c r="B416" s="524"/>
      <c r="C416" s="524"/>
      <c r="D416" s="524"/>
      <c r="E416" s="524"/>
    </row>
    <row r="417" spans="1:5">
      <c r="A417" s="524"/>
      <c r="B417" s="524"/>
      <c r="C417" s="524"/>
      <c r="D417" s="524"/>
      <c r="E417" s="524"/>
    </row>
    <row r="418" spans="1:5">
      <c r="A418" s="524"/>
      <c r="B418" s="524"/>
      <c r="C418" s="524"/>
      <c r="D418" s="524"/>
      <c r="E418" s="524"/>
    </row>
    <row r="419" spans="1:5">
      <c r="A419" s="524"/>
      <c r="B419" s="524"/>
      <c r="C419" s="524"/>
      <c r="D419" s="524"/>
      <c r="E419" s="524"/>
    </row>
    <row r="420" spans="1:5" ht="12.95" customHeight="1">
      <c r="A420" s="524" t="s">
        <v>377</v>
      </c>
      <c r="B420" s="524"/>
      <c r="C420" s="524"/>
      <c r="D420" s="524"/>
      <c r="E420" s="524"/>
    </row>
    <row r="421" spans="1:5">
      <c r="A421" s="524"/>
      <c r="B421" s="524"/>
      <c r="C421" s="524"/>
      <c r="D421" s="524"/>
      <c r="E421" s="524"/>
    </row>
    <row r="422" spans="1:5">
      <c r="A422" s="524"/>
      <c r="B422" s="524"/>
      <c r="C422" s="524"/>
      <c r="D422" s="524"/>
      <c r="E422" s="524"/>
    </row>
    <row r="423" spans="1:5">
      <c r="A423" s="524"/>
      <c r="B423" s="524"/>
      <c r="C423" s="524"/>
      <c r="D423" s="524"/>
      <c r="E423" s="524"/>
    </row>
    <row r="424" spans="1:5">
      <c r="A424" s="524"/>
      <c r="B424" s="524"/>
      <c r="C424" s="524"/>
      <c r="D424" s="524"/>
      <c r="E424" s="524"/>
    </row>
    <row r="425" spans="1:5" ht="12.95" customHeight="1">
      <c r="A425" s="524" t="s">
        <v>378</v>
      </c>
      <c r="B425" s="524"/>
      <c r="C425" s="524"/>
      <c r="D425" s="524"/>
      <c r="E425" s="524"/>
    </row>
    <row r="426" spans="1:5">
      <c r="A426" s="524"/>
      <c r="B426" s="524"/>
      <c r="C426" s="524"/>
      <c r="D426" s="524"/>
      <c r="E426" s="524"/>
    </row>
    <row r="427" spans="1:5">
      <c r="A427" s="524"/>
      <c r="B427" s="524"/>
      <c r="C427" s="524"/>
      <c r="D427" s="524"/>
      <c r="E427" s="524"/>
    </row>
    <row r="428" spans="1:5">
      <c r="A428" s="524"/>
      <c r="B428" s="524"/>
      <c r="C428" s="524"/>
      <c r="D428" s="524"/>
      <c r="E428" s="524"/>
    </row>
    <row r="429" spans="1:5">
      <c r="A429" s="524"/>
      <c r="B429" s="524"/>
      <c r="C429" s="524"/>
      <c r="D429" s="524"/>
      <c r="E429" s="524"/>
    </row>
    <row r="430" spans="1:5">
      <c r="A430" s="524"/>
      <c r="B430" s="524"/>
      <c r="C430" s="524"/>
      <c r="D430" s="524"/>
      <c r="E430" s="524"/>
    </row>
    <row r="431" spans="1:5">
      <c r="A431" s="524"/>
      <c r="B431" s="524"/>
      <c r="C431" s="524"/>
      <c r="D431" s="524"/>
      <c r="E431" s="524"/>
    </row>
    <row r="432" spans="1:5" ht="13.35" customHeight="1">
      <c r="A432" s="524" t="s">
        <v>379</v>
      </c>
      <c r="B432" s="524"/>
      <c r="C432" s="524"/>
      <c r="D432" s="524"/>
      <c r="E432" s="524"/>
    </row>
    <row r="433" spans="1:5" ht="13.35" customHeight="1">
      <c r="A433" s="524"/>
      <c r="B433" s="524"/>
      <c r="C433" s="524"/>
      <c r="D433" s="524"/>
      <c r="E433" s="524"/>
    </row>
    <row r="434" spans="1:5">
      <c r="A434" s="524"/>
      <c r="B434" s="524"/>
      <c r="C434" s="524"/>
      <c r="D434" s="524"/>
      <c r="E434" s="524"/>
    </row>
    <row r="435" spans="1:5">
      <c r="A435" s="4"/>
    </row>
    <row r="436" spans="1:5">
      <c r="A436" s="4"/>
    </row>
    <row r="439" spans="1:5" ht="15.75">
      <c r="A439" s="98" t="s">
        <v>488</v>
      </c>
    </row>
    <row r="441" spans="1:5">
      <c r="A441" s="566" t="s">
        <v>797</v>
      </c>
      <c r="B441" s="567"/>
      <c r="C441" s="567"/>
      <c r="D441" s="567"/>
      <c r="E441" s="567"/>
    </row>
    <row r="442" spans="1:5">
      <c r="A442" s="567"/>
      <c r="B442" s="567"/>
      <c r="C442" s="567"/>
      <c r="D442" s="567"/>
      <c r="E442" s="567"/>
    </row>
    <row r="443" spans="1:5">
      <c r="A443" s="567"/>
      <c r="B443" s="567"/>
      <c r="C443" s="567"/>
      <c r="D443" s="567"/>
      <c r="E443" s="567"/>
    </row>
    <row r="444" spans="1:5">
      <c r="A444" s="567"/>
      <c r="B444" s="567"/>
      <c r="C444" s="567"/>
      <c r="D444" s="567"/>
      <c r="E444" s="567"/>
    </row>
    <row r="445" spans="1:5">
      <c r="C445" s="4"/>
    </row>
    <row r="446" spans="1:5">
      <c r="A446" s="85" t="s">
        <v>902</v>
      </c>
      <c r="C446" s="4"/>
    </row>
    <row r="447" spans="1:5" s="372" customFormat="1">
      <c r="A447" s="568"/>
      <c r="B447" s="568"/>
      <c r="C447" s="568"/>
      <c r="D447" s="568"/>
      <c r="E447" s="568"/>
    </row>
    <row r="448" spans="1:5" s="372" customFormat="1">
      <c r="A448" s="568"/>
      <c r="B448" s="568"/>
      <c r="C448" s="568"/>
      <c r="D448" s="568"/>
      <c r="E448" s="568"/>
    </row>
    <row r="449" spans="1:5" s="372" customFormat="1">
      <c r="A449" s="568"/>
      <c r="B449" s="568"/>
      <c r="C449" s="579"/>
      <c r="D449" s="578"/>
      <c r="E449" s="578"/>
    </row>
    <row r="450" spans="1:5" s="372" customFormat="1" ht="34.5" customHeight="1">
      <c r="A450" s="578"/>
      <c r="B450" s="578"/>
      <c r="C450" s="578"/>
      <c r="D450" s="578"/>
      <c r="E450" s="578"/>
    </row>
    <row r="451" spans="1:5" s="372" customFormat="1" ht="46.5" customHeight="1">
      <c r="A451" s="578"/>
      <c r="B451" s="578"/>
      <c r="C451" s="578"/>
      <c r="D451" s="578"/>
      <c r="E451" s="578"/>
    </row>
    <row r="452" spans="1:5" s="372" customFormat="1" ht="57" customHeight="1">
      <c r="A452" s="578"/>
      <c r="B452" s="578"/>
      <c r="C452" s="578"/>
      <c r="D452" s="578"/>
      <c r="E452" s="578"/>
    </row>
    <row r="454" spans="1:5" ht="15.75">
      <c r="A454" s="98" t="s">
        <v>470</v>
      </c>
    </row>
    <row r="456" spans="1:5">
      <c r="A456" s="86" t="s">
        <v>471</v>
      </c>
    </row>
    <row r="457" spans="1:5">
      <c r="A457" s="4" t="s">
        <v>487</v>
      </c>
    </row>
    <row r="458" spans="1:5">
      <c r="A458" s="107" t="s">
        <v>772</v>
      </c>
    </row>
    <row r="459" spans="1:5">
      <c r="A459" s="107" t="s">
        <v>773</v>
      </c>
    </row>
    <row r="460" spans="1:5">
      <c r="A460" s="107" t="s">
        <v>774</v>
      </c>
    </row>
    <row r="461" spans="1:5" ht="15">
      <c r="A461" s="50"/>
    </row>
    <row r="462" spans="1:5">
      <c r="A462" s="108" t="s">
        <v>472</v>
      </c>
    </row>
    <row r="463" spans="1:5">
      <c r="A463" s="108"/>
    </row>
    <row r="464" spans="1:5" ht="12.95" customHeight="1">
      <c r="A464" s="524" t="s">
        <v>798</v>
      </c>
      <c r="B464" s="524"/>
      <c r="C464" s="524"/>
      <c r="D464" s="524"/>
      <c r="E464" s="524"/>
    </row>
    <row r="465" spans="1:16384">
      <c r="A465" s="524"/>
      <c r="B465" s="524"/>
      <c r="C465" s="524"/>
      <c r="D465" s="524"/>
      <c r="E465" s="524"/>
    </row>
    <row r="466" spans="1:16384">
      <c r="A466" s="524"/>
      <c r="B466" s="524"/>
      <c r="C466" s="524"/>
      <c r="D466" s="524"/>
      <c r="E466" s="524"/>
    </row>
    <row r="467" spans="1:16384">
      <c r="A467" s="524"/>
      <c r="B467" s="524"/>
      <c r="C467" s="524"/>
      <c r="D467" s="524"/>
      <c r="E467" s="524"/>
    </row>
    <row r="468" spans="1:16384">
      <c r="A468" s="524"/>
      <c r="B468" s="524"/>
      <c r="C468" s="524"/>
      <c r="D468" s="524"/>
      <c r="E468" s="524"/>
    </row>
    <row r="469" spans="1:16384">
      <c r="A469" s="524"/>
      <c r="B469" s="524"/>
      <c r="C469" s="524"/>
      <c r="D469" s="524"/>
      <c r="E469" s="524"/>
    </row>
    <row r="470" spans="1:16384">
      <c r="A470" s="524"/>
      <c r="B470" s="524"/>
      <c r="C470" s="524"/>
      <c r="D470" s="524"/>
      <c r="E470" s="524"/>
    </row>
    <row r="471" spans="1:16384">
      <c r="A471" s="108" t="s">
        <v>473</v>
      </c>
    </row>
    <row r="472" spans="1:16384">
      <c r="A472" s="109"/>
    </row>
    <row r="473" spans="1:16384">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84" t="s">
        <v>486</v>
      </c>
    </row>
    <row r="479" spans="1:16384" ht="8.1" customHeight="1">
      <c r="A479" s="110"/>
    </row>
    <row r="480" spans="1:16384" ht="14.1" customHeight="1">
      <c r="A480" s="524" t="s">
        <v>799</v>
      </c>
      <c r="B480" s="524"/>
      <c r="C480" s="524"/>
      <c r="D480" s="524"/>
      <c r="E480" s="524"/>
    </row>
    <row r="481" spans="1:5">
      <c r="A481" s="524"/>
      <c r="B481" s="524"/>
      <c r="C481" s="524"/>
      <c r="D481" s="524"/>
      <c r="E481" s="524"/>
    </row>
    <row r="482" spans="1:5">
      <c r="A482" s="524"/>
      <c r="B482" s="524"/>
      <c r="C482" s="524"/>
      <c r="D482" s="524"/>
      <c r="E482" s="524"/>
    </row>
    <row r="483" spans="1:5">
      <c r="A483" s="524"/>
      <c r="B483" s="524"/>
      <c r="C483" s="524"/>
      <c r="D483" s="524"/>
      <c r="E483" s="524"/>
    </row>
    <row r="484" spans="1:5">
      <c r="A484" s="524"/>
      <c r="B484" s="524"/>
      <c r="C484" s="524"/>
      <c r="D484" s="524"/>
      <c r="E484" s="524"/>
    </row>
    <row r="485" spans="1:5">
      <c r="A485" s="524"/>
      <c r="B485" s="524"/>
      <c r="C485" s="524"/>
      <c r="D485" s="524"/>
      <c r="E485" s="524"/>
    </row>
    <row r="486" spans="1:5">
      <c r="A486" s="524"/>
      <c r="B486" s="524"/>
      <c r="C486" s="524"/>
      <c r="D486" s="524"/>
      <c r="E486" s="524"/>
    </row>
    <row r="487" spans="1:5" ht="12.95" customHeight="1">
      <c r="A487" s="524" t="s">
        <v>800</v>
      </c>
      <c r="B487" s="524"/>
      <c r="C487" s="524"/>
      <c r="D487" s="524"/>
      <c r="E487" s="524"/>
    </row>
    <row r="488" spans="1:5">
      <c r="A488" s="524"/>
      <c r="B488" s="524"/>
      <c r="C488" s="524"/>
      <c r="D488" s="524"/>
      <c r="E488" s="524"/>
    </row>
    <row r="489" spans="1:5">
      <c r="A489" s="524"/>
      <c r="B489" s="524"/>
      <c r="C489" s="524"/>
      <c r="D489" s="524"/>
      <c r="E489" s="524"/>
    </row>
    <row r="490" spans="1:5">
      <c r="A490" s="524"/>
      <c r="B490" s="524"/>
      <c r="C490" s="524"/>
      <c r="D490" s="524"/>
      <c r="E490" s="524"/>
    </row>
    <row r="491" spans="1:5">
      <c r="A491" s="524"/>
      <c r="B491" s="524"/>
      <c r="C491" s="524"/>
      <c r="D491" s="524"/>
      <c r="E491" s="524"/>
    </row>
    <row r="492" spans="1:5">
      <c r="A492" s="524"/>
      <c r="B492" s="524"/>
      <c r="C492" s="524"/>
      <c r="D492" s="524"/>
      <c r="E492" s="524"/>
    </row>
    <row r="493" spans="1:5">
      <c r="A493" s="524"/>
      <c r="B493" s="524"/>
      <c r="C493" s="524"/>
      <c r="D493" s="524"/>
      <c r="E493" s="524"/>
    </row>
    <row r="494" spans="1:5" ht="21.75" customHeight="1">
      <c r="A494" s="524"/>
      <c r="B494" s="524"/>
      <c r="C494" s="524"/>
      <c r="D494" s="524"/>
      <c r="E494" s="524"/>
    </row>
    <row r="495" spans="1:5" ht="6.6" customHeight="1">
      <c r="A495" s="33"/>
      <c r="B495" s="33"/>
      <c r="C495" s="33"/>
      <c r="D495" s="33"/>
      <c r="E495" s="33"/>
    </row>
    <row r="496" spans="1:5">
      <c r="A496" s="108" t="s">
        <v>474</v>
      </c>
    </row>
    <row r="497" spans="1:5">
      <c r="A497" s="108"/>
    </row>
    <row r="498" spans="1:5" ht="12.95" customHeight="1">
      <c r="A498" s="524" t="s">
        <v>485</v>
      </c>
      <c r="B498" s="524"/>
      <c r="C498" s="524"/>
      <c r="D498" s="524"/>
      <c r="E498" s="524"/>
    </row>
    <row r="499" spans="1:5">
      <c r="A499" s="524"/>
      <c r="B499" s="524"/>
      <c r="C499" s="524"/>
      <c r="D499" s="524"/>
      <c r="E499" s="524"/>
    </row>
    <row r="500" spans="1:5" ht="12.95" customHeight="1">
      <c r="A500" s="577" t="s">
        <v>801</v>
      </c>
      <c r="B500" s="577"/>
      <c r="C500" s="577"/>
      <c r="D500" s="577"/>
      <c r="E500" s="577"/>
    </row>
    <row r="501" spans="1:5">
      <c r="A501" s="577"/>
      <c r="B501" s="577"/>
      <c r="C501" s="577"/>
      <c r="D501" s="577"/>
      <c r="E501" s="577"/>
    </row>
    <row r="502" spans="1:5">
      <c r="A502" s="577"/>
      <c r="B502" s="577"/>
      <c r="C502" s="577"/>
      <c r="D502" s="577"/>
      <c r="E502" s="577"/>
    </row>
    <row r="503" spans="1:5">
      <c r="A503" s="577"/>
      <c r="B503" s="577"/>
      <c r="C503" s="577"/>
      <c r="D503" s="577"/>
      <c r="E503" s="577"/>
    </row>
    <row r="504" spans="1:5">
      <c r="A504" s="577"/>
      <c r="B504" s="577"/>
      <c r="C504" s="577"/>
      <c r="D504" s="577"/>
      <c r="E504" s="577"/>
    </row>
    <row r="505" spans="1:5">
      <c r="A505" s="577"/>
      <c r="B505" s="577"/>
      <c r="C505" s="577"/>
      <c r="D505" s="577"/>
      <c r="E505" s="577"/>
    </row>
    <row r="506" spans="1:5">
      <c r="A506" s="577"/>
      <c r="B506" s="577"/>
      <c r="C506" s="577"/>
      <c r="D506" s="577"/>
      <c r="E506" s="577"/>
    </row>
    <row r="507" spans="1:5" ht="12.95" customHeight="1">
      <c r="A507" s="524" t="s">
        <v>802</v>
      </c>
      <c r="B507" s="524"/>
      <c r="C507" s="524"/>
      <c r="D507" s="524"/>
      <c r="E507" s="524"/>
    </row>
    <row r="508" spans="1:5">
      <c r="A508" s="524"/>
      <c r="B508" s="524"/>
      <c r="C508" s="524"/>
      <c r="D508" s="524"/>
      <c r="E508" s="524"/>
    </row>
    <row r="509" spans="1:5">
      <c r="A509" s="524"/>
      <c r="B509" s="524"/>
      <c r="C509" s="524"/>
      <c r="D509" s="524"/>
      <c r="E509" s="524"/>
    </row>
    <row r="510" spans="1:5">
      <c r="A510" s="524"/>
      <c r="B510" s="524"/>
      <c r="C510" s="524"/>
      <c r="D510" s="524"/>
      <c r="E510" s="524"/>
    </row>
    <row r="511" spans="1:5">
      <c r="A511" s="524"/>
      <c r="B511" s="524"/>
      <c r="C511" s="524"/>
      <c r="D511" s="524"/>
      <c r="E511" s="524"/>
    </row>
    <row r="512" spans="1:5">
      <c r="A512" s="524"/>
      <c r="B512" s="524"/>
      <c r="C512" s="524"/>
      <c r="D512" s="524"/>
      <c r="E512" s="524"/>
    </row>
    <row r="513" spans="1:5" ht="24.75" customHeight="1">
      <c r="A513" s="524"/>
      <c r="B513" s="524"/>
      <c r="C513" s="524"/>
      <c r="D513" s="524"/>
      <c r="E513" s="524"/>
    </row>
    <row r="514" spans="1:5">
      <c r="A514" s="524"/>
      <c r="B514" s="524"/>
      <c r="C514" s="524"/>
      <c r="D514" s="524"/>
      <c r="E514" s="524"/>
    </row>
    <row r="515" spans="1:5">
      <c r="A515" s="86" t="s">
        <v>475</v>
      </c>
    </row>
    <row r="516" spans="1:5" ht="12.95" customHeight="1">
      <c r="A516" s="577" t="s">
        <v>803</v>
      </c>
      <c r="B516" s="580"/>
      <c r="C516" s="580"/>
      <c r="D516" s="580"/>
      <c r="E516" s="580"/>
    </row>
    <row r="517" spans="1:5">
      <c r="A517" s="580"/>
      <c r="B517" s="580"/>
      <c r="C517" s="580"/>
      <c r="D517" s="580"/>
      <c r="E517" s="580"/>
    </row>
    <row r="518" spans="1:5">
      <c r="A518" s="580"/>
      <c r="B518" s="580"/>
      <c r="C518" s="580"/>
      <c r="D518" s="580"/>
      <c r="E518" s="580"/>
    </row>
    <row r="519" spans="1:5">
      <c r="A519" s="580"/>
      <c r="B519" s="580"/>
      <c r="C519" s="580"/>
      <c r="D519" s="580"/>
      <c r="E519" s="580"/>
    </row>
    <row r="520" spans="1:5">
      <c r="A520" s="580"/>
      <c r="B520" s="580"/>
      <c r="C520" s="580"/>
      <c r="D520" s="580"/>
      <c r="E520" s="580"/>
    </row>
    <row r="522" spans="1:5">
      <c r="A522" s="86" t="s">
        <v>476</v>
      </c>
    </row>
    <row r="523" spans="1:5" ht="12.95" customHeight="1">
      <c r="A523" s="524" t="s">
        <v>484</v>
      </c>
      <c r="B523" s="575"/>
      <c r="C523" s="575"/>
      <c r="D523" s="575"/>
      <c r="E523" s="575"/>
    </row>
    <row r="524" spans="1:5">
      <c r="A524" s="575"/>
      <c r="B524" s="575"/>
      <c r="C524" s="575"/>
      <c r="D524" s="575"/>
      <c r="E524" s="575"/>
    </row>
    <row r="525" spans="1:5">
      <c r="A525" s="575"/>
      <c r="B525" s="575"/>
      <c r="C525" s="575"/>
      <c r="D525" s="575"/>
      <c r="E525" s="575"/>
    </row>
    <row r="526" spans="1:5" ht="12.95" customHeight="1">
      <c r="A526" s="576" t="s">
        <v>804</v>
      </c>
      <c r="B526" s="576"/>
      <c r="C526" s="576"/>
      <c r="D526" s="576"/>
      <c r="E526" s="576"/>
    </row>
    <row r="527" spans="1:5">
      <c r="A527" s="576"/>
      <c r="B527" s="576"/>
      <c r="C527" s="576"/>
      <c r="D527" s="576"/>
      <c r="E527" s="576"/>
    </row>
    <row r="528" spans="1:5">
      <c r="A528" s="576"/>
      <c r="B528" s="576"/>
      <c r="C528" s="576"/>
      <c r="D528" s="576"/>
      <c r="E528" s="576"/>
    </row>
    <row r="529" spans="1:5">
      <c r="A529" s="111"/>
    </row>
    <row r="530" spans="1:5" ht="12.95" customHeight="1">
      <c r="A530" s="576" t="s">
        <v>805</v>
      </c>
      <c r="B530" s="576"/>
      <c r="C530" s="576"/>
      <c r="D530" s="576"/>
      <c r="E530" s="576"/>
    </row>
    <row r="531" spans="1:5">
      <c r="A531" s="576"/>
      <c r="B531" s="576"/>
      <c r="C531" s="576"/>
      <c r="D531" s="576"/>
      <c r="E531" s="576"/>
    </row>
    <row r="532" spans="1:5">
      <c r="A532" s="576"/>
      <c r="B532" s="576"/>
      <c r="C532" s="576"/>
      <c r="D532" s="576"/>
      <c r="E532" s="576"/>
    </row>
    <row r="533" spans="1:5">
      <c r="A533" s="4"/>
    </row>
    <row r="534" spans="1:5" ht="57" customHeight="1">
      <c r="A534" s="576" t="s">
        <v>806</v>
      </c>
      <c r="B534" s="576"/>
      <c r="C534" s="576"/>
      <c r="D534" s="576"/>
      <c r="E534" s="576"/>
    </row>
    <row r="535" spans="1:5" ht="6.75" customHeight="1">
      <c r="A535" s="342"/>
      <c r="B535" s="342"/>
      <c r="C535" s="342"/>
      <c r="D535" s="342"/>
      <c r="E535" s="342"/>
    </row>
    <row r="536" spans="1:5" ht="6.75" customHeight="1">
      <c r="A536" s="342"/>
      <c r="B536" s="342"/>
      <c r="C536" s="342"/>
      <c r="D536" s="342"/>
      <c r="E536" s="342"/>
    </row>
    <row r="537" spans="1:5" ht="6.75" customHeight="1">
      <c r="A537" s="342"/>
      <c r="B537" s="342"/>
      <c r="C537" s="342"/>
      <c r="D537" s="342"/>
      <c r="E537" s="342"/>
    </row>
    <row r="538" spans="1:5" ht="6.75" customHeight="1">
      <c r="A538" s="342"/>
      <c r="B538" s="342"/>
      <c r="C538" s="342"/>
      <c r="D538" s="342"/>
      <c r="E538" s="342"/>
    </row>
    <row r="539" spans="1:5" ht="12.95" customHeight="1">
      <c r="A539" s="524" t="s">
        <v>807</v>
      </c>
      <c r="B539" s="524"/>
      <c r="C539" s="524"/>
      <c r="D539" s="524"/>
      <c r="E539" s="524"/>
    </row>
    <row r="540" spans="1:5">
      <c r="A540" s="524"/>
      <c r="B540" s="524"/>
      <c r="C540" s="524"/>
      <c r="D540" s="524"/>
      <c r="E540" s="524"/>
    </row>
    <row r="541" spans="1:5">
      <c r="A541" s="524"/>
      <c r="B541" s="524"/>
      <c r="C541" s="524"/>
      <c r="D541" s="524"/>
      <c r="E541" s="524"/>
    </row>
    <row r="542" spans="1:5">
      <c r="A542" s="524"/>
      <c r="B542" s="524"/>
      <c r="C542" s="524"/>
      <c r="D542" s="524"/>
      <c r="E542" s="524"/>
    </row>
    <row r="543" spans="1:5">
      <c r="A543" s="524"/>
      <c r="B543" s="524"/>
      <c r="C543" s="524"/>
      <c r="D543" s="524"/>
      <c r="E543" s="524"/>
    </row>
    <row r="544" spans="1:5">
      <c r="A544" s="524"/>
      <c r="B544" s="524"/>
      <c r="C544" s="524"/>
      <c r="D544" s="524"/>
      <c r="E544" s="524"/>
    </row>
    <row r="545" spans="1:5">
      <c r="A545" s="524"/>
      <c r="B545" s="524"/>
      <c r="C545" s="524"/>
      <c r="D545" s="524"/>
      <c r="E545" s="524"/>
    </row>
    <row r="546" spans="1:5" ht="15.75">
      <c r="A546" s="87" t="s">
        <v>783</v>
      </c>
    </row>
    <row r="548" spans="1:5" ht="15.6" customHeight="1">
      <c r="A548" s="560" t="s">
        <v>808</v>
      </c>
      <c r="B548" s="560"/>
      <c r="C548" s="560"/>
      <c r="D548" s="560"/>
      <c r="E548" s="560"/>
    </row>
    <row r="549" spans="1:5">
      <c r="A549" s="560"/>
      <c r="B549" s="560"/>
      <c r="C549" s="560"/>
      <c r="D549" s="560"/>
      <c r="E549" s="560"/>
    </row>
    <row r="550" spans="1:5">
      <c r="A550" s="560"/>
      <c r="B550" s="560"/>
      <c r="C550" s="560"/>
      <c r="D550" s="560"/>
      <c r="E550" s="560"/>
    </row>
    <row r="551" spans="1:5">
      <c r="A551" s="560"/>
      <c r="B551" s="560"/>
      <c r="C551" s="560"/>
      <c r="D551" s="560"/>
      <c r="E551" s="560"/>
    </row>
    <row r="552" spans="1:5">
      <c r="A552" s="560"/>
      <c r="B552" s="560"/>
      <c r="C552" s="560"/>
      <c r="D552" s="560"/>
      <c r="E552" s="560"/>
    </row>
    <row r="553" spans="1:5">
      <c r="A553" s="560"/>
      <c r="B553" s="560"/>
      <c r="C553" s="560"/>
      <c r="D553" s="560"/>
      <c r="E553" s="560"/>
    </row>
    <row r="554" spans="1:5">
      <c r="A554" s="560"/>
      <c r="B554" s="560"/>
      <c r="C554" s="560"/>
      <c r="D554" s="560"/>
      <c r="E554" s="560"/>
    </row>
    <row r="555" spans="1:5">
      <c r="A555" s="560"/>
      <c r="B555" s="560"/>
      <c r="C555" s="560"/>
      <c r="D555" s="560"/>
      <c r="E555" s="560"/>
    </row>
    <row r="556" spans="1:5">
      <c r="A556" s="560"/>
      <c r="B556" s="560"/>
      <c r="C556" s="560"/>
      <c r="D556" s="560"/>
      <c r="E556" s="560"/>
    </row>
    <row r="557" spans="1:5">
      <c r="A557" s="560"/>
      <c r="B557" s="560"/>
      <c r="C557" s="560"/>
      <c r="D557" s="560"/>
      <c r="E557" s="560"/>
    </row>
    <row r="558" spans="1:5" ht="23.25" customHeight="1">
      <c r="A558" s="560"/>
      <c r="B558" s="560"/>
      <c r="C558" s="560"/>
      <c r="D558" s="560"/>
      <c r="E558" s="560"/>
    </row>
    <row r="559" spans="1:5">
      <c r="A559" s="560" t="s">
        <v>784</v>
      </c>
      <c r="B559" s="560"/>
      <c r="C559" s="560"/>
      <c r="D559" s="560"/>
      <c r="E559" s="560"/>
    </row>
    <row r="560" spans="1:5">
      <c r="A560" s="560"/>
      <c r="B560" s="560"/>
      <c r="C560" s="560"/>
      <c r="D560" s="560"/>
      <c r="E560" s="560"/>
    </row>
    <row r="561" spans="1:5">
      <c r="A561" s="560"/>
      <c r="B561" s="560"/>
      <c r="C561" s="560"/>
      <c r="D561" s="560"/>
      <c r="E561" s="560"/>
    </row>
    <row r="563" spans="1:5">
      <c r="A563" s="560" t="s">
        <v>785</v>
      </c>
      <c r="B563" s="560"/>
      <c r="C563" s="560"/>
      <c r="D563" s="560"/>
      <c r="E563" s="560"/>
    </row>
    <row r="564" spans="1:5">
      <c r="A564" s="560"/>
      <c r="B564" s="560"/>
      <c r="C564" s="560"/>
      <c r="D564" s="560"/>
      <c r="E564" s="560"/>
    </row>
    <row r="565" spans="1:5">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c r="A1" s="583" t="s">
        <v>765</v>
      </c>
      <c r="B1" s="583"/>
      <c r="C1" s="583"/>
      <c r="D1" s="583"/>
      <c r="E1" s="583"/>
      <c r="F1" s="583"/>
      <c r="G1" s="583"/>
      <c r="H1" s="583"/>
      <c r="I1" s="583"/>
      <c r="J1" s="583"/>
      <c r="K1" s="300"/>
      <c r="L1" s="300"/>
    </row>
    <row r="2" spans="1:15" ht="4.5" customHeight="1">
      <c r="A2" s="416"/>
      <c r="B2" s="416"/>
      <c r="C2" s="416"/>
      <c r="D2" s="416"/>
      <c r="E2" s="416"/>
      <c r="F2" s="416"/>
      <c r="G2" s="416"/>
      <c r="H2" s="416"/>
      <c r="I2" s="416"/>
      <c r="J2" s="416"/>
      <c r="K2" s="300"/>
      <c r="L2" s="300"/>
    </row>
    <row r="3" spans="1:15" ht="12.6" customHeight="1">
      <c r="A3" s="582" t="s">
        <v>764</v>
      </c>
      <c r="B3" s="582"/>
      <c r="C3" s="582"/>
      <c r="D3" s="582"/>
      <c r="E3" s="582"/>
      <c r="F3" s="582"/>
      <c r="G3" s="582"/>
      <c r="H3" s="582"/>
      <c r="I3" s="582"/>
      <c r="J3" s="582"/>
      <c r="K3" s="582"/>
      <c r="L3" s="582"/>
      <c r="M3" s="582"/>
      <c r="N3" s="582"/>
      <c r="O3" s="582"/>
    </row>
    <row r="4" spans="1:15">
      <c r="A4" s="582"/>
      <c r="B4" s="582"/>
      <c r="C4" s="582"/>
      <c r="D4" s="582"/>
      <c r="E4" s="582"/>
      <c r="F4" s="582"/>
      <c r="G4" s="582"/>
      <c r="H4" s="582"/>
      <c r="I4" s="582"/>
      <c r="J4" s="582"/>
      <c r="K4" s="582"/>
      <c r="L4" s="582"/>
      <c r="M4" s="582"/>
      <c r="N4" s="582"/>
      <c r="O4" s="582"/>
    </row>
    <row r="5" spans="1:15" ht="12.6" customHeight="1">
      <c r="A5" s="417" t="s">
        <v>903</v>
      </c>
      <c r="B5" s="418"/>
      <c r="C5" s="418"/>
      <c r="D5" s="418"/>
      <c r="E5" s="418"/>
      <c r="F5" s="418"/>
      <c r="G5" s="418"/>
      <c r="H5" s="418"/>
      <c r="I5" s="418"/>
      <c r="J5" s="418"/>
      <c r="K5" s="300"/>
      <c r="L5" s="300"/>
    </row>
    <row r="6" spans="1:15" ht="12.75" customHeight="1">
      <c r="A6" s="300" t="s">
        <v>904</v>
      </c>
      <c r="B6" s="418"/>
      <c r="C6" s="418"/>
      <c r="D6" s="418"/>
      <c r="E6" s="418"/>
      <c r="F6" s="418"/>
      <c r="G6" s="418"/>
      <c r="H6" s="418"/>
      <c r="I6" s="418"/>
      <c r="J6" s="418"/>
      <c r="K6" s="300"/>
      <c r="L6" s="300"/>
    </row>
    <row r="7" spans="1:15" ht="12.75" customHeight="1">
      <c r="A7" s="300" t="s">
        <v>905</v>
      </c>
      <c r="B7" s="418"/>
      <c r="D7" s="418"/>
      <c r="E7" s="418"/>
      <c r="F7" s="418"/>
      <c r="G7" s="418"/>
      <c r="H7" s="418"/>
      <c r="I7" s="418"/>
      <c r="J7" s="418"/>
      <c r="K7" s="300"/>
      <c r="L7" s="300"/>
    </row>
    <row r="8" spans="1:15" ht="12.75" customHeight="1">
      <c r="A8" s="300" t="s">
        <v>906</v>
      </c>
      <c r="B8" s="418"/>
      <c r="C8" s="418"/>
      <c r="D8" s="418"/>
      <c r="E8" s="418"/>
      <c r="F8" s="418"/>
      <c r="G8" s="418"/>
      <c r="H8" s="418"/>
      <c r="I8" s="418"/>
      <c r="J8" s="418"/>
      <c r="K8" s="300"/>
      <c r="L8" s="300"/>
    </row>
    <row r="9" spans="1:15" ht="12.75" customHeight="1">
      <c r="A9" s="418"/>
      <c r="B9" s="418"/>
      <c r="C9" s="418"/>
      <c r="D9" s="418"/>
      <c r="E9" s="418"/>
      <c r="F9" s="418"/>
      <c r="G9" s="418"/>
      <c r="H9" s="418"/>
      <c r="I9" s="418"/>
      <c r="J9" s="418"/>
      <c r="K9" s="300"/>
      <c r="L9" s="300"/>
    </row>
    <row r="10" spans="1:15" ht="12.75" customHeight="1">
      <c r="A10" s="419"/>
      <c r="B10" s="420"/>
      <c r="C10" s="421"/>
      <c r="D10" s="421"/>
      <c r="F10" s="417"/>
      <c r="G10" s="417"/>
      <c r="H10" s="582" t="s">
        <v>907</v>
      </c>
      <c r="I10" s="582"/>
      <c r="J10" s="582"/>
      <c r="K10" s="582"/>
      <c r="L10" s="582"/>
      <c r="M10" s="582"/>
      <c r="N10" s="582"/>
      <c r="O10" s="582"/>
    </row>
    <row r="11" spans="1:15" ht="12.75" customHeight="1">
      <c r="A11" s="419"/>
      <c r="B11" s="420"/>
      <c r="C11" s="421"/>
      <c r="D11" s="421"/>
      <c r="E11" s="417"/>
      <c r="F11" s="417"/>
      <c r="G11" s="417"/>
      <c r="H11" s="582"/>
      <c r="I11" s="582"/>
      <c r="J11" s="582"/>
      <c r="K11" s="582"/>
      <c r="L11" s="582"/>
      <c r="M11" s="582"/>
      <c r="N11" s="582"/>
      <c r="O11" s="582"/>
    </row>
    <row r="12" spans="1:15">
      <c r="A12" s="419"/>
      <c r="B12" s="420"/>
      <c r="C12" s="421"/>
      <c r="D12" s="421"/>
      <c r="E12" s="417"/>
      <c r="F12" s="417"/>
      <c r="G12" s="417"/>
      <c r="H12" s="582"/>
      <c r="I12" s="582"/>
      <c r="J12" s="582"/>
      <c r="K12" s="582"/>
      <c r="L12" s="582"/>
      <c r="M12" s="582"/>
      <c r="N12" s="582"/>
      <c r="O12" s="582"/>
    </row>
    <row r="13" spans="1:15">
      <c r="A13" s="419"/>
      <c r="B13" s="420"/>
      <c r="C13" s="421"/>
      <c r="D13" s="421"/>
      <c r="E13" s="417"/>
      <c r="F13" s="417"/>
      <c r="G13" s="417"/>
      <c r="H13" s="582"/>
      <c r="I13" s="582"/>
      <c r="J13" s="582"/>
      <c r="K13" s="582"/>
      <c r="L13" s="582"/>
      <c r="M13" s="582"/>
      <c r="N13" s="582"/>
      <c r="O13" s="582"/>
    </row>
    <row r="14" spans="1:15">
      <c r="A14" s="419"/>
      <c r="B14" s="420"/>
      <c r="C14" s="421"/>
      <c r="D14" s="421"/>
      <c r="E14" s="417"/>
      <c r="F14" s="417"/>
      <c r="G14" s="417"/>
      <c r="H14" s="582"/>
      <c r="I14" s="582"/>
      <c r="J14" s="582"/>
      <c r="K14" s="582"/>
      <c r="L14" s="582"/>
      <c r="M14" s="582"/>
      <c r="N14" s="582"/>
      <c r="O14" s="582"/>
    </row>
    <row r="15" spans="1:15">
      <c r="A15" s="419"/>
      <c r="B15" s="420"/>
      <c r="C15" s="421"/>
      <c r="D15" s="421"/>
      <c r="E15" s="417"/>
      <c r="F15" s="417"/>
      <c r="G15" s="417"/>
      <c r="H15" s="582"/>
      <c r="I15" s="582"/>
      <c r="J15" s="582"/>
      <c r="K15" s="582"/>
      <c r="L15" s="582"/>
      <c r="M15" s="582"/>
      <c r="N15" s="582"/>
      <c r="O15" s="582"/>
    </row>
    <row r="16" spans="1:15">
      <c r="A16" s="419"/>
      <c r="B16" s="420"/>
      <c r="C16" s="421"/>
      <c r="D16" s="421"/>
      <c r="E16" s="417"/>
      <c r="F16" s="417"/>
      <c r="G16" s="417"/>
      <c r="H16" s="582"/>
      <c r="I16" s="582"/>
      <c r="J16" s="582"/>
      <c r="K16" s="582"/>
      <c r="L16" s="582"/>
      <c r="M16" s="582"/>
      <c r="N16" s="582"/>
      <c r="O16" s="582"/>
    </row>
    <row r="17" spans="1:15">
      <c r="A17" s="419"/>
      <c r="B17" s="420"/>
      <c r="C17" s="421"/>
      <c r="D17" s="421"/>
      <c r="E17" s="417"/>
      <c r="F17" s="417"/>
      <c r="G17" s="417"/>
      <c r="H17" s="582"/>
      <c r="I17" s="582"/>
      <c r="J17" s="582"/>
      <c r="K17" s="582"/>
      <c r="L17" s="582"/>
      <c r="M17" s="582"/>
      <c r="N17" s="582"/>
      <c r="O17" s="582"/>
    </row>
    <row r="18" spans="1:15">
      <c r="A18" s="419"/>
      <c r="B18" s="420"/>
      <c r="C18" s="421"/>
      <c r="D18" s="421"/>
      <c r="E18" s="417"/>
      <c r="F18" s="417"/>
      <c r="G18" s="417"/>
      <c r="H18" s="582"/>
      <c r="I18" s="582"/>
      <c r="J18" s="582"/>
      <c r="K18" s="582"/>
      <c r="L18" s="582"/>
      <c r="M18" s="582"/>
      <c r="N18" s="582"/>
      <c r="O18" s="582"/>
    </row>
    <row r="19" spans="1:15">
      <c r="A19" s="419"/>
      <c r="B19" s="420"/>
      <c r="C19" s="421"/>
      <c r="D19" s="421"/>
      <c r="E19" s="417"/>
      <c r="F19" s="417"/>
      <c r="G19" s="417"/>
      <c r="H19" s="582"/>
      <c r="I19" s="582"/>
      <c r="J19" s="582"/>
      <c r="K19" s="582"/>
      <c r="L19" s="582"/>
      <c r="M19" s="582"/>
      <c r="N19" s="582"/>
      <c r="O19" s="582"/>
    </row>
    <row r="20" spans="1:15">
      <c r="A20" s="419"/>
      <c r="B20" s="420"/>
      <c r="C20" s="421"/>
      <c r="D20" s="421"/>
      <c r="E20" s="417"/>
      <c r="F20" s="417"/>
      <c r="G20" s="417"/>
      <c r="H20" s="582"/>
      <c r="I20" s="582"/>
      <c r="J20" s="582"/>
      <c r="K20" s="582"/>
      <c r="L20" s="582"/>
      <c r="M20" s="582"/>
      <c r="N20" s="582"/>
      <c r="O20" s="582"/>
    </row>
    <row r="21" spans="1:15" ht="34.5" customHeight="1">
      <c r="A21" s="419"/>
      <c r="B21" s="420"/>
      <c r="C21" s="421"/>
      <c r="D21" s="421"/>
      <c r="E21" s="417"/>
      <c r="F21" s="417"/>
      <c r="G21" s="417"/>
      <c r="H21" s="582"/>
      <c r="I21" s="582"/>
      <c r="J21" s="582"/>
      <c r="K21" s="582"/>
      <c r="L21" s="582"/>
      <c r="M21" s="582"/>
      <c r="N21" s="582"/>
      <c r="O21" s="582"/>
    </row>
    <row r="22" spans="1:15">
      <c r="A22" s="419"/>
      <c r="B22" s="420"/>
      <c r="C22" s="421"/>
      <c r="D22" s="421"/>
      <c r="E22" s="417"/>
      <c r="F22" s="417"/>
      <c r="G22" s="417"/>
      <c r="H22" s="582"/>
      <c r="I22" s="582"/>
      <c r="J22" s="582"/>
      <c r="K22" s="582"/>
      <c r="L22" s="582"/>
      <c r="M22" s="582"/>
      <c r="N22" s="582"/>
      <c r="O22" s="582"/>
    </row>
    <row r="23" spans="1:15">
      <c r="A23" s="419"/>
      <c r="B23" s="420"/>
      <c r="C23" s="421"/>
      <c r="D23" s="421"/>
      <c r="E23" s="417"/>
      <c r="F23" s="417"/>
      <c r="G23" s="417"/>
      <c r="H23" s="582"/>
      <c r="I23" s="582"/>
      <c r="J23" s="582"/>
      <c r="K23" s="582"/>
      <c r="L23" s="582"/>
      <c r="M23" s="582"/>
      <c r="N23" s="582"/>
      <c r="O23" s="582"/>
    </row>
    <row r="24" spans="1:15">
      <c r="A24" s="419"/>
      <c r="B24" s="420"/>
      <c r="C24" s="421"/>
      <c r="D24" s="421"/>
      <c r="E24" s="417"/>
      <c r="F24" s="417"/>
      <c r="G24" s="417"/>
      <c r="H24" s="582"/>
      <c r="I24" s="582"/>
      <c r="J24" s="582"/>
      <c r="K24" s="582"/>
      <c r="L24" s="582"/>
      <c r="M24" s="582"/>
      <c r="N24" s="582"/>
      <c r="O24" s="582"/>
    </row>
    <row r="25" spans="1:15">
      <c r="A25" s="419"/>
      <c r="B25" s="420"/>
      <c r="C25" s="421"/>
      <c r="D25" s="421"/>
      <c r="E25" s="417"/>
      <c r="F25" s="417"/>
      <c r="G25" s="417"/>
      <c r="H25" s="582"/>
      <c r="I25" s="582"/>
      <c r="J25" s="582"/>
      <c r="K25" s="582"/>
      <c r="L25" s="582"/>
      <c r="M25" s="582"/>
      <c r="N25" s="582"/>
      <c r="O25" s="582"/>
    </row>
    <row r="26" spans="1:15">
      <c r="A26" s="419"/>
      <c r="B26" s="420"/>
      <c r="C26" s="421"/>
      <c r="D26" s="421"/>
      <c r="E26" s="417"/>
      <c r="F26" s="417"/>
      <c r="G26" s="417"/>
      <c r="H26" s="582"/>
      <c r="I26" s="582"/>
      <c r="J26" s="582"/>
      <c r="K26" s="582"/>
      <c r="L26" s="582"/>
      <c r="M26" s="582"/>
      <c r="N26" s="582"/>
      <c r="O26" s="582"/>
    </row>
    <row r="27" spans="1:15">
      <c r="A27" s="419"/>
      <c r="B27" s="420"/>
      <c r="C27" s="421"/>
      <c r="D27" s="421"/>
      <c r="E27" s="417"/>
      <c r="F27" s="417"/>
      <c r="G27" s="417"/>
      <c r="H27" s="582"/>
      <c r="I27" s="582"/>
      <c r="J27" s="582"/>
      <c r="K27" s="582"/>
      <c r="L27" s="582"/>
      <c r="M27" s="582"/>
      <c r="N27" s="582"/>
      <c r="O27" s="582"/>
    </row>
    <row r="28" spans="1:15">
      <c r="A28" s="419"/>
      <c r="B28" s="420"/>
      <c r="C28" s="421"/>
      <c r="D28" s="421"/>
      <c r="E28" s="418"/>
      <c r="F28" s="418"/>
      <c r="G28" s="418"/>
      <c r="H28" s="418"/>
      <c r="I28" s="418"/>
      <c r="J28" s="418"/>
      <c r="K28" s="300"/>
      <c r="L28" s="300"/>
    </row>
    <row r="29" spans="1:15">
      <c r="A29" s="419"/>
      <c r="B29" s="420"/>
      <c r="C29" s="421"/>
      <c r="D29" s="421"/>
      <c r="E29" s="422"/>
      <c r="F29" s="423"/>
      <c r="G29" s="422"/>
      <c r="H29" s="423"/>
      <c r="I29" s="422"/>
      <c r="J29" s="423"/>
      <c r="K29" s="300"/>
      <c r="L29" s="300"/>
    </row>
    <row r="30" spans="1:15">
      <c r="A30" s="419"/>
      <c r="B30" s="420"/>
      <c r="C30" s="421"/>
      <c r="D30" s="421"/>
      <c r="E30" s="422"/>
      <c r="F30" s="423"/>
      <c r="G30" s="422"/>
      <c r="H30" s="423"/>
      <c r="I30" s="422"/>
      <c r="J30" s="423"/>
      <c r="K30" s="300"/>
      <c r="L30" s="300"/>
    </row>
    <row r="31" spans="1:15" ht="19.5" customHeight="1">
      <c r="A31" s="424"/>
      <c r="B31" s="425"/>
      <c r="D31" s="300"/>
      <c r="F31" s="426"/>
      <c r="G31" s="427" t="s">
        <v>908</v>
      </c>
      <c r="I31" s="429"/>
      <c r="J31" s="426"/>
      <c r="K31" s="300"/>
      <c r="L31" s="300"/>
    </row>
    <row r="32" spans="1:15" ht="11.25" customHeight="1">
      <c r="A32" s="424"/>
      <c r="B32" s="425"/>
      <c r="D32" s="300"/>
      <c r="E32" s="429"/>
      <c r="F32" s="426"/>
      <c r="G32" s="429"/>
      <c r="I32" s="429"/>
      <c r="J32" s="426"/>
      <c r="K32" s="300"/>
      <c r="L32" s="300"/>
    </row>
    <row r="33" spans="1:12">
      <c r="A33" s="424"/>
      <c r="B33" s="425"/>
      <c r="D33" s="300"/>
      <c r="E33" s="429"/>
      <c r="F33" s="426"/>
      <c r="G33" s="429"/>
      <c r="H33" s="426"/>
      <c r="I33" s="429"/>
      <c r="J33" s="426"/>
      <c r="K33" s="300"/>
      <c r="L33" s="300"/>
    </row>
    <row r="34" spans="1:12">
      <c r="A34" s="424"/>
      <c r="B34" s="425"/>
      <c r="D34" s="300"/>
      <c r="E34" s="300"/>
      <c r="F34" s="300"/>
      <c r="G34" s="300"/>
      <c r="H34" s="300"/>
      <c r="I34" s="300"/>
      <c r="J34" s="300"/>
      <c r="K34" s="300"/>
      <c r="L34" s="300"/>
    </row>
    <row r="35" spans="1:12">
      <c r="A35" s="424"/>
      <c r="B35" s="425"/>
      <c r="D35" s="300"/>
      <c r="E35" s="300"/>
      <c r="F35" s="300"/>
      <c r="G35" s="300"/>
      <c r="H35" s="300"/>
      <c r="I35" s="300"/>
      <c r="J35" s="300"/>
      <c r="K35" s="300"/>
      <c r="L35" s="300"/>
    </row>
    <row r="36" spans="1:12">
      <c r="A36" s="424"/>
      <c r="B36" s="425"/>
      <c r="D36" s="300"/>
      <c r="E36" s="300"/>
      <c r="F36" s="300"/>
      <c r="G36" s="300"/>
      <c r="H36" s="300"/>
      <c r="I36" s="300"/>
      <c r="J36" s="300"/>
      <c r="K36" s="300"/>
      <c r="L36" s="300"/>
    </row>
    <row r="37" spans="1:12">
      <c r="A37" s="424"/>
      <c r="B37" s="425"/>
      <c r="D37" s="300"/>
      <c r="E37" s="300"/>
      <c r="F37" s="300"/>
      <c r="G37" s="300"/>
      <c r="H37" s="300"/>
      <c r="I37" s="300"/>
      <c r="J37" s="300"/>
      <c r="K37" s="300"/>
      <c r="L37" s="300"/>
    </row>
    <row r="38" spans="1:12">
      <c r="A38" s="424"/>
      <c r="B38" s="425"/>
      <c r="D38" s="300"/>
      <c r="E38" s="300"/>
      <c r="F38" s="300"/>
      <c r="G38" s="300"/>
      <c r="H38" s="300"/>
      <c r="I38" s="300"/>
      <c r="J38" s="300"/>
      <c r="K38" s="300"/>
      <c r="L38" s="300"/>
    </row>
    <row r="39" spans="1:12">
      <c r="A39" s="424"/>
      <c r="B39" s="425"/>
      <c r="D39" s="300"/>
      <c r="E39" s="300"/>
      <c r="F39" s="300"/>
      <c r="G39" s="300"/>
      <c r="H39" s="300"/>
      <c r="I39" s="300"/>
      <c r="J39" s="300"/>
      <c r="K39" s="300"/>
      <c r="L39" s="300"/>
    </row>
    <row r="40" spans="1:12">
      <c r="A40" s="424"/>
      <c r="B40" s="425"/>
      <c r="D40" s="300"/>
      <c r="E40" s="300"/>
      <c r="F40" s="300"/>
      <c r="G40" s="300"/>
      <c r="H40" s="300"/>
      <c r="I40" s="300"/>
      <c r="J40" s="300"/>
      <c r="K40" s="300"/>
      <c r="L40" s="300"/>
    </row>
    <row r="41" spans="1:12">
      <c r="A41" s="424"/>
      <c r="B41" s="425"/>
      <c r="D41" s="300"/>
      <c r="E41" s="300"/>
      <c r="F41" s="300"/>
      <c r="G41" s="300"/>
      <c r="H41" s="300"/>
      <c r="I41" s="300"/>
      <c r="J41" s="300"/>
      <c r="K41" s="300"/>
      <c r="L41" s="300"/>
    </row>
    <row r="42" spans="1:12">
      <c r="A42" s="424"/>
      <c r="B42" s="425"/>
      <c r="D42" s="300"/>
      <c r="E42" s="300"/>
      <c r="F42" s="300"/>
      <c r="G42" s="300"/>
      <c r="H42" s="300"/>
      <c r="I42" s="300"/>
      <c r="J42" s="300"/>
      <c r="K42" s="300"/>
      <c r="L42" s="300"/>
    </row>
    <row r="43" spans="1:12">
      <c r="A43" s="421"/>
      <c r="D43" s="300"/>
      <c r="E43" s="300"/>
      <c r="F43" s="300"/>
      <c r="G43" s="300"/>
      <c r="H43" s="300"/>
      <c r="I43" s="300"/>
      <c r="J43" s="300"/>
      <c r="K43" s="300"/>
      <c r="L43" s="300"/>
    </row>
    <row r="44" spans="1:12">
      <c r="A44" s="419"/>
      <c r="B44" s="420"/>
      <c r="D44" s="300"/>
      <c r="E44" s="300"/>
      <c r="F44" s="300"/>
      <c r="G44" s="300"/>
      <c r="H44" s="300"/>
      <c r="I44" s="300"/>
      <c r="J44" s="300"/>
      <c r="K44" s="300"/>
      <c r="L44" s="300"/>
    </row>
    <row r="45" spans="1:12">
      <c r="A45" s="419"/>
      <c r="B45" s="420"/>
      <c r="D45" s="300"/>
      <c r="E45" s="300"/>
      <c r="F45" s="300"/>
      <c r="G45" s="300"/>
      <c r="H45" s="300"/>
      <c r="I45" s="300"/>
      <c r="J45" s="300"/>
      <c r="K45" s="300"/>
      <c r="L45" s="300"/>
    </row>
    <row r="46" spans="1:12">
      <c r="A46" s="419"/>
      <c r="B46" s="420"/>
      <c r="D46" s="300"/>
      <c r="E46" s="300"/>
      <c r="F46" s="300"/>
      <c r="G46" s="300"/>
      <c r="H46" s="300"/>
      <c r="I46" s="300"/>
      <c r="J46" s="300"/>
      <c r="K46" s="300"/>
      <c r="L46" s="300"/>
    </row>
    <row r="47" spans="1:12">
      <c r="A47" s="419"/>
      <c r="B47" s="420"/>
      <c r="D47" s="300"/>
      <c r="E47" s="300"/>
      <c r="F47" s="300"/>
      <c r="G47" s="300"/>
      <c r="H47" s="300"/>
      <c r="I47" s="300"/>
      <c r="J47" s="300"/>
      <c r="K47" s="300"/>
      <c r="L47" s="300"/>
    </row>
    <row r="48" spans="1:12">
      <c r="A48" s="419"/>
      <c r="B48" s="420"/>
      <c r="D48" s="300"/>
      <c r="E48" s="300"/>
      <c r="F48" s="300"/>
      <c r="G48" s="300"/>
      <c r="H48" s="300"/>
      <c r="I48" s="300"/>
      <c r="J48" s="300"/>
      <c r="K48" s="300"/>
      <c r="L48" s="300"/>
    </row>
    <row r="49" spans="1:15">
      <c r="A49" s="419"/>
      <c r="B49" s="420"/>
      <c r="D49" s="300"/>
      <c r="E49" s="300"/>
      <c r="F49" s="300"/>
      <c r="G49" s="300"/>
      <c r="H49" s="300"/>
      <c r="I49" s="300"/>
      <c r="J49" s="300"/>
      <c r="K49" s="300"/>
      <c r="L49" s="300"/>
    </row>
    <row r="50" spans="1:15">
      <c r="A50" s="419"/>
      <c r="B50" s="420"/>
      <c r="D50" s="300"/>
      <c r="E50" s="300"/>
      <c r="F50" s="300"/>
      <c r="G50" s="300"/>
      <c r="H50" s="300"/>
      <c r="I50" s="300"/>
      <c r="J50" s="300"/>
      <c r="K50" s="300"/>
      <c r="L50" s="300"/>
    </row>
    <row r="51" spans="1:15">
      <c r="A51" s="419"/>
      <c r="B51" s="420"/>
      <c r="D51" s="300"/>
      <c r="E51" s="300"/>
      <c r="F51" s="300"/>
      <c r="G51" s="300"/>
      <c r="H51" s="300"/>
      <c r="I51" s="300"/>
      <c r="J51" s="300"/>
      <c r="K51" s="300"/>
      <c r="L51" s="300"/>
    </row>
    <row r="52" spans="1:15" ht="32.25" customHeight="1">
      <c r="A52" s="419"/>
      <c r="B52" s="420"/>
      <c r="D52" s="300"/>
      <c r="E52" s="300"/>
      <c r="F52" s="300"/>
      <c r="G52" s="300"/>
      <c r="H52" s="300"/>
      <c r="I52" s="300"/>
      <c r="J52" s="300"/>
      <c r="K52" s="300"/>
      <c r="L52" s="300"/>
    </row>
    <row r="53" spans="1:15" s="431" customFormat="1">
      <c r="A53" s="430" t="s">
        <v>763</v>
      </c>
      <c r="C53" s="432"/>
      <c r="F53" s="432"/>
      <c r="I53" s="432"/>
      <c r="L53" s="432"/>
      <c r="O53" s="432"/>
    </row>
    <row r="54" spans="1:15" s="431" customFormat="1" ht="1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c r="A107" s="458"/>
      <c r="B107" s="459" t="s">
        <v>913</v>
      </c>
      <c r="C107" s="458"/>
      <c r="D107" s="460"/>
      <c r="E107" s="458"/>
      <c r="F107" s="461"/>
      <c r="G107" s="458"/>
      <c r="H107" s="461"/>
      <c r="I107" s="458"/>
      <c r="J107" s="461"/>
      <c r="K107" s="419"/>
      <c r="L107" s="420"/>
    </row>
    <row r="108" spans="1:15">
      <c r="A108" s="306"/>
      <c r="E108" s="462"/>
      <c r="F108" s="462"/>
    </row>
    <row r="109" spans="1:15" s="464" customFormat="1" ht="17.45" customHeight="1">
      <c r="A109" s="463"/>
      <c r="B109" s="584"/>
      <c r="C109" s="584"/>
      <c r="D109" s="584"/>
      <c r="E109" s="584"/>
      <c r="F109" s="463"/>
      <c r="G109" s="584"/>
      <c r="H109" s="584"/>
      <c r="I109" s="584"/>
      <c r="J109" s="584"/>
    </row>
    <row r="110" spans="1:15">
      <c r="A110" s="460"/>
      <c r="B110" s="581"/>
      <c r="C110" s="581"/>
      <c r="D110" s="581"/>
      <c r="E110" s="581"/>
      <c r="F110" s="460"/>
      <c r="G110" s="581"/>
      <c r="H110" s="581"/>
      <c r="I110" s="581"/>
      <c r="J110" s="581"/>
      <c r="K110" s="300"/>
      <c r="L110" s="300"/>
    </row>
    <row r="111" spans="1:15" ht="23.25" customHeight="1">
      <c r="A111" s="460"/>
      <c r="B111" s="581"/>
      <c r="C111" s="581"/>
      <c r="D111" s="581"/>
      <c r="E111" s="581"/>
      <c r="F111" s="460"/>
      <c r="G111" s="581"/>
      <c r="H111" s="581"/>
      <c r="I111" s="581"/>
      <c r="J111" s="581"/>
      <c r="K111" s="300"/>
      <c r="L111" s="300"/>
    </row>
    <row r="112" spans="1:15">
      <c r="A112" s="460"/>
      <c r="B112" s="581"/>
      <c r="C112" s="581"/>
      <c r="D112" s="581"/>
      <c r="E112" s="581"/>
      <c r="F112" s="460"/>
      <c r="G112" s="581"/>
      <c r="H112" s="581"/>
      <c r="I112" s="581"/>
      <c r="J112" s="581"/>
      <c r="K112" s="300"/>
      <c r="L112" s="300"/>
    </row>
    <row r="113" spans="1:12">
      <c r="A113" s="460"/>
      <c r="B113" s="581"/>
      <c r="C113" s="581"/>
      <c r="D113" s="581"/>
      <c r="E113" s="581"/>
      <c r="F113" s="460"/>
      <c r="G113" s="581"/>
      <c r="H113" s="581"/>
      <c r="I113" s="581"/>
      <c r="J113" s="581"/>
      <c r="K113" s="300"/>
      <c r="L113" s="300"/>
    </row>
    <row r="114" spans="1:12">
      <c r="A114" s="460"/>
      <c r="B114" s="581"/>
      <c r="C114" s="581"/>
      <c r="D114" s="581"/>
      <c r="E114" s="581"/>
      <c r="F114" s="460"/>
      <c r="G114" s="581"/>
      <c r="H114" s="581"/>
      <c r="I114" s="581"/>
      <c r="J114" s="581"/>
      <c r="K114" s="300"/>
      <c r="L114" s="300"/>
    </row>
    <row r="115" spans="1:12">
      <c r="A115" s="460"/>
      <c r="B115" s="581"/>
      <c r="C115" s="581"/>
      <c r="D115" s="581"/>
      <c r="E115" s="581"/>
      <c r="F115" s="460"/>
      <c r="G115" s="581"/>
      <c r="H115" s="581"/>
      <c r="I115" s="581"/>
      <c r="J115" s="581"/>
      <c r="K115" s="300"/>
      <c r="L115" s="300"/>
    </row>
    <row r="116" spans="1:12">
      <c r="A116" s="460"/>
      <c r="B116" s="581"/>
      <c r="C116" s="581"/>
      <c r="D116" s="581"/>
      <c r="E116" s="581"/>
      <c r="F116" s="460"/>
      <c r="G116" s="581"/>
      <c r="H116" s="581"/>
      <c r="I116" s="581"/>
      <c r="J116" s="581"/>
      <c r="K116" s="300"/>
      <c r="L116" s="300"/>
    </row>
    <row r="117" spans="1:12">
      <c r="A117" s="460"/>
      <c r="B117" s="581"/>
      <c r="C117" s="581"/>
      <c r="D117" s="581"/>
      <c r="E117" s="581"/>
      <c r="F117" s="460"/>
      <c r="G117" s="581"/>
      <c r="H117" s="581"/>
      <c r="I117" s="581"/>
      <c r="J117" s="581"/>
      <c r="K117" s="300"/>
      <c r="L117" s="300"/>
    </row>
    <row r="118" spans="1:12">
      <c r="A118" s="460"/>
      <c r="B118" s="581"/>
      <c r="C118" s="581"/>
      <c r="D118" s="581"/>
      <c r="E118" s="581"/>
      <c r="F118" s="460"/>
      <c r="G118" s="581"/>
      <c r="H118" s="581"/>
      <c r="I118" s="581"/>
      <c r="J118" s="581"/>
      <c r="K118" s="300"/>
      <c r="L118" s="300"/>
    </row>
    <row r="119" spans="1:12" ht="23.25" customHeight="1">
      <c r="A119" s="460"/>
      <c r="B119" s="581"/>
      <c r="C119" s="581"/>
      <c r="D119" s="581"/>
      <c r="E119" s="581"/>
      <c r="F119" s="460"/>
      <c r="G119" s="581"/>
      <c r="H119" s="581"/>
      <c r="I119" s="581"/>
      <c r="J119" s="581"/>
      <c r="K119" s="300"/>
      <c r="L119" s="300"/>
    </row>
    <row r="120" spans="1:12" ht="23.25" customHeight="1">
      <c r="A120" s="460"/>
      <c r="B120" s="581"/>
      <c r="C120" s="581"/>
      <c r="D120" s="581"/>
      <c r="E120" s="581"/>
      <c r="F120" s="460"/>
      <c r="G120" s="581"/>
      <c r="H120" s="581"/>
      <c r="I120" s="581"/>
      <c r="J120" s="581"/>
      <c r="K120" s="300"/>
      <c r="L120" s="300"/>
    </row>
    <row r="121" spans="1:12" ht="23.25" customHeight="1">
      <c r="A121" s="460"/>
      <c r="B121" s="581"/>
      <c r="C121" s="581"/>
      <c r="D121" s="581"/>
      <c r="E121" s="581"/>
      <c r="F121" s="460"/>
      <c r="G121" s="581"/>
      <c r="H121" s="581"/>
      <c r="I121" s="581"/>
      <c r="J121" s="581"/>
      <c r="K121" s="300"/>
      <c r="L121" s="300"/>
    </row>
    <row r="122" spans="1:12" ht="23.25" customHeight="1">
      <c r="A122" s="460"/>
      <c r="B122" s="581"/>
      <c r="C122" s="581"/>
      <c r="D122" s="581"/>
      <c r="E122" s="581"/>
      <c r="F122" s="460"/>
      <c r="G122" s="581"/>
      <c r="H122" s="581"/>
      <c r="I122" s="581"/>
      <c r="J122" s="581"/>
      <c r="K122" s="300"/>
      <c r="L122" s="300"/>
    </row>
    <row r="123" spans="1:12">
      <c r="A123" s="460"/>
      <c r="B123" s="581"/>
      <c r="C123" s="581"/>
      <c r="D123" s="581"/>
      <c r="E123" s="581"/>
      <c r="F123" s="460"/>
      <c r="G123" s="581"/>
      <c r="H123" s="581"/>
      <c r="I123" s="581"/>
      <c r="J123" s="581"/>
      <c r="K123" s="300"/>
      <c r="L123" s="300"/>
    </row>
    <row r="124" spans="1:12">
      <c r="A124" s="460"/>
      <c r="B124" s="581"/>
      <c r="C124" s="581"/>
      <c r="D124" s="581"/>
      <c r="E124" s="581"/>
      <c r="F124" s="460"/>
      <c r="G124" s="581"/>
      <c r="H124" s="581"/>
      <c r="I124" s="581"/>
      <c r="J124" s="581"/>
      <c r="K124" s="300"/>
      <c r="L124" s="300"/>
    </row>
    <row r="125" spans="1:12">
      <c r="A125" s="460"/>
      <c r="B125" s="581"/>
      <c r="C125" s="581"/>
      <c r="D125" s="581"/>
      <c r="E125" s="581"/>
      <c r="F125" s="460"/>
      <c r="G125" s="581"/>
      <c r="H125" s="581"/>
      <c r="I125" s="581"/>
      <c r="J125" s="581"/>
      <c r="K125" s="300"/>
      <c r="L125" s="300"/>
    </row>
    <row r="126" spans="1:12">
      <c r="A126" s="460"/>
      <c r="B126" s="581"/>
      <c r="C126" s="581"/>
      <c r="D126" s="581"/>
      <c r="E126" s="581"/>
      <c r="F126" s="460"/>
      <c r="G126" s="581"/>
      <c r="H126" s="581"/>
      <c r="I126" s="581"/>
      <c r="J126" s="581"/>
      <c r="K126" s="300"/>
      <c r="L126" s="300"/>
    </row>
    <row r="127" spans="1:12" ht="23.25" customHeight="1">
      <c r="A127" s="460"/>
      <c r="B127" s="581"/>
      <c r="C127" s="581"/>
      <c r="D127" s="581"/>
      <c r="E127" s="581"/>
      <c r="F127" s="460"/>
      <c r="G127" s="581"/>
      <c r="H127" s="581"/>
      <c r="I127" s="581"/>
      <c r="J127" s="581"/>
      <c r="K127" s="300"/>
      <c r="L127" s="300"/>
    </row>
    <row r="128" spans="1:12">
      <c r="A128" s="460"/>
      <c r="B128" s="581"/>
      <c r="C128" s="581"/>
      <c r="D128" s="581"/>
      <c r="E128" s="581"/>
      <c r="F128" s="460"/>
      <c r="G128" s="581"/>
      <c r="H128" s="581"/>
      <c r="I128" s="581"/>
      <c r="J128" s="581"/>
      <c r="K128" s="300"/>
      <c r="L128" s="300"/>
    </row>
    <row r="129" spans="1:12">
      <c r="A129" s="460"/>
      <c r="B129" s="581"/>
      <c r="C129" s="581"/>
      <c r="D129" s="581"/>
      <c r="E129" s="581"/>
      <c r="F129" s="460"/>
      <c r="G129" s="581"/>
      <c r="H129" s="581"/>
      <c r="I129" s="581"/>
      <c r="J129" s="581"/>
      <c r="K129" s="300"/>
      <c r="L129" s="300"/>
    </row>
    <row r="130" spans="1:12">
      <c r="A130" s="460"/>
      <c r="B130" s="581"/>
      <c r="C130" s="581"/>
      <c r="D130" s="581"/>
      <c r="E130" s="581"/>
      <c r="F130" s="460"/>
      <c r="G130" s="581"/>
      <c r="H130" s="581"/>
      <c r="I130" s="581"/>
      <c r="J130" s="581"/>
      <c r="K130" s="300"/>
      <c r="L130" s="300"/>
    </row>
    <row r="131" spans="1:12">
      <c r="A131" s="460"/>
      <c r="B131" s="581"/>
      <c r="C131" s="581"/>
      <c r="D131" s="581"/>
      <c r="E131" s="581"/>
      <c r="F131" s="460"/>
      <c r="G131" s="581"/>
      <c r="H131" s="581"/>
      <c r="I131" s="581"/>
      <c r="J131" s="581"/>
      <c r="K131" s="300"/>
      <c r="L131" s="300"/>
    </row>
    <row r="132" spans="1:12">
      <c r="A132" s="460"/>
      <c r="B132" s="581"/>
      <c r="C132" s="581"/>
      <c r="D132" s="581"/>
      <c r="E132" s="581"/>
      <c r="F132" s="460"/>
      <c r="G132" s="581"/>
      <c r="H132" s="581"/>
      <c r="I132" s="581"/>
      <c r="J132" s="581"/>
      <c r="K132" s="300"/>
      <c r="L132" s="300"/>
    </row>
    <row r="133" spans="1:12">
      <c r="A133" s="460"/>
      <c r="B133" s="581"/>
      <c r="C133" s="581"/>
      <c r="D133" s="581"/>
      <c r="E133" s="581"/>
      <c r="F133" s="460"/>
      <c r="G133" s="581"/>
      <c r="H133" s="581"/>
      <c r="I133" s="581"/>
      <c r="J133" s="581"/>
      <c r="K133" s="300"/>
      <c r="L133" s="300"/>
    </row>
    <row r="134" spans="1:12">
      <c r="A134" s="460"/>
      <c r="B134" s="581"/>
      <c r="C134" s="581"/>
      <c r="D134" s="581"/>
      <c r="E134" s="581"/>
      <c r="F134" s="460"/>
      <c r="G134" s="581"/>
      <c r="H134" s="581"/>
      <c r="I134" s="581"/>
      <c r="J134" s="581"/>
      <c r="K134" s="300"/>
      <c r="L134" s="300"/>
    </row>
    <row r="135" spans="1:12" ht="23.25" customHeight="1">
      <c r="A135" s="460"/>
      <c r="B135" s="581"/>
      <c r="C135" s="581"/>
      <c r="D135" s="581"/>
      <c r="E135" s="581"/>
      <c r="F135" s="460"/>
      <c r="G135" s="581"/>
      <c r="H135" s="581"/>
      <c r="I135" s="581"/>
      <c r="J135" s="581"/>
      <c r="K135" s="300"/>
      <c r="L135" s="300"/>
    </row>
    <row r="136" spans="1:12">
      <c r="A136" s="460"/>
      <c r="B136" s="581"/>
      <c r="C136" s="581"/>
      <c r="D136" s="581"/>
      <c r="E136" s="581"/>
      <c r="F136" s="460"/>
      <c r="G136" s="581"/>
      <c r="H136" s="581"/>
      <c r="I136" s="581"/>
      <c r="J136" s="581"/>
      <c r="K136" s="300"/>
      <c r="L136" s="300"/>
    </row>
    <row r="137" spans="1:12">
      <c r="A137" s="460"/>
      <c r="B137" s="581"/>
      <c r="C137" s="581"/>
      <c r="D137" s="581"/>
      <c r="E137" s="581"/>
      <c r="F137" s="460"/>
      <c r="G137" s="581"/>
      <c r="H137" s="581"/>
      <c r="I137" s="581"/>
      <c r="J137" s="581"/>
      <c r="K137" s="300"/>
      <c r="L137" s="300"/>
    </row>
    <row r="138" spans="1:12">
      <c r="A138" s="460"/>
      <c r="B138" s="581"/>
      <c r="C138" s="581"/>
      <c r="D138" s="581"/>
      <c r="E138" s="581"/>
      <c r="F138" s="460"/>
      <c r="G138" s="581"/>
      <c r="H138" s="581"/>
      <c r="I138" s="581"/>
      <c r="J138" s="581"/>
      <c r="K138" s="300"/>
      <c r="L138" s="300"/>
    </row>
    <row r="139" spans="1:12">
      <c r="A139" s="460"/>
      <c r="B139" s="581"/>
      <c r="C139" s="581"/>
      <c r="D139" s="581"/>
      <c r="E139" s="581"/>
      <c r="F139" s="460"/>
      <c r="G139" s="581"/>
      <c r="H139" s="581"/>
      <c r="I139" s="581"/>
      <c r="J139" s="581"/>
      <c r="K139" s="300"/>
      <c r="L139" s="300"/>
    </row>
    <row r="140" spans="1:12">
      <c r="A140" s="460"/>
      <c r="B140" s="581"/>
      <c r="C140" s="581"/>
      <c r="D140" s="581"/>
      <c r="E140" s="581"/>
      <c r="F140" s="460"/>
      <c r="G140" s="581"/>
      <c r="H140" s="581"/>
      <c r="I140" s="581"/>
      <c r="J140" s="581"/>
      <c r="K140" s="300"/>
      <c r="L140" s="300"/>
    </row>
    <row r="141" spans="1:12">
      <c r="A141" s="460"/>
      <c r="B141" s="581"/>
      <c r="C141" s="581"/>
      <c r="D141" s="581"/>
      <c r="E141" s="581"/>
      <c r="F141" s="460"/>
      <c r="G141" s="581"/>
      <c r="H141" s="581"/>
      <c r="I141" s="581"/>
      <c r="J141" s="581"/>
      <c r="K141" s="300"/>
      <c r="L141" s="300"/>
    </row>
    <row r="142" spans="1:12" ht="24" customHeight="1">
      <c r="A142" s="460"/>
      <c r="B142" s="581"/>
      <c r="C142" s="581"/>
      <c r="D142" s="581"/>
      <c r="E142" s="581"/>
      <c r="F142" s="460"/>
      <c r="G142" s="581"/>
      <c r="H142" s="581"/>
      <c r="I142" s="581"/>
      <c r="J142" s="581"/>
      <c r="K142" s="300"/>
      <c r="L142" s="300"/>
    </row>
    <row r="143" spans="1:12">
      <c r="A143" s="460"/>
      <c r="B143" s="581"/>
      <c r="C143" s="581"/>
      <c r="D143" s="581"/>
      <c r="E143" s="581"/>
      <c r="F143" s="460"/>
      <c r="G143" s="581"/>
      <c r="H143" s="581"/>
      <c r="I143" s="581"/>
      <c r="J143" s="581"/>
      <c r="K143" s="300"/>
      <c r="L143" s="300"/>
    </row>
    <row r="144" spans="1:12">
      <c r="A144" s="460"/>
      <c r="B144" s="581"/>
      <c r="C144" s="581"/>
      <c r="D144" s="581"/>
      <c r="E144" s="581"/>
      <c r="F144" s="460"/>
      <c r="G144" s="581"/>
      <c r="H144" s="581"/>
      <c r="I144" s="581"/>
      <c r="J144" s="581"/>
      <c r="K144" s="300"/>
      <c r="L144" s="300"/>
    </row>
    <row r="145" spans="1:12">
      <c r="A145" s="460"/>
      <c r="B145" s="581"/>
      <c r="C145" s="581"/>
      <c r="D145" s="581"/>
      <c r="E145" s="581"/>
      <c r="F145" s="460"/>
      <c r="G145" s="581"/>
      <c r="H145" s="581"/>
      <c r="I145" s="581"/>
      <c r="J145" s="581"/>
      <c r="K145" s="300"/>
      <c r="L145" s="300"/>
    </row>
    <row r="146" spans="1:12">
      <c r="A146" s="460"/>
      <c r="B146" s="581"/>
      <c r="C146" s="581"/>
      <c r="D146" s="581"/>
      <c r="E146" s="581"/>
      <c r="F146" s="460"/>
      <c r="G146" s="581"/>
      <c r="H146" s="581"/>
      <c r="I146" s="581"/>
      <c r="J146" s="581"/>
      <c r="K146" s="300"/>
      <c r="L146" s="300"/>
    </row>
    <row r="147" spans="1:12" ht="17.100000000000001" customHeight="1">
      <c r="A147" s="428"/>
      <c r="B147" s="465"/>
      <c r="C147" s="465"/>
      <c r="D147" s="465"/>
      <c r="E147" s="465"/>
      <c r="F147" s="428"/>
      <c r="G147" s="465"/>
      <c r="H147" s="465"/>
      <c r="I147" s="465"/>
      <c r="J147" s="465"/>
      <c r="K147" s="300"/>
      <c r="L147" s="300"/>
    </row>
    <row r="148" spans="1:12" ht="17.100000000000001" customHeight="1">
      <c r="A148" s="306"/>
      <c r="B148" s="465"/>
      <c r="C148" s="465"/>
      <c r="D148" s="465"/>
      <c r="E148" s="465"/>
      <c r="F148" s="428"/>
      <c r="G148" s="465"/>
      <c r="H148" s="465"/>
      <c r="I148" s="465"/>
      <c r="J148" s="465"/>
      <c r="K148" s="300"/>
      <c r="L148" s="300"/>
    </row>
    <row r="149" spans="1:12" s="469" customFormat="1" ht="17.45" customHeight="1">
      <c r="A149" s="467"/>
      <c r="B149" s="468"/>
      <c r="C149" s="468"/>
      <c r="D149" s="468"/>
      <c r="E149" s="468"/>
      <c r="F149" s="467"/>
      <c r="G149" s="468"/>
      <c r="H149" s="468"/>
      <c r="I149" s="468"/>
      <c r="J149" s="468"/>
    </row>
    <row r="150" spans="1:12">
      <c r="A150" s="460"/>
      <c r="B150" s="581"/>
      <c r="C150" s="582"/>
      <c r="D150" s="582"/>
      <c r="E150" s="582"/>
      <c r="F150" s="460"/>
      <c r="G150" s="581"/>
      <c r="H150" s="581"/>
      <c r="I150" s="581"/>
      <c r="J150" s="581"/>
      <c r="K150" s="300"/>
      <c r="L150" s="300"/>
    </row>
    <row r="151" spans="1:12">
      <c r="A151" s="460"/>
      <c r="B151" s="581"/>
      <c r="C151" s="582"/>
      <c r="D151" s="582"/>
      <c r="E151" s="582"/>
      <c r="F151" s="460"/>
      <c r="G151" s="581"/>
      <c r="H151" s="581"/>
      <c r="I151" s="581"/>
      <c r="J151" s="581"/>
      <c r="K151" s="300"/>
      <c r="L151" s="300"/>
    </row>
    <row r="152" spans="1:12">
      <c r="A152" s="460"/>
      <c r="B152" s="581"/>
      <c r="C152" s="582"/>
      <c r="D152" s="582"/>
      <c r="E152" s="582"/>
      <c r="F152" s="460"/>
      <c r="G152" s="581"/>
      <c r="H152" s="581"/>
      <c r="I152" s="581"/>
      <c r="J152" s="581"/>
      <c r="K152" s="300"/>
      <c r="L152" s="300"/>
    </row>
    <row r="153" spans="1:12">
      <c r="A153" s="460"/>
      <c r="B153" s="581"/>
      <c r="C153" s="582"/>
      <c r="D153" s="582"/>
      <c r="E153" s="582"/>
      <c r="F153" s="460"/>
      <c r="G153" s="581"/>
      <c r="H153" s="581"/>
      <c r="I153" s="581"/>
      <c r="J153" s="581"/>
      <c r="K153" s="300"/>
      <c r="L153" s="300"/>
    </row>
    <row r="154" spans="1:12">
      <c r="A154" s="460"/>
      <c r="B154" s="581"/>
      <c r="C154" s="582"/>
      <c r="D154" s="582"/>
      <c r="E154" s="582"/>
      <c r="F154" s="460"/>
      <c r="G154" s="581"/>
      <c r="H154" s="581"/>
      <c r="I154" s="581"/>
      <c r="J154" s="581"/>
      <c r="K154" s="300"/>
      <c r="L154" s="300"/>
    </row>
    <row r="155" spans="1:12">
      <c r="A155" s="460"/>
      <c r="B155" s="581"/>
      <c r="C155" s="582"/>
      <c r="D155" s="582"/>
      <c r="E155" s="582"/>
      <c r="F155" s="460"/>
      <c r="G155" s="581"/>
      <c r="H155" s="581"/>
      <c r="I155" s="581"/>
      <c r="J155" s="581"/>
      <c r="K155" s="300"/>
      <c r="L155" s="300"/>
    </row>
    <row r="156" spans="1:12" ht="23.25" customHeight="1">
      <c r="A156" s="460"/>
      <c r="B156" s="581"/>
      <c r="C156" s="582"/>
      <c r="D156" s="582"/>
      <c r="E156" s="582"/>
      <c r="F156" s="460"/>
      <c r="G156" s="581"/>
      <c r="H156" s="581"/>
      <c r="I156" s="581"/>
      <c r="J156" s="581"/>
      <c r="K156" s="300"/>
      <c r="L156" s="300"/>
    </row>
    <row r="157" spans="1:12">
      <c r="A157" s="460"/>
      <c r="B157" s="581"/>
      <c r="C157" s="582"/>
      <c r="D157" s="582"/>
      <c r="E157" s="582"/>
      <c r="F157" s="460"/>
      <c r="G157" s="581"/>
      <c r="H157" s="581"/>
      <c r="I157" s="581"/>
      <c r="J157" s="581"/>
      <c r="K157" s="300"/>
      <c r="L157" s="300"/>
    </row>
    <row r="158" spans="1:12">
      <c r="A158" s="460"/>
      <c r="B158" s="581"/>
      <c r="C158" s="582"/>
      <c r="D158" s="582"/>
      <c r="E158" s="582"/>
      <c r="F158" s="460"/>
      <c r="G158" s="581"/>
      <c r="H158" s="581"/>
      <c r="I158" s="581"/>
      <c r="J158" s="581"/>
      <c r="K158" s="300"/>
      <c r="L158" s="300"/>
    </row>
    <row r="159" spans="1:12">
      <c r="A159" s="460"/>
      <c r="B159" s="581"/>
      <c r="C159" s="582"/>
      <c r="D159" s="582"/>
      <c r="E159" s="582"/>
      <c r="F159" s="460"/>
      <c r="G159" s="581"/>
      <c r="H159" s="581"/>
      <c r="I159" s="581"/>
      <c r="J159" s="581"/>
      <c r="K159" s="300"/>
      <c r="L159" s="300"/>
    </row>
    <row r="160" spans="1:12" ht="23.25" customHeight="1">
      <c r="A160" s="460"/>
      <c r="B160" s="581"/>
      <c r="C160" s="582"/>
      <c r="D160" s="582"/>
      <c r="E160" s="582"/>
      <c r="F160" s="460"/>
      <c r="G160" s="581"/>
      <c r="H160" s="581"/>
      <c r="I160" s="581"/>
      <c r="J160" s="581"/>
      <c r="K160" s="300"/>
      <c r="L160" s="300"/>
    </row>
    <row r="161" spans="1:12">
      <c r="A161" s="460"/>
      <c r="B161" s="581"/>
      <c r="C161" s="582"/>
      <c r="D161" s="582"/>
      <c r="E161" s="582"/>
      <c r="F161" s="460"/>
      <c r="G161" s="581"/>
      <c r="H161" s="581"/>
      <c r="I161" s="581"/>
      <c r="J161" s="581"/>
      <c r="K161" s="300"/>
      <c r="L161" s="300"/>
    </row>
    <row r="162" spans="1:12">
      <c r="A162" s="460"/>
      <c r="B162" s="581"/>
      <c r="C162" s="582"/>
      <c r="D162" s="582"/>
      <c r="E162" s="582"/>
      <c r="F162" s="460"/>
      <c r="G162" s="581"/>
      <c r="H162" s="581"/>
      <c r="I162" s="581"/>
      <c r="J162" s="581"/>
      <c r="K162" s="300"/>
      <c r="L162" s="300"/>
    </row>
    <row r="163" spans="1:12">
      <c r="A163" s="460"/>
      <c r="B163" s="581"/>
      <c r="C163" s="582"/>
      <c r="D163" s="582"/>
      <c r="E163" s="582"/>
      <c r="F163" s="460"/>
      <c r="G163" s="581"/>
      <c r="H163" s="581"/>
      <c r="I163" s="581"/>
      <c r="J163" s="581"/>
      <c r="K163" s="300"/>
      <c r="L163" s="300"/>
    </row>
    <row r="164" spans="1:12">
      <c r="A164" s="460"/>
      <c r="B164" s="581"/>
      <c r="C164" s="582"/>
      <c r="D164" s="582"/>
      <c r="E164" s="582"/>
      <c r="F164" s="460"/>
      <c r="G164" s="581"/>
      <c r="H164" s="581"/>
      <c r="I164" s="581"/>
      <c r="J164" s="581"/>
      <c r="K164" s="300"/>
      <c r="L164" s="300"/>
    </row>
    <row r="165" spans="1:12">
      <c r="A165" s="460"/>
      <c r="B165" s="581"/>
      <c r="C165" s="582"/>
      <c r="D165" s="582"/>
      <c r="E165" s="582"/>
      <c r="F165" s="460"/>
      <c r="G165" s="581"/>
      <c r="H165" s="581"/>
      <c r="I165" s="581"/>
      <c r="J165" s="581"/>
      <c r="K165" s="300"/>
      <c r="L165" s="300"/>
    </row>
    <row r="166" spans="1:12">
      <c r="A166" s="460"/>
      <c r="B166" s="581"/>
      <c r="C166" s="582"/>
      <c r="D166" s="582"/>
      <c r="E166" s="582"/>
      <c r="F166" s="460"/>
      <c r="G166" s="581"/>
      <c r="H166" s="581"/>
      <c r="I166" s="581"/>
      <c r="J166" s="581"/>
      <c r="K166" s="300"/>
      <c r="L166" s="300"/>
    </row>
    <row r="167" spans="1:12">
      <c r="A167" s="460"/>
      <c r="B167" s="581"/>
      <c r="C167" s="582"/>
      <c r="D167" s="582"/>
      <c r="E167" s="582"/>
      <c r="F167" s="460"/>
      <c r="G167" s="581"/>
      <c r="H167" s="581"/>
      <c r="I167" s="581"/>
      <c r="J167" s="581"/>
      <c r="K167" s="300"/>
      <c r="L167" s="300"/>
    </row>
    <row r="168" spans="1:12" ht="13.5" customHeight="1">
      <c r="A168" s="460"/>
      <c r="B168" s="581"/>
      <c r="C168" s="582"/>
      <c r="D168" s="582"/>
      <c r="E168" s="582"/>
      <c r="F168" s="460"/>
      <c r="G168" s="581"/>
      <c r="H168" s="581"/>
      <c r="I168" s="581"/>
      <c r="J168" s="581"/>
      <c r="K168" s="300"/>
      <c r="L168" s="300"/>
    </row>
    <row r="169" spans="1:12">
      <c r="A169" s="460"/>
      <c r="B169" s="581"/>
      <c r="C169" s="582"/>
      <c r="D169" s="582"/>
      <c r="E169" s="582"/>
      <c r="F169" s="460"/>
      <c r="G169" s="581"/>
      <c r="H169" s="581"/>
      <c r="I169" s="581"/>
      <c r="J169" s="581"/>
      <c r="K169" s="300"/>
      <c r="L169" s="300"/>
    </row>
    <row r="170" spans="1:12">
      <c r="A170" s="460"/>
      <c r="B170" s="581"/>
      <c r="C170" s="582"/>
      <c r="D170" s="582"/>
      <c r="E170" s="582"/>
      <c r="F170" s="460"/>
      <c r="G170" s="581"/>
      <c r="H170" s="581"/>
      <c r="I170" s="581"/>
      <c r="J170" s="581"/>
      <c r="K170" s="300"/>
      <c r="L170" s="300"/>
    </row>
    <row r="171" spans="1:12" ht="23.25" customHeight="1">
      <c r="A171" s="460"/>
      <c r="B171" s="581"/>
      <c r="C171" s="582"/>
      <c r="D171" s="582"/>
      <c r="E171" s="582"/>
      <c r="F171" s="460"/>
      <c r="G171" s="581"/>
      <c r="H171" s="581"/>
      <c r="I171" s="581"/>
      <c r="J171" s="581"/>
      <c r="K171" s="300"/>
      <c r="L171" s="300"/>
    </row>
    <row r="172" spans="1:12" ht="17.100000000000001" customHeight="1">
      <c r="A172" s="428"/>
      <c r="B172" s="465"/>
      <c r="C172" s="465"/>
      <c r="D172" s="465"/>
      <c r="E172" s="465"/>
      <c r="F172" s="428"/>
      <c r="G172" s="466"/>
      <c r="H172" s="466"/>
      <c r="I172" s="466"/>
      <c r="J172" s="466"/>
      <c r="K172" s="300"/>
      <c r="L172" s="300"/>
    </row>
    <row r="173" spans="1:12" ht="17.100000000000001" customHeight="1">
      <c r="A173" s="428"/>
      <c r="B173" s="465"/>
      <c r="C173" s="465"/>
      <c r="D173" s="465"/>
      <c r="E173" s="465"/>
      <c r="F173" s="428"/>
      <c r="G173" s="466"/>
      <c r="H173" s="466"/>
      <c r="I173" s="466"/>
      <c r="J173" s="466"/>
      <c r="K173" s="300"/>
      <c r="L173" s="300"/>
    </row>
    <row r="174" spans="1:12" ht="17.100000000000001" customHeight="1">
      <c r="A174" s="428"/>
      <c r="B174" s="465"/>
      <c r="C174" s="465"/>
      <c r="D174" s="465"/>
      <c r="E174" s="465"/>
      <c r="F174" s="428"/>
      <c r="G174" s="466"/>
      <c r="H174" s="466"/>
      <c r="I174" s="466"/>
      <c r="J174" s="466"/>
      <c r="K174" s="300"/>
      <c r="L174" s="300"/>
    </row>
    <row r="175" spans="1:12">
      <c r="F175" s="428"/>
      <c r="G175" s="466"/>
      <c r="H175" s="466"/>
      <c r="I175" s="466"/>
      <c r="J175" s="466"/>
      <c r="K175" s="300"/>
      <c r="L175" s="300"/>
    </row>
    <row r="176" spans="1:12">
      <c r="F176" s="428"/>
      <c r="G176" s="466"/>
      <c r="H176" s="466"/>
      <c r="I176" s="466"/>
      <c r="J176" s="466"/>
      <c r="K176" s="300"/>
      <c r="L176" s="300"/>
    </row>
    <row r="177" spans="6:12">
      <c r="F177" s="428"/>
      <c r="G177" s="466"/>
      <c r="H177" s="466"/>
      <c r="I177" s="466"/>
      <c r="J177" s="466"/>
      <c r="K177" s="300"/>
      <c r="L177" s="300"/>
    </row>
    <row r="178" spans="6:12">
      <c r="F178" s="428"/>
      <c r="G178" s="466"/>
      <c r="H178" s="466"/>
      <c r="I178" s="466"/>
      <c r="J178" s="466"/>
      <c r="K178" s="300"/>
      <c r="L178" s="300"/>
    </row>
    <row r="179" spans="6:12">
      <c r="F179" s="428"/>
      <c r="G179" s="466"/>
      <c r="H179" s="466"/>
      <c r="I179" s="466"/>
      <c r="J179" s="466"/>
      <c r="K179" s="300"/>
      <c r="L179" s="300"/>
    </row>
    <row r="180" spans="6:12">
      <c r="F180" s="428"/>
      <c r="G180" s="466"/>
      <c r="H180" s="466"/>
      <c r="I180" s="466"/>
      <c r="J180" s="466"/>
      <c r="K180" s="462"/>
      <c r="L180" s="462"/>
    </row>
    <row r="181" spans="6:12">
      <c r="F181" s="428"/>
      <c r="G181" s="466"/>
      <c r="H181" s="466"/>
      <c r="I181" s="466"/>
      <c r="J181" s="466"/>
      <c r="K181" s="462"/>
      <c r="L181" s="462"/>
    </row>
    <row r="182" spans="6:12">
      <c r="F182" s="428"/>
      <c r="G182" s="466"/>
      <c r="H182" s="466"/>
      <c r="I182" s="466"/>
      <c r="J182" s="466"/>
      <c r="K182" s="462"/>
      <c r="L182" s="462"/>
    </row>
    <row r="183" spans="6:12">
      <c r="F183" s="428"/>
      <c r="G183" s="466"/>
      <c r="H183" s="466"/>
      <c r="I183" s="466"/>
      <c r="J183" s="466"/>
      <c r="K183" s="462"/>
      <c r="L183" s="462"/>
    </row>
    <row r="184" spans="6:12">
      <c r="F184" s="428"/>
      <c r="G184" s="466"/>
      <c r="H184" s="466"/>
      <c r="I184" s="466"/>
      <c r="J184" s="466"/>
      <c r="K184" s="462"/>
      <c r="L184" s="462"/>
    </row>
    <row r="185" spans="6:12">
      <c r="F185" s="428"/>
      <c r="G185" s="466"/>
      <c r="H185" s="466"/>
      <c r="I185" s="466"/>
      <c r="J185" s="466"/>
      <c r="K185" s="462"/>
      <c r="L185" s="462"/>
    </row>
    <row r="186" spans="6:12">
      <c r="F186" s="428"/>
      <c r="G186" s="466"/>
      <c r="H186" s="466"/>
      <c r="I186" s="466"/>
      <c r="J186" s="466"/>
      <c r="K186" s="462"/>
      <c r="L186" s="462"/>
    </row>
    <row r="187" spans="6:12">
      <c r="F187" s="428"/>
      <c r="G187" s="466"/>
      <c r="H187" s="466"/>
      <c r="I187" s="466"/>
      <c r="J187" s="466"/>
      <c r="K187" s="462"/>
      <c r="L187" s="462"/>
    </row>
    <row r="188" spans="6:12">
      <c r="F188" s="428"/>
      <c r="H188" s="310"/>
      <c r="K188" s="462"/>
      <c r="L188" s="462"/>
    </row>
    <row r="189" spans="6:12">
      <c r="F189" s="428"/>
      <c r="H189" s="310"/>
      <c r="K189" s="462"/>
      <c r="L189" s="462"/>
    </row>
    <row r="190" spans="6:12">
      <c r="F190" s="428"/>
      <c r="H190" s="310"/>
      <c r="K190" s="462"/>
      <c r="L190" s="462"/>
    </row>
    <row r="191" spans="6:12">
      <c r="F191" s="428"/>
      <c r="H191" s="310"/>
      <c r="K191" s="462"/>
      <c r="L191" s="462"/>
    </row>
    <row r="192" spans="6:12">
      <c r="F192" s="428"/>
      <c r="H192" s="310"/>
      <c r="K192" s="462"/>
      <c r="L192" s="462"/>
    </row>
    <row r="193" spans="6:12">
      <c r="F193" s="428"/>
      <c r="H193" s="310"/>
      <c r="K193" s="462"/>
      <c r="L193" s="462"/>
    </row>
    <row r="194" spans="6:12">
      <c r="F194" s="428"/>
      <c r="H194" s="310"/>
      <c r="K194" s="462"/>
      <c r="L194" s="462"/>
    </row>
    <row r="195" spans="6:12">
      <c r="F195" s="428"/>
      <c r="H195" s="310"/>
      <c r="K195" s="462"/>
      <c r="L195" s="462"/>
    </row>
    <row r="196" spans="6:12">
      <c r="F196" s="428"/>
      <c r="H196" s="310"/>
      <c r="K196" s="462"/>
      <c r="L196" s="462"/>
    </row>
    <row r="197" spans="6:12">
      <c r="F197" s="428"/>
      <c r="H197" s="310"/>
      <c r="K197" s="462"/>
      <c r="L197" s="462"/>
    </row>
    <row r="198" spans="6:12">
      <c r="F198" s="428"/>
      <c r="H198" s="310"/>
      <c r="K198" s="462"/>
      <c r="L198" s="462"/>
    </row>
    <row r="199" spans="6:12">
      <c r="F199" s="428"/>
      <c r="H199" s="310"/>
      <c r="K199" s="462"/>
      <c r="L199" s="462"/>
    </row>
    <row r="200" spans="6:12">
      <c r="F200" s="428"/>
      <c r="H200" s="310"/>
      <c r="K200" s="462"/>
      <c r="L200" s="462"/>
    </row>
    <row r="201" spans="6:12">
      <c r="F201" s="428"/>
      <c r="H201" s="310"/>
      <c r="K201" s="462"/>
      <c r="L201" s="462"/>
    </row>
    <row r="202" spans="6:12">
      <c r="F202" s="428"/>
      <c r="H202" s="310"/>
      <c r="K202" s="462"/>
      <c r="L202" s="462"/>
    </row>
    <row r="203" spans="6:12">
      <c r="F203" s="428"/>
      <c r="H203" s="310"/>
      <c r="K203" s="462"/>
      <c r="L203" s="462"/>
    </row>
    <row r="204" spans="6:12">
      <c r="F204" s="428"/>
      <c r="H204" s="310"/>
      <c r="K204" s="462"/>
      <c r="L204" s="462"/>
    </row>
    <row r="205" spans="6:12">
      <c r="F205" s="428"/>
      <c r="H205" s="310"/>
      <c r="K205" s="462"/>
      <c r="L205" s="462"/>
    </row>
    <row r="206" spans="6:12">
      <c r="F206" s="428"/>
      <c r="H206" s="310"/>
      <c r="K206" s="462"/>
      <c r="L206" s="462"/>
    </row>
    <row r="207" spans="6:12">
      <c r="F207" s="428"/>
      <c r="H207" s="310"/>
      <c r="K207" s="300"/>
      <c r="L207" s="300"/>
    </row>
    <row r="208" spans="6:12">
      <c r="F208" s="428"/>
      <c r="H208" s="310"/>
      <c r="K208" s="300"/>
      <c r="L208" s="300"/>
    </row>
    <row r="209" spans="1:13">
      <c r="F209" s="428"/>
      <c r="H209" s="310"/>
      <c r="K209" s="300"/>
      <c r="L209" s="300"/>
    </row>
    <row r="210" spans="1:13">
      <c r="F210" s="428"/>
      <c r="H210" s="310"/>
      <c r="K210" s="300"/>
      <c r="L210" s="300"/>
    </row>
    <row r="211" spans="1:13">
      <c r="F211" s="428"/>
      <c r="H211" s="310"/>
    </row>
    <row r="212" spans="1:13" s="421" customFormat="1">
      <c r="A212" s="300"/>
      <c r="B212" s="310"/>
      <c r="C212" s="300"/>
      <c r="D212" s="310"/>
      <c r="F212" s="428"/>
      <c r="H212" s="310"/>
      <c r="J212" s="310"/>
      <c r="L212" s="310"/>
      <c r="M212" s="300"/>
    </row>
    <row r="213" spans="1:13" s="421" customFormat="1">
      <c r="A213" s="300"/>
      <c r="B213" s="310"/>
      <c r="C213" s="300"/>
      <c r="D213" s="310"/>
      <c r="F213" s="428"/>
      <c r="H213" s="310"/>
      <c r="J213" s="310"/>
      <c r="L213" s="310"/>
      <c r="M213" s="300"/>
    </row>
    <row r="214" spans="1:13" s="421" customFormat="1">
      <c r="A214" s="300"/>
      <c r="B214" s="310"/>
      <c r="C214" s="300"/>
      <c r="D214" s="310"/>
      <c r="F214" s="428"/>
      <c r="H214" s="310"/>
      <c r="J214" s="310"/>
      <c r="L214" s="310"/>
      <c r="M214" s="300"/>
    </row>
    <row r="215" spans="1:13" s="421" customFormat="1">
      <c r="A215" s="300"/>
      <c r="B215" s="310"/>
      <c r="C215" s="300"/>
      <c r="D215" s="310"/>
      <c r="F215" s="428"/>
      <c r="H215" s="310"/>
      <c r="J215" s="310"/>
      <c r="L215" s="310"/>
      <c r="M215" s="300"/>
    </row>
    <row r="216" spans="1:13" s="421" customFormat="1">
      <c r="A216" s="300"/>
      <c r="B216" s="310"/>
      <c r="C216" s="300"/>
      <c r="D216" s="310"/>
      <c r="F216" s="428"/>
      <c r="H216" s="310"/>
      <c r="J216" s="310"/>
      <c r="L216" s="310"/>
      <c r="M216" s="300"/>
    </row>
    <row r="217" spans="1:13" s="421" customFormat="1">
      <c r="A217" s="300"/>
      <c r="B217" s="310"/>
      <c r="C217" s="300"/>
      <c r="D217" s="310"/>
      <c r="F217" s="428"/>
      <c r="H217" s="310"/>
      <c r="J217" s="310"/>
      <c r="L217" s="310"/>
      <c r="M217" s="300"/>
    </row>
    <row r="218" spans="1:13" s="421" customFormat="1">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c r="A1" s="46" t="str">
        <f>'Community Definition'!$D$4</f>
        <v>Woodland</v>
      </c>
      <c r="B1" s="68"/>
      <c r="C1" s="68"/>
      <c r="D1" s="69" t="s">
        <v>174</v>
      </c>
      <c r="E1" s="58"/>
      <c r="F1" s="58"/>
      <c r="G1" s="58"/>
      <c r="H1" s="58" t="s">
        <v>210</v>
      </c>
      <c r="I1" s="58"/>
      <c r="J1" s="58"/>
      <c r="K1" s="49"/>
    </row>
    <row r="2" spans="1:254" ht="19.350000000000001" customHeight="1">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c r="A3" s="73"/>
    </row>
    <row r="4" spans="1:254" ht="14.1" customHeight="1">
      <c r="A4" s="524" t="s">
        <v>819</v>
      </c>
      <c r="B4" s="524"/>
      <c r="C4" s="524"/>
      <c r="D4" s="524"/>
      <c r="E4" s="524"/>
      <c r="F4" s="524"/>
      <c r="G4" s="524"/>
      <c r="H4" s="524"/>
      <c r="I4" s="524"/>
      <c r="J4" s="524"/>
      <c r="K4" s="524"/>
      <c r="L4" s="524"/>
    </row>
    <row r="5" spans="1:254" ht="126" customHeight="1">
      <c r="A5" s="524"/>
      <c r="B5" s="524"/>
      <c r="C5" s="524"/>
      <c r="D5" s="524"/>
      <c r="E5" s="524"/>
      <c r="F5" s="524"/>
      <c r="G5" s="524"/>
      <c r="H5" s="524"/>
      <c r="I5" s="524"/>
      <c r="J5" s="524"/>
      <c r="K5" s="524"/>
      <c r="L5" s="524"/>
    </row>
    <row r="6" spans="1:254" ht="14.1" customHeight="1">
      <c r="A6" s="524"/>
      <c r="B6" s="524"/>
      <c r="C6" s="524"/>
      <c r="D6" s="524"/>
      <c r="E6" s="524"/>
      <c r="F6" s="524"/>
      <c r="G6" s="524"/>
      <c r="H6" s="524"/>
      <c r="I6" s="524"/>
      <c r="J6" s="524"/>
      <c r="K6" s="524"/>
      <c r="L6" s="524"/>
    </row>
    <row r="7" spans="1:254" ht="14.1" customHeight="1">
      <c r="A7" s="524"/>
      <c r="B7" s="524"/>
      <c r="C7" s="524"/>
      <c r="D7" s="524"/>
      <c r="E7" s="524"/>
      <c r="F7" s="524"/>
      <c r="G7" s="524"/>
      <c r="H7" s="524"/>
      <c r="I7" s="524"/>
      <c r="J7" s="524"/>
      <c r="K7" s="524"/>
      <c r="L7" s="524"/>
    </row>
    <row r="8" spans="1:254" ht="9" customHeight="1">
      <c r="A8" s="524"/>
      <c r="B8" s="524"/>
      <c r="C8" s="524"/>
      <c r="D8" s="524"/>
      <c r="E8" s="524"/>
      <c r="F8" s="524"/>
      <c r="G8" s="524"/>
      <c r="H8" s="524"/>
      <c r="I8" s="524"/>
      <c r="J8" s="524"/>
      <c r="K8" s="524"/>
      <c r="L8" s="524"/>
    </row>
    <row r="9" spans="1:254" ht="14.1" hidden="1" customHeight="1">
      <c r="A9" s="58"/>
      <c r="B9" s="58"/>
      <c r="C9" s="58"/>
      <c r="D9" s="58"/>
      <c r="E9" s="58"/>
      <c r="F9" s="58"/>
      <c r="G9" s="58"/>
      <c r="H9" s="58"/>
      <c r="I9" s="58"/>
      <c r="J9" s="58"/>
      <c r="K9" s="58"/>
    </row>
    <row r="10" spans="1:254" ht="13.5" customHeight="1">
      <c r="A10" s="50" t="str">
        <f>"All Arrests for 10-14 year olds have 5 year rates which represent"</f>
        <v>All Arrests for 10-14 year olds have 5 year rates which represent</v>
      </c>
      <c r="D10" s="74"/>
      <c r="E10" s="74"/>
      <c r="F10" s="74"/>
      <c r="G10" s="74"/>
      <c r="H10" s="74"/>
      <c r="I10" s="275">
        <f>100-(SUM(H14:L14)/5)</f>
        <v>100</v>
      </c>
      <c r="J10" s="74" t="s">
        <v>167</v>
      </c>
      <c r="K10" s="74"/>
    </row>
    <row r="11" spans="1:254">
      <c r="A11" s="585" t="s">
        <v>380</v>
      </c>
      <c r="B11" s="586"/>
      <c r="C11" s="586"/>
      <c r="D11" s="586"/>
      <c r="E11" s="586"/>
      <c r="F11" s="74"/>
      <c r="G11" s="74"/>
      <c r="H11" s="74"/>
      <c r="I11" s="74"/>
      <c r="J11" s="74"/>
      <c r="K11" s="74"/>
    </row>
    <row r="12" spans="1:254" ht="5.45" customHeight="1"/>
    <row r="13" spans="1:254" s="77" customFormat="1">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c r="A14" s="78" t="s">
        <v>166</v>
      </c>
      <c r="B14" s="79">
        <v>0</v>
      </c>
      <c r="C14" s="79">
        <v>0</v>
      </c>
      <c r="D14" s="79">
        <v>0</v>
      </c>
      <c r="E14" s="79">
        <v>0</v>
      </c>
      <c r="F14" s="79">
        <v>0</v>
      </c>
      <c r="G14" s="79">
        <v>0</v>
      </c>
      <c r="H14" s="79">
        <v>0</v>
      </c>
      <c r="I14" s="79">
        <v>0</v>
      </c>
      <c r="J14" s="79">
        <v>0</v>
      </c>
      <c r="K14" s="79">
        <v>0</v>
      </c>
      <c r="L14" s="79">
        <v>0</v>
      </c>
      <c r="M14" s="4"/>
      <c r="N14" s="4"/>
      <c r="O14" s="4"/>
      <c r="P14" s="4"/>
      <c r="Q14" s="4"/>
    </row>
    <row r="15" spans="1:254" s="80" customFormat="1">
      <c r="A15" s="78" t="s">
        <v>172</v>
      </c>
      <c r="B15" s="81">
        <v>0</v>
      </c>
      <c r="C15" s="81">
        <v>0</v>
      </c>
      <c r="D15" s="81">
        <v>0</v>
      </c>
      <c r="E15" s="81">
        <v>0</v>
      </c>
      <c r="F15" s="81">
        <v>0</v>
      </c>
      <c r="G15" s="81">
        <v>0</v>
      </c>
      <c r="H15" s="81">
        <v>0</v>
      </c>
      <c r="I15" s="81">
        <v>0</v>
      </c>
      <c r="J15" s="81">
        <v>0</v>
      </c>
      <c r="K15" s="81">
        <v>0</v>
      </c>
      <c r="L15" s="81">
        <v>0</v>
      </c>
      <c r="M15" s="4"/>
      <c r="N15" s="4"/>
      <c r="O15" s="4"/>
      <c r="P15" s="4"/>
      <c r="Q15" s="4"/>
    </row>
    <row r="16" spans="1:254" s="80" customFormat="1">
      <c r="A16" s="78" t="s">
        <v>171</v>
      </c>
      <c r="B16" s="81">
        <v>888</v>
      </c>
      <c r="C16" s="81">
        <v>920</v>
      </c>
      <c r="D16" s="81">
        <v>921</v>
      </c>
      <c r="E16" s="81">
        <v>917</v>
      </c>
      <c r="F16" s="81">
        <v>910</v>
      </c>
      <c r="G16" s="81">
        <v>912</v>
      </c>
      <c r="H16" s="81">
        <v>923</v>
      </c>
      <c r="I16" s="81">
        <v>930</v>
      </c>
      <c r="J16" s="81">
        <v>949</v>
      </c>
      <c r="K16" s="81">
        <v>978</v>
      </c>
      <c r="L16" s="81">
        <v>1008</v>
      </c>
      <c r="M16" s="4"/>
      <c r="N16" s="4"/>
      <c r="O16" s="4"/>
      <c r="P16" s="4"/>
      <c r="Q16" s="4"/>
    </row>
    <row r="17" spans="1:17" s="80" customFormat="1">
      <c r="A17" s="78" t="s">
        <v>387</v>
      </c>
      <c r="B17" s="81">
        <f t="shared" ref="B17:L17" si="0">B16-B15</f>
        <v>888</v>
      </c>
      <c r="C17" s="81">
        <f t="shared" si="0"/>
        <v>920</v>
      </c>
      <c r="D17" s="81">
        <f t="shared" si="0"/>
        <v>921</v>
      </c>
      <c r="E17" s="81">
        <f t="shared" si="0"/>
        <v>917</v>
      </c>
      <c r="F17" s="81">
        <f t="shared" si="0"/>
        <v>910</v>
      </c>
      <c r="G17" s="81">
        <f t="shared" si="0"/>
        <v>912</v>
      </c>
      <c r="H17" s="81">
        <f t="shared" si="0"/>
        <v>923</v>
      </c>
      <c r="I17" s="81">
        <f t="shared" si="0"/>
        <v>930</v>
      </c>
      <c r="J17" s="81">
        <f t="shared" si="0"/>
        <v>949</v>
      </c>
      <c r="K17" s="81">
        <f t="shared" si="0"/>
        <v>978</v>
      </c>
      <c r="L17" s="81">
        <f t="shared" si="0"/>
        <v>1008</v>
      </c>
      <c r="M17" s="4"/>
      <c r="N17" s="4"/>
      <c r="O17" s="4"/>
      <c r="P17" s="4"/>
      <c r="Q17" s="4"/>
    </row>
    <row r="18" spans="1:17" s="80" customFormat="1" ht="6.75" customHeight="1">
      <c r="A18" s="82"/>
      <c r="B18" s="83"/>
      <c r="C18" s="83"/>
      <c r="D18" s="83"/>
      <c r="E18" s="83"/>
      <c r="F18" s="83"/>
      <c r="G18" s="83"/>
      <c r="H18" s="83"/>
      <c r="I18" s="83"/>
      <c r="J18" s="83"/>
      <c r="K18" s="83"/>
      <c r="M18" s="4"/>
      <c r="N18" s="4"/>
      <c r="O18" s="4"/>
      <c r="P18" s="4"/>
      <c r="Q18" s="4"/>
    </row>
    <row r="19" spans="1:17" s="80" customFormat="1" ht="6.75" customHeight="1">
      <c r="A19" s="82"/>
      <c r="B19" s="83"/>
      <c r="C19" s="83"/>
      <c r="D19" s="83"/>
      <c r="E19" s="83"/>
      <c r="F19" s="83"/>
      <c r="G19" s="83"/>
      <c r="H19" s="83"/>
      <c r="J19" s="83"/>
      <c r="K19" s="83"/>
      <c r="M19" s="4"/>
      <c r="N19" s="4"/>
      <c r="O19" s="4"/>
      <c r="P19" s="4"/>
      <c r="Q19" s="4"/>
    </row>
    <row r="20" spans="1:17" ht="13.5" customHeight="1">
      <c r="A20" s="50" t="s">
        <v>170</v>
      </c>
      <c r="D20" s="74"/>
      <c r="E20" s="74"/>
      <c r="F20" s="74"/>
      <c r="G20" s="74"/>
      <c r="H20" s="74"/>
      <c r="I20" s="275">
        <f>100-(SUM(H24:L24)/5)</f>
        <v>100</v>
      </c>
      <c r="J20" s="74" t="s">
        <v>167</v>
      </c>
      <c r="K20" s="74"/>
    </row>
    <row r="21" spans="1:17">
      <c r="A21" s="585" t="s">
        <v>382</v>
      </c>
      <c r="B21" s="526"/>
      <c r="C21" s="526"/>
      <c r="D21" s="526"/>
      <c r="E21" s="526"/>
      <c r="F21" s="526"/>
    </row>
    <row r="22" spans="1:17" ht="5.45" customHeight="1"/>
    <row r="23" spans="1:17" s="77" customFormat="1">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c r="A24" s="78" t="s">
        <v>166</v>
      </c>
      <c r="B24" s="79">
        <v>0</v>
      </c>
      <c r="C24" s="79">
        <v>0</v>
      </c>
      <c r="D24" s="79">
        <v>0</v>
      </c>
      <c r="E24" s="79">
        <v>0</v>
      </c>
      <c r="F24" s="79">
        <v>0</v>
      </c>
      <c r="G24" s="79">
        <v>0</v>
      </c>
      <c r="H24" s="79">
        <v>0</v>
      </c>
      <c r="I24" s="79">
        <v>0</v>
      </c>
      <c r="J24" s="79">
        <v>0</v>
      </c>
      <c r="K24" s="79">
        <v>0</v>
      </c>
      <c r="L24" s="79">
        <v>0</v>
      </c>
      <c r="M24" s="4"/>
      <c r="N24" s="4"/>
      <c r="O24" s="4"/>
      <c r="P24" s="4"/>
      <c r="Q24" s="4"/>
    </row>
    <row r="25" spans="1:17" s="80" customFormat="1">
      <c r="A25" s="78" t="s">
        <v>169</v>
      </c>
      <c r="B25" s="81">
        <v>0</v>
      </c>
      <c r="C25" s="81">
        <v>0</v>
      </c>
      <c r="D25" s="81">
        <v>0</v>
      </c>
      <c r="E25" s="81">
        <v>0</v>
      </c>
      <c r="F25" s="81">
        <v>0</v>
      </c>
      <c r="G25" s="81">
        <v>0</v>
      </c>
      <c r="H25" s="81">
        <v>0</v>
      </c>
      <c r="I25" s="81">
        <v>0</v>
      </c>
      <c r="J25" s="81">
        <v>0</v>
      </c>
      <c r="K25" s="81">
        <v>0</v>
      </c>
      <c r="L25" s="81">
        <v>0</v>
      </c>
      <c r="M25" s="4"/>
      <c r="N25" s="4"/>
      <c r="O25" s="4"/>
      <c r="P25" s="4"/>
      <c r="Q25" s="4"/>
    </row>
    <row r="26" spans="1:17" s="80" customFormat="1">
      <c r="A26" s="78" t="s">
        <v>274</v>
      </c>
      <c r="B26" s="81">
        <v>1434</v>
      </c>
      <c r="C26" s="81">
        <v>1476</v>
      </c>
      <c r="D26" s="81">
        <v>1460</v>
      </c>
      <c r="E26" s="81">
        <v>1446</v>
      </c>
      <c r="F26" s="81">
        <v>1435</v>
      </c>
      <c r="G26" s="81">
        <v>1437</v>
      </c>
      <c r="H26" s="81">
        <v>1458</v>
      </c>
      <c r="I26" s="81">
        <v>1470</v>
      </c>
      <c r="J26" s="81">
        <v>1491</v>
      </c>
      <c r="K26" s="81">
        <v>1517</v>
      </c>
      <c r="L26" s="81">
        <v>1555</v>
      </c>
      <c r="M26" s="4"/>
      <c r="N26" s="4"/>
      <c r="O26" s="4"/>
      <c r="P26" s="4"/>
      <c r="Q26" s="4"/>
    </row>
    <row r="27" spans="1:17" s="80" customFormat="1">
      <c r="A27" s="78" t="s">
        <v>388</v>
      </c>
      <c r="B27" s="81">
        <f t="shared" ref="B27:L27" si="1">B26-B25</f>
        <v>1434</v>
      </c>
      <c r="C27" s="81">
        <f t="shared" si="1"/>
        <v>1476</v>
      </c>
      <c r="D27" s="81">
        <f t="shared" si="1"/>
        <v>1460</v>
      </c>
      <c r="E27" s="81">
        <f t="shared" si="1"/>
        <v>1446</v>
      </c>
      <c r="F27" s="81">
        <f t="shared" si="1"/>
        <v>1435</v>
      </c>
      <c r="G27" s="81">
        <f t="shared" si="1"/>
        <v>1437</v>
      </c>
      <c r="H27" s="81">
        <f t="shared" si="1"/>
        <v>1458</v>
      </c>
      <c r="I27" s="81">
        <f t="shared" si="1"/>
        <v>1470</v>
      </c>
      <c r="J27" s="81">
        <f t="shared" si="1"/>
        <v>1491</v>
      </c>
      <c r="K27" s="81">
        <f t="shared" si="1"/>
        <v>1517</v>
      </c>
      <c r="L27" s="81">
        <f t="shared" si="1"/>
        <v>1555</v>
      </c>
      <c r="M27" s="4"/>
      <c r="N27" s="4"/>
      <c r="O27" s="4"/>
      <c r="P27" s="4"/>
      <c r="Q27" s="4"/>
    </row>
    <row r="28" spans="1:17" s="80" customFormat="1" ht="6" customHeight="1">
      <c r="A28" s="82"/>
      <c r="B28" s="83"/>
      <c r="C28" s="83"/>
      <c r="D28" s="83"/>
      <c r="E28" s="83"/>
      <c r="F28" s="83"/>
      <c r="G28" s="83"/>
      <c r="H28" s="83"/>
      <c r="I28" s="83"/>
      <c r="J28" s="83"/>
      <c r="K28" s="83"/>
      <c r="M28" s="4"/>
      <c r="N28" s="4"/>
      <c r="O28" s="4"/>
      <c r="P28" s="4"/>
      <c r="Q28" s="4"/>
    </row>
    <row r="29" spans="1:17" s="80" customFormat="1" ht="6" customHeight="1">
      <c r="A29" s="82"/>
      <c r="B29" s="83"/>
      <c r="C29" s="83"/>
      <c r="D29" s="83"/>
      <c r="E29" s="83"/>
      <c r="F29" s="83"/>
      <c r="G29" s="83"/>
      <c r="H29" s="83"/>
      <c r="I29" s="83"/>
      <c r="J29" s="83"/>
      <c r="K29" s="83"/>
      <c r="M29" s="4"/>
      <c r="N29" s="4"/>
      <c r="O29" s="4"/>
      <c r="P29" s="4"/>
      <c r="Q29" s="4"/>
    </row>
    <row r="30" spans="1:17" ht="13.5" customHeight="1">
      <c r="A30" s="50" t="s">
        <v>168</v>
      </c>
      <c r="D30" s="74"/>
      <c r="E30" s="74"/>
      <c r="F30" s="74"/>
      <c r="G30" s="74"/>
      <c r="H30" s="74"/>
      <c r="I30" s="275">
        <f>100-(SUM(H34:L34)/5)</f>
        <v>100</v>
      </c>
      <c r="J30" s="74" t="s">
        <v>167</v>
      </c>
      <c r="K30" s="74"/>
    </row>
    <row r="31" spans="1:17">
      <c r="A31" s="585" t="s">
        <v>381</v>
      </c>
      <c r="B31" s="526"/>
      <c r="C31" s="526"/>
      <c r="D31" s="526"/>
      <c r="E31" s="526"/>
    </row>
    <row r="32" spans="1:17" ht="5.45" customHeight="1"/>
    <row r="33" spans="1:17" s="77" customFormat="1">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c r="A34" s="78" t="s">
        <v>166</v>
      </c>
      <c r="B34" s="79">
        <v>0</v>
      </c>
      <c r="C34" s="79">
        <v>0</v>
      </c>
      <c r="D34" s="79">
        <v>0</v>
      </c>
      <c r="E34" s="79">
        <v>0</v>
      </c>
      <c r="F34" s="79">
        <v>0</v>
      </c>
      <c r="G34" s="79">
        <v>0</v>
      </c>
      <c r="H34" s="79">
        <v>0</v>
      </c>
      <c r="I34" s="79">
        <v>0</v>
      </c>
      <c r="J34" s="79">
        <v>0</v>
      </c>
      <c r="K34" s="79">
        <v>0</v>
      </c>
      <c r="L34" s="79">
        <v>0</v>
      </c>
      <c r="M34" s="4"/>
      <c r="N34" s="4"/>
      <c r="O34" s="4"/>
      <c r="P34" s="4"/>
      <c r="Q34" s="4"/>
    </row>
    <row r="35" spans="1:17" s="80" customFormat="1">
      <c r="A35" s="78" t="s">
        <v>165</v>
      </c>
      <c r="B35" s="81">
        <v>0</v>
      </c>
      <c r="C35" s="81">
        <v>0</v>
      </c>
      <c r="D35" s="81">
        <v>0</v>
      </c>
      <c r="E35" s="81">
        <v>0</v>
      </c>
      <c r="F35" s="81">
        <v>0</v>
      </c>
      <c r="G35" s="81">
        <v>0</v>
      </c>
      <c r="H35" s="81">
        <v>0</v>
      </c>
      <c r="I35" s="81">
        <v>0</v>
      </c>
      <c r="J35" s="81">
        <v>0</v>
      </c>
      <c r="K35" s="81">
        <v>0</v>
      </c>
      <c r="L35" s="81">
        <v>0</v>
      </c>
      <c r="M35" s="4"/>
      <c r="N35" s="4"/>
      <c r="O35" s="4"/>
      <c r="P35" s="4"/>
      <c r="Q35" s="4"/>
    </row>
    <row r="36" spans="1:17" s="80" customFormat="1">
      <c r="A36" s="78" t="s">
        <v>245</v>
      </c>
      <c r="B36" s="81">
        <v>8676</v>
      </c>
      <c r="C36" s="81">
        <v>8797</v>
      </c>
      <c r="D36" s="81">
        <v>8924</v>
      </c>
      <c r="E36" s="81">
        <v>9013</v>
      </c>
      <c r="F36" s="81">
        <v>9071</v>
      </c>
      <c r="G36" s="81">
        <v>9205</v>
      </c>
      <c r="H36" s="81">
        <v>9413</v>
      </c>
      <c r="I36" s="81">
        <v>9546</v>
      </c>
      <c r="J36" s="81">
        <v>9737</v>
      </c>
      <c r="K36" s="81">
        <v>9996</v>
      </c>
      <c r="L36" s="81">
        <v>10242</v>
      </c>
      <c r="M36" s="4"/>
      <c r="N36" s="4"/>
      <c r="O36" s="4"/>
      <c r="P36" s="4"/>
      <c r="Q36" s="4"/>
    </row>
    <row r="37" spans="1:17">
      <c r="A37" s="78" t="s">
        <v>386</v>
      </c>
      <c r="B37" s="81">
        <f t="shared" ref="B37:L37" si="2">B36-B35</f>
        <v>8676</v>
      </c>
      <c r="C37" s="81">
        <f t="shared" si="2"/>
        <v>8797</v>
      </c>
      <c r="D37" s="81">
        <f t="shared" si="2"/>
        <v>8924</v>
      </c>
      <c r="E37" s="81">
        <f t="shared" si="2"/>
        <v>9013</v>
      </c>
      <c r="F37" s="81">
        <f t="shared" si="2"/>
        <v>9071</v>
      </c>
      <c r="G37" s="81">
        <f t="shared" si="2"/>
        <v>9205</v>
      </c>
      <c r="H37" s="81">
        <f t="shared" si="2"/>
        <v>9413</v>
      </c>
      <c r="I37" s="81">
        <f t="shared" si="2"/>
        <v>9546</v>
      </c>
      <c r="J37" s="81">
        <f t="shared" si="2"/>
        <v>9737</v>
      </c>
      <c r="K37" s="81">
        <f t="shared" si="2"/>
        <v>9996</v>
      </c>
      <c r="L37" s="81">
        <f t="shared" si="2"/>
        <v>10242</v>
      </c>
    </row>
    <row r="38" spans="1:17" ht="84.6" hidden="1" customHeight="1"/>
    <row r="39" spans="1:17" ht="25.5" customHeight="1">
      <c r="A39" s="50" t="s">
        <v>395</v>
      </c>
      <c r="D39" s="74"/>
      <c r="E39" s="74"/>
      <c r="F39" s="74"/>
      <c r="G39" s="74"/>
      <c r="H39" s="74"/>
      <c r="I39" s="275">
        <f>100-(SUM(H43:L43)/5)</f>
        <v>100</v>
      </c>
      <c r="J39" s="74" t="s">
        <v>167</v>
      </c>
      <c r="K39" s="74"/>
    </row>
    <row r="40" spans="1:17">
      <c r="A40" s="585" t="s">
        <v>383</v>
      </c>
      <c r="B40" s="526"/>
      <c r="C40" s="526"/>
      <c r="D40" s="526"/>
    </row>
    <row r="41" spans="1:17" ht="5.45" customHeight="1"/>
    <row r="42" spans="1:17" s="77" customFormat="1">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c r="A45" s="78" t="s">
        <v>245</v>
      </c>
      <c r="B45" s="81">
        <v>11767</v>
      </c>
      <c r="C45" s="81">
        <v>11945</v>
      </c>
      <c r="D45" s="81">
        <v>12046</v>
      </c>
      <c r="E45" s="81">
        <v>12108</v>
      </c>
      <c r="F45" s="81">
        <v>12135</v>
      </c>
      <c r="G45" s="81">
        <v>12272</v>
      </c>
      <c r="H45" s="81">
        <v>12515</v>
      </c>
      <c r="I45" s="81">
        <v>12679</v>
      </c>
      <c r="J45" s="81">
        <v>12922</v>
      </c>
      <c r="K45" s="81">
        <v>13243</v>
      </c>
      <c r="L45" s="81">
        <v>13564</v>
      </c>
      <c r="M45" s="4"/>
      <c r="N45" s="4"/>
      <c r="O45" s="4"/>
      <c r="P45" s="4"/>
      <c r="Q45" s="4"/>
    </row>
    <row r="46" spans="1:17">
      <c r="A46" s="78" t="s">
        <v>386</v>
      </c>
      <c r="B46" s="81">
        <f>B45-B44</f>
        <v>11767</v>
      </c>
      <c r="C46" s="81">
        <f>C45-C44</f>
        <v>11945</v>
      </c>
      <c r="D46" s="81">
        <f>D45-D44</f>
        <v>12046</v>
      </c>
      <c r="E46" s="81">
        <f t="shared" ref="E46:L46" si="3">E45-E44</f>
        <v>12108</v>
      </c>
      <c r="F46" s="81">
        <f t="shared" si="3"/>
        <v>12135</v>
      </c>
      <c r="G46" s="81">
        <f t="shared" si="3"/>
        <v>12272</v>
      </c>
      <c r="H46" s="81">
        <f t="shared" si="3"/>
        <v>12515</v>
      </c>
      <c r="I46" s="81">
        <f t="shared" si="3"/>
        <v>12679</v>
      </c>
      <c r="J46" s="81">
        <f t="shared" si="3"/>
        <v>12922</v>
      </c>
      <c r="K46" s="81">
        <f t="shared" si="3"/>
        <v>13243</v>
      </c>
      <c r="L46" s="81">
        <f t="shared" si="3"/>
        <v>13564</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cols>
    <col min="1" max="1" width="36" style="50" customWidth="1"/>
    <col min="2" max="12" width="5" style="57" customWidth="1"/>
    <col min="13" max="13" width="4.85546875" style="50" hidden="1" customWidth="1"/>
    <col min="14" max="16384" width="8.85546875" style="50"/>
  </cols>
  <sheetData>
    <row r="1" spans="1:253" ht="13.5" customHeight="1">
      <c r="A1" s="46" t="str">
        <f>'Community Definition'!$D$4</f>
        <v>Woodland</v>
      </c>
      <c r="B1" s="47"/>
      <c r="C1" s="47"/>
      <c r="D1" s="48"/>
      <c r="E1" s="48"/>
      <c r="F1" s="48"/>
      <c r="H1" s="367"/>
      <c r="I1" s="367"/>
      <c r="J1" s="367"/>
      <c r="K1" s="367"/>
      <c r="L1" s="368" t="s">
        <v>175</v>
      </c>
      <c r="M1" s="49"/>
    </row>
    <row r="2" spans="1:253" ht="15" customHeight="1">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row r="4" spans="1:253" s="59" customFormat="1" ht="10.5" customHeight="1">
      <c r="A4" s="58"/>
      <c r="B4" s="48"/>
      <c r="C4" s="48"/>
      <c r="D4" s="48"/>
      <c r="E4" s="48"/>
      <c r="F4" s="48"/>
      <c r="G4" s="48"/>
      <c r="H4" s="48"/>
      <c r="I4" s="48"/>
      <c r="J4" s="48"/>
      <c r="K4" s="48"/>
      <c r="L4" s="48"/>
      <c r="M4" s="58"/>
    </row>
    <row r="5" spans="1:253" ht="10.5" customHeight="1">
      <c r="A5" s="58"/>
      <c r="B5" s="48"/>
      <c r="C5" s="48"/>
      <c r="D5" s="48"/>
      <c r="E5" s="48"/>
      <c r="F5" s="48"/>
      <c r="G5" s="48"/>
      <c r="H5" s="48"/>
      <c r="I5" s="48"/>
      <c r="J5" s="48"/>
      <c r="K5" s="48"/>
      <c r="L5" s="48"/>
    </row>
    <row r="6" spans="1:253" ht="10.5" customHeight="1">
      <c r="A6" s="58"/>
      <c r="B6" s="48"/>
      <c r="C6" s="48"/>
      <c r="D6" s="48"/>
      <c r="E6" s="48"/>
      <c r="F6" s="48"/>
      <c r="G6" s="48"/>
      <c r="H6" s="48"/>
      <c r="I6" s="48"/>
      <c r="J6" s="48"/>
      <c r="K6" s="48"/>
      <c r="L6" s="48"/>
    </row>
    <row r="7" spans="1:253" s="60" customFormat="1">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c r="A8" s="271" t="s">
        <v>994</v>
      </c>
      <c r="B8" s="272" t="s">
        <v>969</v>
      </c>
      <c r="C8" s="272" t="s">
        <v>969</v>
      </c>
      <c r="D8" s="272" t="s">
        <v>969</v>
      </c>
      <c r="E8" s="272" t="s">
        <v>969</v>
      </c>
      <c r="F8" s="272" t="s">
        <v>969</v>
      </c>
      <c r="G8" s="273" t="s">
        <v>969</v>
      </c>
      <c r="H8" s="272" t="s">
        <v>969</v>
      </c>
      <c r="I8" s="272" t="s">
        <v>969</v>
      </c>
      <c r="J8" s="272" t="s">
        <v>969</v>
      </c>
      <c r="K8" s="272" t="s">
        <v>969</v>
      </c>
      <c r="L8" s="272" t="s">
        <v>969</v>
      </c>
      <c r="M8" s="64"/>
    </row>
    <row r="9" spans="1:253" s="65" customFormat="1" ht="12.75">
      <c r="A9" s="61" t="s">
        <v>995</v>
      </c>
      <c r="B9" s="62" t="s">
        <v>969</v>
      </c>
      <c r="C9" s="62" t="s">
        <v>969</v>
      </c>
      <c r="D9" s="62" t="s">
        <v>969</v>
      </c>
      <c r="E9" s="62" t="s">
        <v>969</v>
      </c>
      <c r="F9" s="62" t="s">
        <v>969</v>
      </c>
      <c r="G9" s="63" t="s">
        <v>969</v>
      </c>
      <c r="H9" s="62" t="s">
        <v>969</v>
      </c>
      <c r="I9" s="62" t="s">
        <v>969</v>
      </c>
      <c r="J9" s="62" t="s">
        <v>969</v>
      </c>
      <c r="K9" s="62" t="s">
        <v>969</v>
      </c>
      <c r="L9" s="62" t="s">
        <v>969</v>
      </c>
      <c r="M9" s="64"/>
    </row>
    <row r="10" spans="1:253" s="65" customFormat="1" ht="12.75">
      <c r="A10" s="61" t="s">
        <v>996</v>
      </c>
      <c r="B10" s="62" t="s">
        <v>969</v>
      </c>
      <c r="C10" s="62" t="s">
        <v>969</v>
      </c>
      <c r="D10" s="62">
        <v>33</v>
      </c>
      <c r="E10" s="62" t="s">
        <v>969</v>
      </c>
      <c r="F10" s="62" t="s">
        <v>969</v>
      </c>
      <c r="G10" s="63" t="s">
        <v>969</v>
      </c>
      <c r="H10" s="62" t="s">
        <v>969</v>
      </c>
      <c r="I10" s="62" t="s">
        <v>969</v>
      </c>
      <c r="J10" s="62" t="s">
        <v>969</v>
      </c>
      <c r="K10" s="62" t="s">
        <v>969</v>
      </c>
      <c r="L10" s="62" t="s">
        <v>969</v>
      </c>
      <c r="M10" s="64"/>
    </row>
    <row r="11" spans="1:253" s="4" customFormat="1" ht="12.75">
      <c r="A11" s="61" t="s">
        <v>997</v>
      </c>
      <c r="B11" s="62" t="s">
        <v>969</v>
      </c>
      <c r="C11" s="62" t="s">
        <v>969</v>
      </c>
      <c r="D11" s="62" t="s">
        <v>969</v>
      </c>
      <c r="E11" s="62" t="s">
        <v>969</v>
      </c>
      <c r="F11" s="62" t="s">
        <v>969</v>
      </c>
      <c r="G11" s="63" t="s">
        <v>969</v>
      </c>
      <c r="H11" s="62" t="s">
        <v>969</v>
      </c>
      <c r="I11" s="62" t="s">
        <v>969</v>
      </c>
      <c r="J11" s="62" t="s">
        <v>969</v>
      </c>
      <c r="K11" s="62" t="s">
        <v>969</v>
      </c>
      <c r="L11" s="62" t="s">
        <v>969</v>
      </c>
      <c r="M11" s="64"/>
    </row>
    <row r="12" spans="1:253" s="4" customFormat="1" ht="12.75">
      <c r="A12" s="61"/>
      <c r="B12" s="62"/>
      <c r="C12" s="62"/>
      <c r="D12" s="62"/>
      <c r="E12" s="62"/>
      <c r="F12" s="62"/>
      <c r="G12" s="63"/>
      <c r="H12" s="62"/>
      <c r="I12" s="62"/>
      <c r="J12" s="62"/>
      <c r="K12" s="62"/>
      <c r="L12" s="62"/>
      <c r="M12" s="64"/>
    </row>
    <row r="13" spans="1:253" s="4" customFormat="1" ht="12.75">
      <c r="A13" s="61"/>
      <c r="B13" s="62"/>
      <c r="C13" s="62"/>
      <c r="D13" s="62"/>
      <c r="E13" s="62"/>
      <c r="F13" s="62"/>
      <c r="G13" s="63"/>
      <c r="H13" s="62"/>
      <c r="I13" s="62"/>
      <c r="J13" s="62"/>
      <c r="K13" s="62"/>
      <c r="L13" s="62"/>
      <c r="M13" s="64"/>
    </row>
    <row r="14" spans="1:253" s="4" customFormat="1" ht="12.75">
      <c r="A14" s="61"/>
      <c r="B14" s="62"/>
      <c r="C14" s="62"/>
      <c r="D14" s="62"/>
      <c r="E14" s="62"/>
      <c r="F14" s="62"/>
      <c r="G14" s="63"/>
      <c r="H14" s="62"/>
      <c r="I14" s="62"/>
      <c r="J14" s="62"/>
      <c r="K14" s="62"/>
      <c r="L14" s="62"/>
      <c r="M14" s="64"/>
    </row>
    <row r="15" spans="1:253" s="4" customFormat="1" ht="12.75">
      <c r="A15" s="61"/>
      <c r="B15" s="62"/>
      <c r="C15" s="62"/>
      <c r="D15" s="62"/>
      <c r="E15" s="62"/>
      <c r="F15" s="62"/>
      <c r="G15" s="63"/>
      <c r="H15" s="62"/>
      <c r="I15" s="62"/>
      <c r="J15" s="62"/>
      <c r="K15" s="62"/>
      <c r="L15" s="62"/>
      <c r="M15" s="64"/>
    </row>
    <row r="16" spans="1:253" s="4" customFormat="1" ht="12.75">
      <c r="A16" s="61"/>
      <c r="B16" s="62"/>
      <c r="C16" s="62"/>
      <c r="D16" s="62"/>
      <c r="E16" s="62"/>
      <c r="F16" s="62"/>
      <c r="G16" s="63"/>
      <c r="H16" s="62"/>
      <c r="I16" s="62"/>
      <c r="J16" s="62"/>
      <c r="K16" s="62"/>
      <c r="L16" s="62"/>
      <c r="M16" s="64"/>
    </row>
    <row r="17" spans="1:13" s="4" customFormat="1" ht="12.75">
      <c r="A17" s="61"/>
      <c r="B17" s="62"/>
      <c r="C17" s="62"/>
      <c r="D17" s="62"/>
      <c r="E17" s="62"/>
      <c r="F17" s="62"/>
      <c r="G17" s="63"/>
      <c r="H17" s="62"/>
      <c r="I17" s="62"/>
      <c r="J17" s="62"/>
      <c r="K17" s="62"/>
      <c r="L17" s="62"/>
      <c r="M17" s="64"/>
    </row>
    <row r="18" spans="1:13" s="4" customFormat="1" ht="12.75">
      <c r="A18" s="61"/>
      <c r="B18" s="62"/>
      <c r="C18" s="62"/>
      <c r="D18" s="62"/>
      <c r="E18" s="62"/>
      <c r="F18" s="62"/>
      <c r="G18" s="63"/>
      <c r="H18" s="62"/>
      <c r="I18" s="62"/>
      <c r="J18" s="62"/>
      <c r="K18" s="62"/>
      <c r="L18" s="62"/>
      <c r="M18" s="64"/>
    </row>
    <row r="19" spans="1:13" s="4" customFormat="1" ht="12.75">
      <c r="A19" s="61"/>
      <c r="B19" s="62"/>
      <c r="C19" s="62"/>
      <c r="D19" s="62"/>
      <c r="E19" s="62"/>
      <c r="F19" s="62"/>
      <c r="G19" s="63"/>
      <c r="H19" s="62"/>
      <c r="I19" s="62"/>
      <c r="J19" s="62"/>
      <c r="K19" s="62"/>
      <c r="L19" s="62"/>
      <c r="M19" s="64"/>
    </row>
    <row r="20" spans="1:13" s="4" customFormat="1" ht="12.75">
      <c r="A20" s="61"/>
      <c r="B20" s="62"/>
      <c r="C20" s="62"/>
      <c r="D20" s="62"/>
      <c r="E20" s="62"/>
      <c r="F20" s="62"/>
      <c r="G20" s="63"/>
      <c r="H20" s="62"/>
      <c r="I20" s="62"/>
      <c r="J20" s="62"/>
      <c r="K20" s="62"/>
      <c r="L20" s="62"/>
      <c r="M20" s="64"/>
    </row>
    <row r="21" spans="1:13" s="4" customFormat="1" ht="12.75">
      <c r="A21" s="61"/>
      <c r="B21" s="62"/>
      <c r="C21" s="62"/>
      <c r="D21" s="62"/>
      <c r="E21" s="62"/>
      <c r="F21" s="62"/>
      <c r="G21" s="63"/>
      <c r="H21" s="62"/>
      <c r="I21" s="62"/>
      <c r="J21" s="62"/>
      <c r="K21" s="62"/>
      <c r="L21" s="62"/>
      <c r="M21" s="64"/>
    </row>
    <row r="22" spans="1:13" s="4" customFormat="1" ht="12.75">
      <c r="A22" s="61"/>
      <c r="B22" s="62"/>
      <c r="C22" s="62"/>
      <c r="D22" s="62"/>
      <c r="E22" s="62"/>
      <c r="F22" s="62"/>
      <c r="G22" s="63"/>
      <c r="H22" s="62"/>
      <c r="I22" s="62"/>
      <c r="J22" s="62"/>
      <c r="K22" s="62"/>
      <c r="L22" s="62"/>
      <c r="M22" s="64"/>
    </row>
    <row r="23" spans="1:13" s="4" customFormat="1" ht="12.75">
      <c r="A23" s="61"/>
      <c r="B23" s="62"/>
      <c r="C23" s="62"/>
      <c r="D23" s="62"/>
      <c r="E23" s="62"/>
      <c r="F23" s="62"/>
      <c r="G23" s="63"/>
      <c r="H23" s="62"/>
      <c r="I23" s="62"/>
      <c r="J23" s="62"/>
      <c r="K23" s="62"/>
      <c r="L23" s="62"/>
      <c r="M23" s="64"/>
    </row>
    <row r="24" spans="1:13" s="4" customFormat="1" ht="12.75">
      <c r="A24" s="61"/>
      <c r="B24" s="62"/>
      <c r="C24" s="62"/>
      <c r="D24" s="62"/>
      <c r="E24" s="62"/>
      <c r="F24" s="62"/>
      <c r="G24" s="63"/>
      <c r="H24" s="62"/>
      <c r="I24" s="62"/>
      <c r="J24" s="62"/>
      <c r="K24" s="62"/>
      <c r="L24" s="62"/>
      <c r="M24" s="64"/>
    </row>
    <row r="25" spans="1:13" s="4" customFormat="1" ht="12.75">
      <c r="A25" s="61"/>
      <c r="B25" s="62"/>
      <c r="C25" s="62"/>
      <c r="D25" s="62"/>
      <c r="E25" s="62"/>
      <c r="F25" s="62"/>
      <c r="G25" s="63"/>
      <c r="H25" s="62"/>
      <c r="I25" s="62"/>
      <c r="J25" s="62"/>
      <c r="K25" s="62"/>
      <c r="L25" s="62"/>
      <c r="M25" s="64"/>
    </row>
    <row r="26" spans="1:13" s="4" customFormat="1" ht="12.75">
      <c r="A26" s="61"/>
      <c r="B26" s="62"/>
      <c r="C26" s="62"/>
      <c r="D26" s="62"/>
      <c r="E26" s="62"/>
      <c r="F26" s="62"/>
      <c r="G26" s="63"/>
      <c r="H26" s="62"/>
      <c r="I26" s="62"/>
      <c r="J26" s="62"/>
      <c r="K26" s="62"/>
      <c r="L26" s="62"/>
      <c r="M26" s="64"/>
    </row>
    <row r="27" spans="1:13" s="4" customFormat="1" ht="12.75">
      <c r="A27" s="61"/>
      <c r="B27" s="62"/>
      <c r="C27" s="62"/>
      <c r="D27" s="62"/>
      <c r="E27" s="62"/>
      <c r="F27" s="62"/>
      <c r="G27" s="63"/>
      <c r="H27" s="62"/>
      <c r="I27" s="62"/>
      <c r="J27" s="62"/>
      <c r="K27" s="62"/>
      <c r="L27" s="62"/>
      <c r="M27" s="64"/>
    </row>
    <row r="28" spans="1:13" s="4" customFormat="1" ht="12.75">
      <c r="A28" s="61"/>
      <c r="B28" s="62"/>
      <c r="C28" s="62"/>
      <c r="D28" s="62"/>
      <c r="E28" s="62"/>
      <c r="F28" s="62"/>
      <c r="G28" s="63"/>
      <c r="H28" s="62"/>
      <c r="I28" s="62"/>
      <c r="J28" s="62"/>
      <c r="K28" s="62"/>
      <c r="L28" s="62"/>
      <c r="M28" s="64"/>
    </row>
    <row r="29" spans="1:13" s="4" customFormat="1" ht="12.75">
      <c r="A29" s="61"/>
      <c r="B29" s="62"/>
      <c r="C29" s="62"/>
      <c r="D29" s="62"/>
      <c r="E29" s="62"/>
      <c r="F29" s="62"/>
      <c r="G29" s="63"/>
      <c r="H29" s="62"/>
      <c r="I29" s="62"/>
      <c r="J29" s="62"/>
      <c r="K29" s="62"/>
      <c r="L29" s="62"/>
      <c r="M29" s="64"/>
    </row>
    <row r="30" spans="1:13" s="4" customFormat="1" ht="12.75">
      <c r="A30" s="61"/>
      <c r="B30" s="62"/>
      <c r="C30" s="62"/>
      <c r="D30" s="62"/>
      <c r="E30" s="62"/>
      <c r="F30" s="62"/>
      <c r="G30" s="63"/>
      <c r="H30" s="62"/>
      <c r="I30" s="62"/>
      <c r="J30" s="62"/>
      <c r="K30" s="62"/>
      <c r="L30" s="62"/>
      <c r="M30" s="64"/>
    </row>
    <row r="31" spans="1:13" s="4" customFormat="1" ht="12.75">
      <c r="A31" s="61"/>
      <c r="B31" s="62"/>
      <c r="C31" s="62"/>
      <c r="D31" s="62"/>
      <c r="E31" s="62"/>
      <c r="F31" s="62"/>
      <c r="G31" s="63"/>
      <c r="H31" s="62"/>
      <c r="I31" s="62"/>
      <c r="J31" s="62"/>
      <c r="K31" s="62"/>
      <c r="L31" s="62"/>
      <c r="M31" s="64"/>
    </row>
    <row r="32" spans="1:13" s="4" customFormat="1" ht="12" customHeight="1">
      <c r="A32" s="61"/>
      <c r="B32" s="62"/>
      <c r="C32" s="62"/>
      <c r="D32" s="62"/>
      <c r="E32" s="62"/>
      <c r="F32" s="62"/>
      <c r="G32" s="63"/>
      <c r="H32" s="62"/>
      <c r="I32" s="62"/>
      <c r="J32" s="62"/>
      <c r="K32" s="62"/>
      <c r="L32" s="62"/>
      <c r="M32" s="64"/>
    </row>
    <row r="33" spans="1:13" s="4" customFormat="1" ht="12" customHeight="1">
      <c r="A33" s="61"/>
      <c r="B33" s="62"/>
      <c r="C33" s="62"/>
      <c r="D33" s="62"/>
      <c r="E33" s="62"/>
      <c r="F33" s="62"/>
      <c r="G33" s="63"/>
      <c r="H33" s="62"/>
      <c r="I33" s="62"/>
      <c r="J33" s="62"/>
      <c r="K33" s="62"/>
      <c r="L33" s="62"/>
      <c r="M33" s="64"/>
    </row>
    <row r="34" spans="1:13" s="4" customFormat="1" ht="12" customHeight="1">
      <c r="A34" s="61"/>
      <c r="B34" s="62"/>
      <c r="C34" s="62"/>
      <c r="D34" s="62"/>
      <c r="E34" s="62"/>
      <c r="F34" s="62"/>
      <c r="G34" s="63"/>
      <c r="H34" s="62"/>
      <c r="I34" s="62"/>
      <c r="J34" s="62"/>
      <c r="K34" s="62"/>
      <c r="L34" s="62"/>
      <c r="M34" s="64"/>
    </row>
    <row r="35" spans="1:13" s="4" customFormat="1" ht="12" customHeight="1">
      <c r="A35" s="61"/>
      <c r="B35" s="62"/>
      <c r="C35" s="62"/>
      <c r="D35" s="62"/>
      <c r="E35" s="62"/>
      <c r="F35" s="62"/>
      <c r="G35" s="63"/>
      <c r="H35" s="62"/>
      <c r="I35" s="62"/>
      <c r="J35" s="62"/>
      <c r="K35" s="62"/>
      <c r="L35" s="62"/>
      <c r="M35" s="64"/>
    </row>
    <row r="36" spans="1:13" s="4" customFormat="1" ht="12" customHeight="1">
      <c r="A36" s="61"/>
      <c r="B36" s="62"/>
      <c r="C36" s="62"/>
      <c r="D36" s="62"/>
      <c r="E36" s="62"/>
      <c r="F36" s="62"/>
      <c r="G36" s="63"/>
      <c r="H36" s="62"/>
      <c r="I36" s="62"/>
      <c r="J36" s="62"/>
      <c r="K36" s="62"/>
      <c r="L36" s="62"/>
      <c r="M36" s="64"/>
    </row>
    <row r="37" spans="1:13" s="4" customFormat="1" ht="12" customHeight="1">
      <c r="A37" s="61"/>
      <c r="B37" s="62"/>
      <c r="C37" s="62"/>
      <c r="D37" s="62"/>
      <c r="E37" s="62"/>
      <c r="F37" s="62"/>
      <c r="G37" s="63"/>
      <c r="H37" s="62"/>
      <c r="I37" s="62"/>
      <c r="J37" s="62"/>
      <c r="K37" s="62"/>
      <c r="L37" s="62"/>
      <c r="M37" s="64"/>
    </row>
    <row r="38" spans="1:13" s="4" customFormat="1" ht="12" customHeight="1">
      <c r="A38" s="61"/>
      <c r="B38" s="62"/>
      <c r="C38" s="62"/>
      <c r="D38" s="62"/>
      <c r="E38" s="62"/>
      <c r="F38" s="62"/>
      <c r="G38" s="63"/>
      <c r="H38" s="62"/>
      <c r="I38" s="62"/>
      <c r="J38" s="62"/>
      <c r="K38" s="62"/>
      <c r="L38" s="62"/>
      <c r="M38" s="64"/>
    </row>
    <row r="39" spans="1:13" s="4" customFormat="1" ht="12" customHeight="1">
      <c r="A39" s="61"/>
      <c r="B39" s="62"/>
      <c r="C39" s="62"/>
      <c r="D39" s="62"/>
      <c r="E39" s="62"/>
      <c r="F39" s="62"/>
      <c r="G39" s="63"/>
      <c r="H39" s="62"/>
      <c r="I39" s="62"/>
      <c r="J39" s="62"/>
      <c r="K39" s="62"/>
      <c r="L39" s="62"/>
      <c r="M39" s="64"/>
    </row>
    <row r="40" spans="1:13" s="4" customFormat="1" ht="12" customHeight="1">
      <c r="A40" s="61"/>
      <c r="B40" s="62"/>
      <c r="C40" s="62"/>
      <c r="D40" s="62"/>
      <c r="E40" s="62"/>
      <c r="F40" s="62"/>
      <c r="G40" s="63"/>
      <c r="H40" s="62"/>
      <c r="I40" s="62"/>
      <c r="J40" s="62"/>
      <c r="K40" s="62"/>
      <c r="L40" s="62"/>
      <c r="M40" s="64"/>
    </row>
    <row r="41" spans="1:13" s="4" customFormat="1" ht="12" customHeight="1">
      <c r="A41" s="61"/>
      <c r="B41" s="62"/>
      <c r="C41" s="62"/>
      <c r="D41" s="62"/>
      <c r="E41" s="62"/>
      <c r="F41" s="62"/>
      <c r="G41" s="63"/>
      <c r="H41" s="62"/>
      <c r="I41" s="62"/>
      <c r="J41" s="62"/>
      <c r="K41" s="62"/>
      <c r="L41" s="62"/>
      <c r="M41" s="64"/>
    </row>
    <row r="42" spans="1:13" s="4" customFormat="1" ht="12" customHeight="1">
      <c r="A42" s="61"/>
      <c r="B42" s="62"/>
      <c r="C42" s="62"/>
      <c r="D42" s="62"/>
      <c r="E42" s="62"/>
      <c r="F42" s="62"/>
      <c r="G42" s="63"/>
      <c r="H42" s="62"/>
      <c r="I42" s="62"/>
      <c r="J42" s="62"/>
      <c r="K42" s="62"/>
      <c r="L42" s="62"/>
      <c r="M42" s="64"/>
    </row>
    <row r="43" spans="1:13" s="4" customFormat="1" ht="12" customHeight="1">
      <c r="A43" s="61"/>
      <c r="B43" s="62"/>
      <c r="C43" s="62"/>
      <c r="D43" s="62"/>
      <c r="E43" s="62"/>
      <c r="F43" s="62"/>
      <c r="G43" s="63"/>
      <c r="H43" s="62"/>
      <c r="I43" s="62"/>
      <c r="J43" s="62"/>
      <c r="K43" s="62"/>
      <c r="L43" s="62"/>
      <c r="M43" s="64"/>
    </row>
    <row r="44" spans="1:13" s="4" customFormat="1" ht="12" customHeight="1">
      <c r="A44" s="61"/>
      <c r="B44" s="62"/>
      <c r="C44" s="62"/>
      <c r="D44" s="62"/>
      <c r="E44" s="62"/>
      <c r="F44" s="62"/>
      <c r="G44" s="63"/>
      <c r="H44" s="62"/>
      <c r="I44" s="62"/>
      <c r="J44" s="62"/>
      <c r="K44" s="62"/>
      <c r="L44" s="62"/>
      <c r="M44" s="64"/>
    </row>
    <row r="45" spans="1:13" s="4" customFormat="1" ht="12" customHeight="1">
      <c r="A45" s="61"/>
      <c r="B45" s="62"/>
      <c r="C45" s="62"/>
      <c r="D45" s="62"/>
      <c r="E45" s="62"/>
      <c r="F45" s="62"/>
      <c r="G45" s="63"/>
      <c r="H45" s="62"/>
      <c r="I45" s="62"/>
      <c r="J45" s="62"/>
      <c r="K45" s="62"/>
      <c r="L45" s="62"/>
      <c r="M45" s="64"/>
    </row>
    <row r="46" spans="1:13" s="4" customFormat="1" ht="12" customHeight="1">
      <c r="A46" s="61"/>
      <c r="B46" s="62"/>
      <c r="C46" s="62"/>
      <c r="D46" s="62"/>
      <c r="E46" s="62"/>
      <c r="F46" s="62"/>
      <c r="G46" s="63"/>
      <c r="H46" s="62"/>
      <c r="I46" s="62"/>
      <c r="J46" s="62"/>
      <c r="K46" s="62"/>
      <c r="L46" s="62"/>
      <c r="M46" s="64"/>
    </row>
    <row r="47" spans="1:13" s="4" customFormat="1" ht="12" customHeight="1">
      <c r="A47" s="61"/>
      <c r="B47" s="62"/>
      <c r="C47" s="62"/>
      <c r="D47" s="62"/>
      <c r="E47" s="62"/>
      <c r="F47" s="62"/>
      <c r="G47" s="63"/>
      <c r="H47" s="62"/>
      <c r="I47" s="62"/>
      <c r="J47" s="62"/>
      <c r="K47" s="62"/>
      <c r="L47" s="62"/>
      <c r="M47" s="64"/>
    </row>
    <row r="48" spans="1:13" s="65" customFormat="1" ht="12" customHeight="1">
      <c r="A48" s="61"/>
      <c r="B48" s="62"/>
      <c r="C48" s="62"/>
      <c r="D48" s="62"/>
      <c r="E48" s="62"/>
      <c r="F48" s="62"/>
      <c r="G48" s="63"/>
      <c r="H48" s="62"/>
      <c r="I48" s="62"/>
      <c r="J48" s="62"/>
      <c r="K48" s="62"/>
      <c r="L48" s="62"/>
      <c r="M48" s="64"/>
    </row>
    <row r="49" spans="1:253" s="65" customFormat="1" ht="12" customHeight="1">
      <c r="A49" s="61"/>
      <c r="B49" s="62"/>
      <c r="C49" s="62"/>
      <c r="D49" s="62"/>
      <c r="E49" s="62"/>
      <c r="F49" s="62"/>
      <c r="G49" s="63"/>
      <c r="H49" s="62"/>
      <c r="I49" s="62"/>
      <c r="J49" s="62"/>
      <c r="K49" s="62"/>
      <c r="L49" s="62"/>
      <c r="M49" s="64"/>
    </row>
    <row r="50" spans="1:253" s="65" customFormat="1" ht="12" customHeight="1">
      <c r="A50" s="61"/>
      <c r="B50" s="62"/>
      <c r="C50" s="62"/>
      <c r="D50" s="62"/>
      <c r="E50" s="62"/>
      <c r="F50" s="62"/>
      <c r="G50" s="63"/>
      <c r="H50" s="62"/>
      <c r="I50" s="62"/>
      <c r="J50" s="62"/>
      <c r="K50" s="62"/>
      <c r="L50" s="62"/>
      <c r="M50" s="64"/>
    </row>
    <row r="51" spans="1:253" s="4" customFormat="1" ht="12" customHeight="1">
      <c r="A51" s="61"/>
      <c r="B51" s="62"/>
      <c r="C51" s="62"/>
      <c r="D51" s="62"/>
      <c r="E51" s="62"/>
      <c r="F51" s="62"/>
      <c r="G51" s="63"/>
      <c r="H51" s="62"/>
      <c r="I51" s="62"/>
      <c r="J51" s="62"/>
      <c r="K51" s="62"/>
      <c r="L51" s="62"/>
      <c r="M51" s="64"/>
    </row>
    <row r="52" spans="1:253" s="4" customFormat="1" ht="12" customHeight="1">
      <c r="A52" s="61"/>
      <c r="B52" s="62"/>
      <c r="C52" s="62"/>
      <c r="D52" s="62"/>
      <c r="E52" s="62"/>
      <c r="F52" s="62"/>
      <c r="G52" s="63"/>
      <c r="H52" s="62"/>
      <c r="I52" s="62"/>
      <c r="J52" s="62"/>
      <c r="K52" s="62"/>
      <c r="L52" s="62"/>
      <c r="M52" s="64"/>
    </row>
    <row r="53" spans="1:253" s="4" customFormat="1" ht="12" customHeight="1">
      <c r="A53" s="61"/>
      <c r="B53" s="62"/>
      <c r="C53" s="62"/>
      <c r="D53" s="62"/>
      <c r="E53" s="62"/>
      <c r="F53" s="62"/>
      <c r="G53" s="63"/>
      <c r="H53" s="62"/>
      <c r="I53" s="62"/>
      <c r="J53" s="62"/>
      <c r="K53" s="62"/>
      <c r="L53" s="62"/>
      <c r="M53" s="64"/>
    </row>
    <row r="54" spans="1:253" s="4" customFormat="1" ht="12" customHeight="1">
      <c r="A54" s="61"/>
      <c r="B54" s="62"/>
      <c r="C54" s="62"/>
      <c r="D54" s="62"/>
      <c r="E54" s="62"/>
      <c r="F54" s="62"/>
      <c r="G54" s="63"/>
      <c r="H54" s="62"/>
      <c r="I54" s="62"/>
      <c r="J54" s="62"/>
      <c r="K54" s="62"/>
      <c r="L54" s="62"/>
      <c r="M54" s="64"/>
    </row>
    <row r="55" spans="1:253" ht="18.75">
      <c r="A55" s="66" t="str">
        <f>A1</f>
        <v>Woodland</v>
      </c>
      <c r="B55" s="47"/>
      <c r="C55" s="47"/>
      <c r="D55" s="67"/>
      <c r="E55" s="67"/>
      <c r="F55" s="67"/>
      <c r="H55" s="366"/>
      <c r="I55" s="366"/>
      <c r="J55" s="366"/>
      <c r="K55" s="366"/>
      <c r="L55" s="369" t="s">
        <v>175</v>
      </c>
      <c r="M55" s="49"/>
    </row>
    <row r="56" spans="1:253" ht="15.75" customHeight="1">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row r="58" spans="1:253" s="59" customFormat="1">
      <c r="A58" s="58"/>
      <c r="B58" s="48"/>
      <c r="C58" s="48"/>
      <c r="D58" s="48"/>
      <c r="E58" s="48"/>
      <c r="F58" s="48"/>
      <c r="G58" s="48"/>
      <c r="H58" s="48"/>
      <c r="I58" s="48"/>
      <c r="J58" s="48"/>
      <c r="K58" s="48"/>
      <c r="L58" s="48"/>
      <c r="M58" s="58"/>
    </row>
    <row r="59" spans="1:253" s="60" customFormat="1">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c r="A60" s="271" t="s">
        <v>994</v>
      </c>
      <c r="B60" s="272" t="s">
        <v>969</v>
      </c>
      <c r="C60" s="272" t="s">
        <v>969</v>
      </c>
      <c r="D60" s="272" t="s">
        <v>969</v>
      </c>
      <c r="E60" s="272" t="s">
        <v>969</v>
      </c>
      <c r="F60" s="272" t="s">
        <v>969</v>
      </c>
      <c r="G60" s="273" t="s">
        <v>969</v>
      </c>
      <c r="H60" s="272" t="s">
        <v>969</v>
      </c>
      <c r="I60" s="272" t="s">
        <v>969</v>
      </c>
      <c r="J60" s="272" t="s">
        <v>969</v>
      </c>
      <c r="K60" s="272" t="s">
        <v>969</v>
      </c>
      <c r="L60" s="272" t="s">
        <v>969</v>
      </c>
      <c r="M60" s="64"/>
    </row>
    <row r="61" spans="1:253" s="65" customFormat="1" ht="12.75">
      <c r="A61" s="61" t="s">
        <v>995</v>
      </c>
      <c r="B61" s="62" t="s">
        <v>969</v>
      </c>
      <c r="C61" s="62" t="s">
        <v>969</v>
      </c>
      <c r="D61" s="62" t="s">
        <v>969</v>
      </c>
      <c r="E61" s="62" t="s">
        <v>969</v>
      </c>
      <c r="F61" s="62" t="s">
        <v>969</v>
      </c>
      <c r="G61" s="63" t="s">
        <v>969</v>
      </c>
      <c r="H61" s="62" t="s">
        <v>969</v>
      </c>
      <c r="I61" s="62" t="s">
        <v>969</v>
      </c>
      <c r="J61" s="62" t="s">
        <v>969</v>
      </c>
      <c r="K61" s="62" t="s">
        <v>969</v>
      </c>
      <c r="L61" s="62" t="s">
        <v>969</v>
      </c>
      <c r="M61" s="64"/>
    </row>
    <row r="62" spans="1:253" s="65" customFormat="1" ht="12.75">
      <c r="A62" s="61" t="s">
        <v>996</v>
      </c>
      <c r="B62" s="62" t="s">
        <v>969</v>
      </c>
      <c r="C62" s="62" t="s">
        <v>969</v>
      </c>
      <c r="D62" s="62">
        <v>33</v>
      </c>
      <c r="E62" s="62" t="s">
        <v>969</v>
      </c>
      <c r="F62" s="62" t="s">
        <v>969</v>
      </c>
      <c r="G62" s="63" t="s">
        <v>969</v>
      </c>
      <c r="H62" s="62" t="s">
        <v>969</v>
      </c>
      <c r="I62" s="62" t="s">
        <v>969</v>
      </c>
      <c r="J62" s="62" t="s">
        <v>969</v>
      </c>
      <c r="K62" s="62" t="s">
        <v>969</v>
      </c>
      <c r="L62" s="62" t="s">
        <v>969</v>
      </c>
      <c r="M62" s="64"/>
    </row>
    <row r="63" spans="1:253" s="65" customFormat="1" ht="12.75">
      <c r="A63" s="61" t="s">
        <v>997</v>
      </c>
      <c r="B63" s="62" t="s">
        <v>969</v>
      </c>
      <c r="C63" s="62" t="s">
        <v>969</v>
      </c>
      <c r="D63" s="62" t="s">
        <v>969</v>
      </c>
      <c r="E63" s="62" t="s">
        <v>969</v>
      </c>
      <c r="F63" s="62" t="s">
        <v>969</v>
      </c>
      <c r="G63" s="63" t="s">
        <v>969</v>
      </c>
      <c r="H63" s="62" t="s">
        <v>969</v>
      </c>
      <c r="I63" s="62" t="s">
        <v>969</v>
      </c>
      <c r="J63" s="62" t="s">
        <v>969</v>
      </c>
      <c r="K63" s="62" t="s">
        <v>969</v>
      </c>
      <c r="L63" s="62" t="s">
        <v>969</v>
      </c>
      <c r="M63" s="64"/>
    </row>
    <row r="64" spans="1:253" s="4" customFormat="1" ht="12.75">
      <c r="A64" s="61"/>
      <c r="B64" s="62"/>
      <c r="C64" s="62"/>
      <c r="D64" s="62"/>
      <c r="E64" s="62"/>
      <c r="F64" s="62"/>
      <c r="G64" s="63"/>
      <c r="H64" s="62"/>
      <c r="I64" s="62"/>
      <c r="J64" s="62"/>
      <c r="K64" s="62"/>
      <c r="L64" s="62"/>
      <c r="M64" s="64"/>
    </row>
    <row r="65" spans="1:13" s="4" customFormat="1" ht="12.75">
      <c r="A65" s="61"/>
      <c r="B65" s="62"/>
      <c r="C65" s="62"/>
      <c r="D65" s="62"/>
      <c r="E65" s="62"/>
      <c r="F65" s="62"/>
      <c r="G65" s="63"/>
      <c r="H65" s="62"/>
      <c r="I65" s="62"/>
      <c r="J65" s="62"/>
      <c r="K65" s="62"/>
      <c r="L65" s="62"/>
      <c r="M65" s="64"/>
    </row>
    <row r="66" spans="1:13" s="4" customFormat="1" ht="12.75">
      <c r="A66" s="61"/>
      <c r="B66" s="62"/>
      <c r="C66" s="62"/>
      <c r="D66" s="62"/>
      <c r="E66" s="62"/>
      <c r="F66" s="62"/>
      <c r="G66" s="63"/>
      <c r="H66" s="62"/>
      <c r="I66" s="62"/>
      <c r="J66" s="62"/>
      <c r="K66" s="62"/>
      <c r="L66" s="62"/>
      <c r="M66" s="64"/>
    </row>
    <row r="67" spans="1:13" s="65" customFormat="1" ht="12.75">
      <c r="A67" s="61"/>
      <c r="B67" s="62"/>
      <c r="C67" s="62"/>
      <c r="D67" s="62"/>
      <c r="E67" s="62"/>
      <c r="F67" s="62"/>
      <c r="G67" s="63"/>
      <c r="H67" s="62"/>
      <c r="I67" s="62"/>
      <c r="J67" s="62"/>
      <c r="K67" s="62"/>
      <c r="L67" s="62"/>
      <c r="M67" s="64"/>
    </row>
    <row r="68" spans="1:13" s="65" customFormat="1" ht="12.75">
      <c r="A68" s="61"/>
      <c r="B68" s="62"/>
      <c r="C68" s="62"/>
      <c r="D68" s="62"/>
      <c r="E68" s="62"/>
      <c r="F68" s="62"/>
      <c r="G68" s="63"/>
      <c r="H68" s="62"/>
      <c r="I68" s="62"/>
      <c r="J68" s="62"/>
      <c r="K68" s="62"/>
      <c r="L68" s="62"/>
      <c r="M68" s="64"/>
    </row>
    <row r="69" spans="1:13" s="4" customFormat="1" ht="12.75">
      <c r="A69" s="61"/>
      <c r="B69" s="62"/>
      <c r="C69" s="62"/>
      <c r="D69" s="62"/>
      <c r="E69" s="62"/>
      <c r="F69" s="62"/>
      <c r="G69" s="63"/>
      <c r="H69" s="62"/>
      <c r="I69" s="62"/>
      <c r="J69" s="62"/>
      <c r="K69" s="62"/>
      <c r="L69" s="62"/>
      <c r="M69" s="64"/>
    </row>
    <row r="70" spans="1:13" s="4" customFormat="1" ht="12.75">
      <c r="A70" s="61"/>
      <c r="B70" s="62"/>
      <c r="C70" s="62"/>
      <c r="D70" s="62"/>
      <c r="E70" s="62"/>
      <c r="F70" s="62"/>
      <c r="G70" s="63"/>
      <c r="H70" s="62"/>
      <c r="I70" s="62"/>
      <c r="J70" s="62"/>
      <c r="K70" s="62"/>
      <c r="L70" s="62"/>
      <c r="M70" s="64"/>
    </row>
    <row r="71" spans="1:13" s="4" customFormat="1" ht="12.75">
      <c r="A71" s="61"/>
      <c r="B71" s="62"/>
      <c r="C71" s="62"/>
      <c r="D71" s="62"/>
      <c r="E71" s="62"/>
      <c r="F71" s="62"/>
      <c r="G71" s="63"/>
      <c r="H71" s="62"/>
      <c r="I71" s="62"/>
      <c r="J71" s="62"/>
      <c r="K71" s="62"/>
      <c r="L71" s="62"/>
      <c r="M71" s="64"/>
    </row>
    <row r="72" spans="1:13" s="4" customFormat="1" ht="12.75">
      <c r="A72" s="61"/>
      <c r="B72" s="62"/>
      <c r="C72" s="62"/>
      <c r="D72" s="62"/>
      <c r="E72" s="62"/>
      <c r="F72" s="62"/>
      <c r="G72" s="63"/>
      <c r="H72" s="62"/>
      <c r="I72" s="62"/>
      <c r="J72" s="62"/>
      <c r="K72" s="62"/>
      <c r="L72" s="62"/>
      <c r="M72" s="64"/>
    </row>
    <row r="73" spans="1:13" s="4" customFormat="1" ht="12.75">
      <c r="A73" s="61"/>
      <c r="B73" s="62"/>
      <c r="C73" s="62"/>
      <c r="D73" s="62"/>
      <c r="E73" s="62"/>
      <c r="F73" s="62"/>
      <c r="G73" s="63"/>
      <c r="H73" s="62"/>
      <c r="I73" s="62"/>
      <c r="J73" s="62"/>
      <c r="K73" s="62"/>
      <c r="L73" s="62"/>
      <c r="M73" s="64"/>
    </row>
    <row r="74" spans="1:13" s="4" customFormat="1" ht="12.75">
      <c r="A74" s="61"/>
      <c r="B74" s="62"/>
      <c r="C74" s="62"/>
      <c r="D74" s="62"/>
      <c r="E74" s="62"/>
      <c r="F74" s="62"/>
      <c r="G74" s="63"/>
      <c r="H74" s="62"/>
      <c r="I74" s="62"/>
      <c r="J74" s="62"/>
      <c r="K74" s="62"/>
      <c r="L74" s="62"/>
      <c r="M74" s="64"/>
    </row>
    <row r="75" spans="1:13" s="4" customFormat="1" ht="12.75">
      <c r="A75" s="61"/>
      <c r="B75" s="62"/>
      <c r="C75" s="62"/>
      <c r="D75" s="62"/>
      <c r="E75" s="62"/>
      <c r="F75" s="62"/>
      <c r="G75" s="63"/>
      <c r="H75" s="62"/>
      <c r="I75" s="62"/>
      <c r="J75" s="62"/>
      <c r="K75" s="62"/>
      <c r="L75" s="62"/>
      <c r="M75" s="64"/>
    </row>
    <row r="76" spans="1:13" s="4" customFormat="1" ht="12.75">
      <c r="A76" s="61"/>
      <c r="B76" s="62"/>
      <c r="C76" s="62"/>
      <c r="D76" s="62"/>
      <c r="E76" s="62"/>
      <c r="F76" s="62"/>
      <c r="G76" s="63"/>
      <c r="H76" s="62"/>
      <c r="I76" s="62"/>
      <c r="J76" s="62"/>
      <c r="K76" s="62"/>
      <c r="L76" s="62"/>
      <c r="M76" s="64"/>
    </row>
    <row r="77" spans="1:13" s="4" customFormat="1" ht="12.75">
      <c r="A77" s="61"/>
      <c r="B77" s="62"/>
      <c r="C77" s="62"/>
      <c r="D77" s="62"/>
      <c r="E77" s="62"/>
      <c r="F77" s="62"/>
      <c r="G77" s="63"/>
      <c r="H77" s="62"/>
      <c r="I77" s="62"/>
      <c r="J77" s="62"/>
      <c r="K77" s="62"/>
      <c r="L77" s="62"/>
      <c r="M77" s="64"/>
    </row>
    <row r="78" spans="1:13" s="4" customFormat="1" ht="12.75">
      <c r="A78" s="61"/>
      <c r="B78" s="62"/>
      <c r="C78" s="62"/>
      <c r="D78" s="62"/>
      <c r="E78" s="62"/>
      <c r="F78" s="62"/>
      <c r="G78" s="63"/>
      <c r="H78" s="62"/>
      <c r="I78" s="62"/>
      <c r="J78" s="62"/>
      <c r="K78" s="62"/>
      <c r="L78" s="62"/>
      <c r="M78" s="64"/>
    </row>
    <row r="79" spans="1:13" s="4" customFormat="1" ht="12.75">
      <c r="A79" s="61"/>
      <c r="B79" s="62"/>
      <c r="C79" s="62"/>
      <c r="D79" s="62"/>
      <c r="E79" s="62"/>
      <c r="F79" s="62"/>
      <c r="G79" s="63"/>
      <c r="H79" s="62"/>
      <c r="I79" s="62"/>
      <c r="J79" s="62"/>
      <c r="K79" s="62"/>
      <c r="L79" s="62"/>
      <c r="M79" s="64"/>
    </row>
    <row r="80" spans="1:13" s="4" customFormat="1" ht="12.75">
      <c r="A80" s="61"/>
      <c r="B80" s="62"/>
      <c r="C80" s="62"/>
      <c r="D80" s="62"/>
      <c r="E80" s="62"/>
      <c r="F80" s="62"/>
      <c r="G80" s="63"/>
      <c r="H80" s="62"/>
      <c r="I80" s="62"/>
      <c r="J80" s="62"/>
      <c r="K80" s="62"/>
      <c r="L80" s="62"/>
      <c r="M80" s="64"/>
    </row>
    <row r="81" spans="1:13" s="4" customFormat="1" ht="12.75">
      <c r="A81" s="61"/>
      <c r="B81" s="62"/>
      <c r="C81" s="62"/>
      <c r="D81" s="62"/>
      <c r="E81" s="62"/>
      <c r="F81" s="62"/>
      <c r="G81" s="63"/>
      <c r="H81" s="62"/>
      <c r="I81" s="62"/>
      <c r="J81" s="62"/>
      <c r="K81" s="62"/>
      <c r="L81" s="62"/>
      <c r="M81" s="64"/>
    </row>
    <row r="82" spans="1:13" s="4" customFormat="1" ht="12" customHeight="1">
      <c r="A82" s="61"/>
      <c r="B82" s="62"/>
      <c r="C82" s="62"/>
      <c r="D82" s="62"/>
      <c r="E82" s="62"/>
      <c r="F82" s="62"/>
      <c r="G82" s="63"/>
      <c r="H82" s="62"/>
      <c r="I82" s="62"/>
      <c r="J82" s="62"/>
      <c r="K82" s="62"/>
      <c r="L82" s="62"/>
      <c r="M82" s="64"/>
    </row>
    <row r="83" spans="1:13" s="4" customFormat="1" ht="12" customHeight="1">
      <c r="A83" s="61"/>
      <c r="B83" s="62"/>
      <c r="C83" s="62"/>
      <c r="D83" s="62"/>
      <c r="E83" s="62"/>
      <c r="F83" s="62"/>
      <c r="G83" s="63"/>
      <c r="H83" s="62"/>
      <c r="I83" s="62"/>
      <c r="J83" s="62"/>
      <c r="K83" s="62"/>
      <c r="L83" s="62"/>
      <c r="M83" s="64"/>
    </row>
    <row r="84" spans="1:13" s="4" customFormat="1" ht="12" customHeight="1">
      <c r="A84" s="61"/>
      <c r="B84" s="62"/>
      <c r="C84" s="62"/>
      <c r="D84" s="62"/>
      <c r="E84" s="62"/>
      <c r="F84" s="62"/>
      <c r="G84" s="63"/>
      <c r="H84" s="62"/>
      <c r="I84" s="62"/>
      <c r="J84" s="62"/>
      <c r="K84" s="62"/>
      <c r="L84" s="62"/>
      <c r="M84" s="64"/>
    </row>
    <row r="85" spans="1:13" s="4" customFormat="1" ht="12" customHeight="1">
      <c r="A85" s="61"/>
      <c r="B85" s="62"/>
      <c r="C85" s="62"/>
      <c r="D85" s="62"/>
      <c r="E85" s="62"/>
      <c r="F85" s="62"/>
      <c r="G85" s="63"/>
      <c r="H85" s="62"/>
      <c r="I85" s="62"/>
      <c r="J85" s="62"/>
      <c r="K85" s="62"/>
      <c r="L85" s="62"/>
      <c r="M85" s="64"/>
    </row>
    <row r="86" spans="1:13" s="4" customFormat="1" ht="12" customHeight="1">
      <c r="A86" s="61"/>
      <c r="B86" s="62"/>
      <c r="C86" s="62"/>
      <c r="D86" s="62"/>
      <c r="E86" s="62"/>
      <c r="F86" s="62"/>
      <c r="G86" s="63"/>
      <c r="H86" s="62"/>
      <c r="I86" s="62"/>
      <c r="J86" s="62"/>
      <c r="K86" s="62"/>
      <c r="L86" s="62"/>
      <c r="M86" s="64"/>
    </row>
    <row r="87" spans="1:13" s="4" customFormat="1" ht="12" customHeight="1">
      <c r="A87" s="61"/>
      <c r="B87" s="62"/>
      <c r="C87" s="62"/>
      <c r="D87" s="62"/>
      <c r="E87" s="62"/>
      <c r="F87" s="62"/>
      <c r="G87" s="63"/>
      <c r="H87" s="62"/>
      <c r="I87" s="62"/>
      <c r="J87" s="62"/>
      <c r="K87" s="62"/>
      <c r="L87" s="62"/>
      <c r="M87" s="64"/>
    </row>
    <row r="88" spans="1:13" s="4" customFormat="1" ht="12" customHeight="1">
      <c r="A88" s="61"/>
      <c r="B88" s="62"/>
      <c r="C88" s="62"/>
      <c r="D88" s="62"/>
      <c r="E88" s="62"/>
      <c r="F88" s="62"/>
      <c r="G88" s="63"/>
      <c r="H88" s="62"/>
      <c r="I88" s="62"/>
      <c r="J88" s="62"/>
      <c r="K88" s="62"/>
      <c r="L88" s="62"/>
      <c r="M88" s="64"/>
    </row>
    <row r="89" spans="1:13" s="4" customFormat="1" ht="12" customHeight="1">
      <c r="A89" s="61"/>
      <c r="B89" s="62"/>
      <c r="C89" s="62"/>
      <c r="D89" s="62"/>
      <c r="E89" s="62"/>
      <c r="F89" s="62"/>
      <c r="G89" s="63"/>
      <c r="H89" s="62"/>
      <c r="I89" s="62"/>
      <c r="J89" s="62"/>
      <c r="K89" s="62"/>
      <c r="L89" s="62"/>
      <c r="M89" s="64"/>
    </row>
    <row r="90" spans="1:13" s="4" customFormat="1" ht="12" customHeight="1">
      <c r="A90" s="61"/>
      <c r="B90" s="62"/>
      <c r="C90" s="62"/>
      <c r="D90" s="62"/>
      <c r="E90" s="62"/>
      <c r="F90" s="62"/>
      <c r="G90" s="63"/>
      <c r="H90" s="62"/>
      <c r="I90" s="62"/>
      <c r="J90" s="62"/>
      <c r="K90" s="62"/>
      <c r="L90" s="62"/>
      <c r="M90" s="64"/>
    </row>
    <row r="91" spans="1:13" s="4" customFormat="1" ht="12" customHeight="1">
      <c r="A91" s="61"/>
      <c r="B91" s="62"/>
      <c r="C91" s="62"/>
      <c r="D91" s="62"/>
      <c r="E91" s="62"/>
      <c r="F91" s="62"/>
      <c r="G91" s="63"/>
      <c r="H91" s="62"/>
      <c r="I91" s="62"/>
      <c r="J91" s="62"/>
      <c r="K91" s="62"/>
      <c r="L91" s="62"/>
      <c r="M91" s="64"/>
    </row>
    <row r="92" spans="1:13" s="4" customFormat="1" ht="12" customHeight="1">
      <c r="A92" s="61"/>
      <c r="B92" s="62"/>
      <c r="C92" s="62"/>
      <c r="D92" s="62"/>
      <c r="E92" s="62"/>
      <c r="F92" s="62"/>
      <c r="G92" s="63"/>
      <c r="H92" s="62"/>
      <c r="I92" s="62"/>
      <c r="J92" s="62"/>
      <c r="K92" s="62"/>
      <c r="L92" s="62"/>
      <c r="M92" s="64"/>
    </row>
    <row r="93" spans="1:13" s="4" customFormat="1" ht="12" customHeight="1">
      <c r="A93" s="61"/>
      <c r="B93" s="62"/>
      <c r="C93" s="62"/>
      <c r="D93" s="62"/>
      <c r="E93" s="62"/>
      <c r="F93" s="62"/>
      <c r="G93" s="63"/>
      <c r="H93" s="62"/>
      <c r="I93" s="62"/>
      <c r="J93" s="62"/>
      <c r="K93" s="62"/>
      <c r="L93" s="62"/>
      <c r="M93" s="64"/>
    </row>
    <row r="94" spans="1:13" s="4" customFormat="1" ht="12" customHeight="1">
      <c r="A94" s="61"/>
      <c r="B94" s="62"/>
      <c r="C94" s="62"/>
      <c r="D94" s="62"/>
      <c r="E94" s="62"/>
      <c r="F94" s="62"/>
      <c r="G94" s="63"/>
      <c r="H94" s="62"/>
      <c r="I94" s="62"/>
      <c r="J94" s="62"/>
      <c r="K94" s="62"/>
      <c r="L94" s="62"/>
      <c r="M94" s="64"/>
    </row>
    <row r="95" spans="1:13" s="4" customFormat="1" ht="12" customHeight="1">
      <c r="A95" s="61"/>
      <c r="B95" s="62"/>
      <c r="C95" s="62"/>
      <c r="D95" s="62"/>
      <c r="E95" s="62"/>
      <c r="F95" s="62"/>
      <c r="G95" s="63"/>
      <c r="H95" s="62"/>
      <c r="I95" s="62"/>
      <c r="J95" s="62"/>
      <c r="K95" s="62"/>
      <c r="L95" s="62"/>
      <c r="M95" s="64"/>
    </row>
    <row r="96" spans="1:13" s="4" customFormat="1" ht="12" customHeight="1">
      <c r="A96" s="61"/>
      <c r="B96" s="62"/>
      <c r="C96" s="62"/>
      <c r="D96" s="62"/>
      <c r="E96" s="62"/>
      <c r="F96" s="62"/>
      <c r="G96" s="63"/>
      <c r="H96" s="62"/>
      <c r="I96" s="62"/>
      <c r="J96" s="62"/>
      <c r="K96" s="62"/>
      <c r="L96" s="62"/>
      <c r="M96" s="64"/>
    </row>
    <row r="97" spans="1:253" s="4" customFormat="1" ht="12" customHeight="1">
      <c r="A97" s="61"/>
      <c r="B97" s="62"/>
      <c r="C97" s="62"/>
      <c r="D97" s="62"/>
      <c r="E97" s="62"/>
      <c r="F97" s="62"/>
      <c r="G97" s="63"/>
      <c r="H97" s="62"/>
      <c r="I97" s="62"/>
      <c r="J97" s="62"/>
      <c r="K97" s="62"/>
      <c r="L97" s="62"/>
      <c r="M97" s="64"/>
    </row>
    <row r="98" spans="1:253" s="4" customFormat="1" ht="12" customHeight="1">
      <c r="A98" s="61"/>
      <c r="B98" s="62"/>
      <c r="C98" s="62"/>
      <c r="D98" s="62"/>
      <c r="E98" s="62"/>
      <c r="F98" s="62"/>
      <c r="G98" s="63"/>
      <c r="H98" s="62"/>
      <c r="I98" s="62"/>
      <c r="J98" s="62"/>
      <c r="K98" s="62"/>
      <c r="L98" s="62"/>
      <c r="M98" s="64"/>
    </row>
    <row r="99" spans="1:253" s="4" customFormat="1" ht="12" customHeight="1">
      <c r="A99" s="61"/>
      <c r="B99" s="62"/>
      <c r="C99" s="62"/>
      <c r="D99" s="62"/>
      <c r="E99" s="62"/>
      <c r="F99" s="62"/>
      <c r="G99" s="63"/>
      <c r="H99" s="62"/>
      <c r="I99" s="62"/>
      <c r="J99" s="62"/>
      <c r="K99" s="62"/>
      <c r="L99" s="62"/>
      <c r="M99" s="64"/>
    </row>
    <row r="100" spans="1:253" s="4" customFormat="1" ht="12" customHeight="1">
      <c r="A100" s="61"/>
      <c r="B100" s="62"/>
      <c r="C100" s="62"/>
      <c r="D100" s="62"/>
      <c r="E100" s="62"/>
      <c r="F100" s="62"/>
      <c r="G100" s="63"/>
      <c r="H100" s="62"/>
      <c r="I100" s="62"/>
      <c r="J100" s="62"/>
      <c r="K100" s="62"/>
      <c r="L100" s="62"/>
      <c r="M100" s="64"/>
    </row>
    <row r="101" spans="1:253" s="4" customFormat="1" ht="12" customHeight="1">
      <c r="A101" s="61"/>
      <c r="B101" s="62"/>
      <c r="C101" s="62"/>
      <c r="D101" s="62"/>
      <c r="E101" s="62"/>
      <c r="F101" s="62"/>
      <c r="G101" s="63"/>
      <c r="H101" s="62"/>
      <c r="I101" s="62"/>
      <c r="J101" s="62"/>
      <c r="K101" s="62"/>
      <c r="L101" s="62"/>
      <c r="M101" s="64"/>
    </row>
    <row r="102" spans="1:253" s="4" customFormat="1" ht="12" customHeight="1">
      <c r="A102" s="61"/>
      <c r="B102" s="62"/>
      <c r="C102" s="62"/>
      <c r="D102" s="62"/>
      <c r="E102" s="62"/>
      <c r="F102" s="62"/>
      <c r="G102" s="63"/>
      <c r="H102" s="62"/>
      <c r="I102" s="62"/>
      <c r="J102" s="62"/>
      <c r="K102" s="62"/>
      <c r="L102" s="62"/>
      <c r="M102" s="64"/>
    </row>
    <row r="103" spans="1:253" s="4" customFormat="1" ht="12" customHeight="1">
      <c r="A103" s="61"/>
      <c r="B103" s="62"/>
      <c r="C103" s="62"/>
      <c r="D103" s="62"/>
      <c r="E103" s="62"/>
      <c r="F103" s="62"/>
      <c r="G103" s="63"/>
      <c r="H103" s="62"/>
      <c r="I103" s="62"/>
      <c r="J103" s="62"/>
      <c r="K103" s="62"/>
      <c r="L103" s="62"/>
      <c r="M103" s="64"/>
    </row>
    <row r="104" spans="1:253" s="4" customFormat="1" ht="12" customHeight="1">
      <c r="A104" s="61"/>
      <c r="B104" s="62"/>
      <c r="C104" s="62"/>
      <c r="D104" s="62"/>
      <c r="E104" s="62"/>
      <c r="F104" s="62"/>
      <c r="G104" s="63"/>
      <c r="H104" s="62"/>
      <c r="I104" s="62"/>
      <c r="J104" s="62"/>
      <c r="K104" s="62"/>
      <c r="L104" s="62"/>
      <c r="M104" s="64"/>
    </row>
    <row r="105" spans="1:253" s="4" customFormat="1" ht="12" customHeight="1">
      <c r="A105" s="61"/>
      <c r="B105" s="62"/>
      <c r="C105" s="62"/>
      <c r="D105" s="62"/>
      <c r="E105" s="62"/>
      <c r="F105" s="62"/>
      <c r="G105" s="63"/>
      <c r="H105" s="62"/>
      <c r="I105" s="62"/>
      <c r="J105" s="62"/>
      <c r="K105" s="62"/>
      <c r="L105" s="62"/>
      <c r="M105" s="64"/>
    </row>
    <row r="106" spans="1:253" s="4" customFormat="1" ht="12" customHeight="1">
      <c r="A106" s="61"/>
      <c r="B106" s="62"/>
      <c r="C106" s="62"/>
      <c r="D106" s="62"/>
      <c r="E106" s="62"/>
      <c r="F106" s="62"/>
      <c r="G106" s="63"/>
      <c r="H106" s="62"/>
      <c r="I106" s="62"/>
      <c r="J106" s="62"/>
      <c r="K106" s="62"/>
      <c r="L106" s="62"/>
      <c r="M106" s="64"/>
    </row>
    <row r="107" spans="1:253" ht="18.75">
      <c r="A107" s="66" t="str">
        <f>A1</f>
        <v>Woodland</v>
      </c>
      <c r="B107" s="47"/>
      <c r="C107" s="47"/>
      <c r="D107" s="67"/>
      <c r="E107" s="67"/>
      <c r="F107" s="67"/>
      <c r="H107" s="366"/>
      <c r="I107" s="366"/>
      <c r="J107" s="366"/>
      <c r="K107" s="366"/>
      <c r="L107" s="369" t="s">
        <v>175</v>
      </c>
      <c r="M107" s="49"/>
    </row>
    <row r="108" spans="1:253" ht="15.75" customHeight="1">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row r="110" spans="1:253" s="59" customFormat="1">
      <c r="A110" s="58"/>
      <c r="B110" s="48"/>
      <c r="C110" s="48"/>
      <c r="D110" s="48"/>
      <c r="E110" s="48"/>
      <c r="F110" s="48"/>
      <c r="G110" s="48"/>
      <c r="H110" s="48"/>
      <c r="I110" s="48"/>
      <c r="J110" s="48"/>
      <c r="K110" s="48"/>
      <c r="L110" s="48"/>
      <c r="M110" s="58"/>
    </row>
    <row r="111" spans="1:253" s="60" customFormat="1">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c r="A112" s="271" t="s">
        <v>994</v>
      </c>
      <c r="B112" s="272" t="s">
        <v>969</v>
      </c>
      <c r="C112" s="272" t="s">
        <v>969</v>
      </c>
      <c r="D112" s="272" t="s">
        <v>969</v>
      </c>
      <c r="E112" s="272" t="s">
        <v>969</v>
      </c>
      <c r="F112" s="272" t="s">
        <v>969</v>
      </c>
      <c r="G112" s="273" t="s">
        <v>969</v>
      </c>
      <c r="H112" s="272" t="s">
        <v>969</v>
      </c>
      <c r="I112" s="272" t="s">
        <v>969</v>
      </c>
      <c r="J112" s="272" t="s">
        <v>969</v>
      </c>
      <c r="K112" s="272" t="s">
        <v>969</v>
      </c>
      <c r="L112" s="272" t="s">
        <v>969</v>
      </c>
      <c r="M112" s="64"/>
    </row>
    <row r="113" spans="1:13" s="65" customFormat="1" ht="12.75">
      <c r="A113" s="61" t="s">
        <v>995</v>
      </c>
      <c r="B113" s="62" t="s">
        <v>969</v>
      </c>
      <c r="C113" s="62" t="s">
        <v>969</v>
      </c>
      <c r="D113" s="62" t="s">
        <v>969</v>
      </c>
      <c r="E113" s="62" t="s">
        <v>969</v>
      </c>
      <c r="F113" s="62" t="s">
        <v>969</v>
      </c>
      <c r="G113" s="63" t="s">
        <v>969</v>
      </c>
      <c r="H113" s="62" t="s">
        <v>969</v>
      </c>
      <c r="I113" s="62" t="s">
        <v>969</v>
      </c>
      <c r="J113" s="62" t="s">
        <v>969</v>
      </c>
      <c r="K113" s="62" t="s">
        <v>969</v>
      </c>
      <c r="L113" s="62" t="s">
        <v>969</v>
      </c>
      <c r="M113" s="64"/>
    </row>
    <row r="114" spans="1:13" s="65" customFormat="1" ht="12.75">
      <c r="A114" s="61" t="s">
        <v>996</v>
      </c>
      <c r="B114" s="62" t="s">
        <v>969</v>
      </c>
      <c r="C114" s="62" t="s">
        <v>969</v>
      </c>
      <c r="D114" s="62" t="s">
        <v>969</v>
      </c>
      <c r="E114" s="62" t="s">
        <v>969</v>
      </c>
      <c r="F114" s="62" t="s">
        <v>969</v>
      </c>
      <c r="G114" s="63" t="s">
        <v>969</v>
      </c>
      <c r="H114" s="62" t="s">
        <v>969</v>
      </c>
      <c r="I114" s="62" t="s">
        <v>969</v>
      </c>
      <c r="J114" s="62" t="s">
        <v>969</v>
      </c>
      <c r="K114" s="62" t="s">
        <v>969</v>
      </c>
      <c r="L114" s="62" t="s">
        <v>969</v>
      </c>
      <c r="M114" s="64"/>
    </row>
    <row r="115" spans="1:13" s="4" customFormat="1" ht="12.75">
      <c r="A115" s="61" t="s">
        <v>997</v>
      </c>
      <c r="B115" s="62" t="s">
        <v>969</v>
      </c>
      <c r="C115" s="62" t="s">
        <v>969</v>
      </c>
      <c r="D115" s="62" t="s">
        <v>969</v>
      </c>
      <c r="E115" s="62" t="s">
        <v>969</v>
      </c>
      <c r="F115" s="62" t="s">
        <v>969</v>
      </c>
      <c r="G115" s="63" t="s">
        <v>969</v>
      </c>
      <c r="H115" s="62" t="s">
        <v>969</v>
      </c>
      <c r="I115" s="62" t="s">
        <v>969</v>
      </c>
      <c r="J115" s="62" t="s">
        <v>969</v>
      </c>
      <c r="K115" s="62" t="s">
        <v>969</v>
      </c>
      <c r="L115" s="62" t="s">
        <v>969</v>
      </c>
      <c r="M115" s="64"/>
    </row>
    <row r="116" spans="1:13" s="4" customFormat="1" ht="12.75">
      <c r="A116" s="61"/>
      <c r="B116" s="62"/>
      <c r="C116" s="62"/>
      <c r="D116" s="62"/>
      <c r="E116" s="62"/>
      <c r="F116" s="62"/>
      <c r="G116" s="63"/>
      <c r="H116" s="62"/>
      <c r="I116" s="62"/>
      <c r="J116" s="62"/>
      <c r="K116" s="62"/>
      <c r="L116" s="62"/>
      <c r="M116" s="64"/>
    </row>
    <row r="117" spans="1:13" s="4" customFormat="1" ht="12.75">
      <c r="A117" s="61"/>
      <c r="B117" s="62"/>
      <c r="C117" s="62"/>
      <c r="D117" s="62"/>
      <c r="E117" s="62"/>
      <c r="F117" s="62"/>
      <c r="G117" s="63"/>
      <c r="H117" s="62"/>
      <c r="I117" s="62"/>
      <c r="J117" s="62"/>
      <c r="K117" s="62"/>
      <c r="L117" s="62"/>
      <c r="M117" s="64"/>
    </row>
    <row r="118" spans="1:13" s="4" customFormat="1" ht="12.75">
      <c r="A118" s="61"/>
      <c r="B118" s="62"/>
      <c r="C118" s="62"/>
      <c r="D118" s="62"/>
      <c r="E118" s="62"/>
      <c r="F118" s="62"/>
      <c r="G118" s="63"/>
      <c r="H118" s="62"/>
      <c r="I118" s="62"/>
      <c r="J118" s="62"/>
      <c r="K118" s="62"/>
      <c r="L118" s="62"/>
      <c r="M118" s="64"/>
    </row>
    <row r="119" spans="1:13" s="4" customFormat="1" ht="12.75">
      <c r="A119" s="61"/>
      <c r="B119" s="62"/>
      <c r="C119" s="62"/>
      <c r="D119" s="62"/>
      <c r="E119" s="62"/>
      <c r="F119" s="62"/>
      <c r="G119" s="63"/>
      <c r="H119" s="62"/>
      <c r="I119" s="62"/>
      <c r="J119" s="62"/>
      <c r="K119" s="62"/>
      <c r="L119" s="62"/>
      <c r="M119" s="64"/>
    </row>
    <row r="120" spans="1:13" s="4" customFormat="1" ht="12.75">
      <c r="A120" s="61"/>
      <c r="B120" s="62"/>
      <c r="C120" s="62"/>
      <c r="D120" s="62"/>
      <c r="E120" s="62"/>
      <c r="F120" s="62"/>
      <c r="G120" s="63"/>
      <c r="H120" s="62"/>
      <c r="I120" s="62"/>
      <c r="J120" s="62"/>
      <c r="K120" s="62"/>
      <c r="L120" s="62"/>
      <c r="M120" s="64"/>
    </row>
    <row r="121" spans="1:13" s="4" customFormat="1" ht="12.75">
      <c r="A121" s="61"/>
      <c r="B121" s="62"/>
      <c r="C121" s="62"/>
      <c r="D121" s="62"/>
      <c r="E121" s="62"/>
      <c r="F121" s="62"/>
      <c r="G121" s="63"/>
      <c r="H121" s="62"/>
      <c r="I121" s="62"/>
      <c r="J121" s="62"/>
      <c r="K121" s="62"/>
      <c r="L121" s="62"/>
      <c r="M121" s="64"/>
    </row>
    <row r="122" spans="1:13" s="4" customFormat="1" ht="12.75">
      <c r="A122" s="61"/>
      <c r="B122" s="62"/>
      <c r="C122" s="62"/>
      <c r="D122" s="62"/>
      <c r="E122" s="62"/>
      <c r="F122" s="62"/>
      <c r="G122" s="63"/>
      <c r="H122" s="62"/>
      <c r="I122" s="62"/>
      <c r="J122" s="62"/>
      <c r="K122" s="62"/>
      <c r="L122" s="62"/>
      <c r="M122" s="64"/>
    </row>
    <row r="123" spans="1:13" s="4" customFormat="1" ht="12.75">
      <c r="A123" s="61"/>
      <c r="B123" s="62"/>
      <c r="C123" s="62"/>
      <c r="D123" s="62"/>
      <c r="E123" s="62"/>
      <c r="F123" s="62"/>
      <c r="G123" s="63"/>
      <c r="H123" s="62"/>
      <c r="I123" s="62"/>
      <c r="J123" s="62"/>
      <c r="K123" s="62"/>
      <c r="L123" s="62"/>
      <c r="M123" s="64"/>
    </row>
    <row r="124" spans="1:13" s="4" customFormat="1" ht="12.75">
      <c r="A124" s="61"/>
      <c r="B124" s="62"/>
      <c r="C124" s="62"/>
      <c r="D124" s="62"/>
      <c r="E124" s="62"/>
      <c r="F124" s="62"/>
      <c r="G124" s="63"/>
      <c r="H124" s="62"/>
      <c r="I124" s="62"/>
      <c r="J124" s="62"/>
      <c r="K124" s="62"/>
      <c r="L124" s="62"/>
      <c r="M124" s="64"/>
    </row>
    <row r="125" spans="1:13" s="4" customFormat="1" ht="12.75">
      <c r="A125" s="61"/>
      <c r="B125" s="62"/>
      <c r="C125" s="62"/>
      <c r="D125" s="62"/>
      <c r="E125" s="62"/>
      <c r="F125" s="62"/>
      <c r="G125" s="63"/>
      <c r="H125" s="62"/>
      <c r="I125" s="62"/>
      <c r="J125" s="62"/>
      <c r="K125" s="62"/>
      <c r="L125" s="62"/>
      <c r="M125" s="64"/>
    </row>
    <row r="126" spans="1:13" s="4" customFormat="1" ht="12.75">
      <c r="A126" s="61"/>
      <c r="B126" s="62"/>
      <c r="C126" s="62"/>
      <c r="D126" s="62"/>
      <c r="E126" s="62"/>
      <c r="F126" s="62"/>
      <c r="G126" s="63"/>
      <c r="H126" s="62"/>
      <c r="I126" s="62"/>
      <c r="J126" s="62"/>
      <c r="K126" s="62"/>
      <c r="L126" s="62"/>
      <c r="M126" s="64"/>
    </row>
    <row r="127" spans="1:13" s="4" customFormat="1" ht="12.75">
      <c r="A127" s="61"/>
      <c r="B127" s="62"/>
      <c r="C127" s="62"/>
      <c r="D127" s="62"/>
      <c r="E127" s="62"/>
      <c r="F127" s="62"/>
      <c r="G127" s="63"/>
      <c r="H127" s="62"/>
      <c r="I127" s="62"/>
      <c r="J127" s="62"/>
      <c r="K127" s="62"/>
      <c r="L127" s="62"/>
      <c r="M127" s="64"/>
    </row>
    <row r="128" spans="1:13" s="4" customFormat="1" ht="12.75">
      <c r="A128" s="61"/>
      <c r="B128" s="62"/>
      <c r="C128" s="62"/>
      <c r="D128" s="62"/>
      <c r="E128" s="62"/>
      <c r="F128" s="62"/>
      <c r="G128" s="63"/>
      <c r="H128" s="62"/>
      <c r="I128" s="62"/>
      <c r="J128" s="62"/>
      <c r="K128" s="62"/>
      <c r="L128" s="62"/>
      <c r="M128" s="64"/>
    </row>
    <row r="129" spans="1:13" s="4" customFormat="1" ht="12.75">
      <c r="A129" s="61"/>
      <c r="B129" s="62"/>
      <c r="C129" s="62"/>
      <c r="D129" s="62"/>
      <c r="E129" s="62"/>
      <c r="F129" s="62"/>
      <c r="G129" s="63"/>
      <c r="H129" s="62"/>
      <c r="I129" s="62"/>
      <c r="J129" s="62"/>
      <c r="K129" s="62"/>
      <c r="L129" s="62"/>
      <c r="M129" s="64"/>
    </row>
    <row r="130" spans="1:13" s="4" customFormat="1" ht="12.75">
      <c r="A130" s="61"/>
      <c r="B130" s="62"/>
      <c r="C130" s="62"/>
      <c r="D130" s="62"/>
      <c r="E130" s="62"/>
      <c r="F130" s="62"/>
      <c r="G130" s="63"/>
      <c r="H130" s="62"/>
      <c r="I130" s="62"/>
      <c r="J130" s="62"/>
      <c r="K130" s="62"/>
      <c r="L130" s="62"/>
      <c r="M130" s="64"/>
    </row>
    <row r="131" spans="1:13" s="4" customFormat="1" ht="12.75">
      <c r="A131" s="61"/>
      <c r="B131" s="62"/>
      <c r="C131" s="62"/>
      <c r="D131" s="62"/>
      <c r="E131" s="62"/>
      <c r="F131" s="62"/>
      <c r="G131" s="63"/>
      <c r="H131" s="62"/>
      <c r="I131" s="62"/>
      <c r="J131" s="62"/>
      <c r="K131" s="62"/>
      <c r="L131" s="62"/>
      <c r="M131" s="64"/>
    </row>
    <row r="132" spans="1:13" s="4" customFormat="1" ht="12.75">
      <c r="A132" s="61"/>
      <c r="B132" s="62"/>
      <c r="C132" s="62"/>
      <c r="D132" s="62"/>
      <c r="E132" s="62"/>
      <c r="F132" s="62"/>
      <c r="G132" s="63"/>
      <c r="H132" s="62"/>
      <c r="I132" s="62"/>
      <c r="J132" s="62"/>
      <c r="K132" s="62"/>
      <c r="L132" s="62"/>
      <c r="M132" s="64"/>
    </row>
    <row r="133" spans="1:13" s="4" customFormat="1" ht="12.75">
      <c r="A133" s="61"/>
      <c r="B133" s="62"/>
      <c r="C133" s="62"/>
      <c r="D133" s="62"/>
      <c r="E133" s="62"/>
      <c r="F133" s="62"/>
      <c r="G133" s="63"/>
      <c r="H133" s="62"/>
      <c r="I133" s="62"/>
      <c r="J133" s="62"/>
      <c r="K133" s="62"/>
      <c r="L133" s="62"/>
      <c r="M133" s="64"/>
    </row>
    <row r="134" spans="1:13" s="4" customFormat="1" ht="12.75">
      <c r="A134" s="61"/>
      <c r="B134" s="62"/>
      <c r="C134" s="62"/>
      <c r="D134" s="62"/>
      <c r="E134" s="62"/>
      <c r="F134" s="62"/>
      <c r="G134" s="63"/>
      <c r="H134" s="62"/>
      <c r="I134" s="62"/>
      <c r="J134" s="62"/>
      <c r="K134" s="62"/>
      <c r="L134" s="62"/>
      <c r="M134" s="64"/>
    </row>
    <row r="135" spans="1:13" s="4" customFormat="1" ht="12.75">
      <c r="A135" s="61"/>
      <c r="B135" s="62"/>
      <c r="C135" s="62"/>
      <c r="D135" s="62"/>
      <c r="E135" s="62"/>
      <c r="F135" s="62"/>
      <c r="G135" s="63"/>
      <c r="H135" s="62"/>
      <c r="I135" s="62"/>
      <c r="J135" s="62"/>
      <c r="K135" s="62"/>
      <c r="L135" s="62"/>
      <c r="M135" s="64"/>
    </row>
    <row r="136" spans="1:13" s="4" customFormat="1" ht="12.75">
      <c r="A136" s="61"/>
      <c r="B136" s="62"/>
      <c r="C136" s="62"/>
      <c r="D136" s="62"/>
      <c r="E136" s="62"/>
      <c r="F136" s="62"/>
      <c r="G136" s="63"/>
      <c r="H136" s="62"/>
      <c r="I136" s="62"/>
      <c r="J136" s="62"/>
      <c r="K136" s="62"/>
      <c r="L136" s="62"/>
      <c r="M136" s="64"/>
    </row>
    <row r="137" spans="1:13" s="4" customFormat="1" ht="12.75">
      <c r="A137" s="61"/>
      <c r="B137" s="62"/>
      <c r="C137" s="62"/>
      <c r="D137" s="62"/>
      <c r="E137" s="62"/>
      <c r="F137" s="62"/>
      <c r="G137" s="63"/>
      <c r="H137" s="62"/>
      <c r="I137" s="62"/>
      <c r="J137" s="62"/>
      <c r="K137" s="62"/>
      <c r="L137" s="62"/>
      <c r="M137" s="64"/>
    </row>
    <row r="138" spans="1:13" s="4" customFormat="1" ht="12.75">
      <c r="A138" s="61"/>
      <c r="B138" s="62"/>
      <c r="C138" s="62"/>
      <c r="D138" s="62"/>
      <c r="E138" s="62"/>
      <c r="F138" s="62"/>
      <c r="G138" s="63"/>
      <c r="H138" s="62"/>
      <c r="I138" s="62"/>
      <c r="J138" s="62"/>
      <c r="K138" s="62"/>
      <c r="L138" s="62"/>
      <c r="M138" s="64"/>
    </row>
    <row r="139" spans="1:13" s="65" customFormat="1" ht="12" customHeight="1">
      <c r="A139" s="61"/>
      <c r="B139" s="62"/>
      <c r="C139" s="62"/>
      <c r="D139" s="62"/>
      <c r="E139" s="62"/>
      <c r="F139" s="62"/>
      <c r="G139" s="63"/>
      <c r="H139" s="62"/>
      <c r="I139" s="62"/>
      <c r="J139" s="62"/>
      <c r="K139" s="62"/>
      <c r="L139" s="62"/>
      <c r="M139" s="64"/>
    </row>
    <row r="140" spans="1:13" s="65" customFormat="1" ht="12" customHeight="1">
      <c r="A140" s="61"/>
      <c r="B140" s="62"/>
      <c r="C140" s="62"/>
      <c r="D140" s="62"/>
      <c r="E140" s="62"/>
      <c r="F140" s="62"/>
      <c r="G140" s="63"/>
      <c r="H140" s="62"/>
      <c r="I140" s="62"/>
      <c r="J140" s="62"/>
      <c r="K140" s="62"/>
      <c r="L140" s="62"/>
      <c r="M140" s="64"/>
    </row>
    <row r="141" spans="1:13" s="65" customFormat="1" ht="12" customHeight="1">
      <c r="A141" s="61"/>
      <c r="B141" s="62"/>
      <c r="C141" s="62"/>
      <c r="D141" s="62"/>
      <c r="E141" s="62"/>
      <c r="F141" s="62"/>
      <c r="G141" s="63"/>
      <c r="H141" s="62"/>
      <c r="I141" s="62"/>
      <c r="J141" s="62"/>
      <c r="K141" s="62"/>
      <c r="L141" s="62"/>
      <c r="M141" s="64"/>
    </row>
    <row r="142" spans="1:13" s="4" customFormat="1" ht="12" customHeight="1">
      <c r="A142" s="61"/>
      <c r="B142" s="62"/>
      <c r="C142" s="62"/>
      <c r="D142" s="62"/>
      <c r="E142" s="62"/>
      <c r="F142" s="62"/>
      <c r="G142" s="63"/>
      <c r="H142" s="62"/>
      <c r="I142" s="62"/>
      <c r="J142" s="62"/>
      <c r="K142" s="62"/>
      <c r="L142" s="62"/>
      <c r="M142" s="64"/>
    </row>
    <row r="143" spans="1:13" s="4" customFormat="1" ht="12" customHeight="1">
      <c r="A143" s="61"/>
      <c r="B143" s="62"/>
      <c r="C143" s="62"/>
      <c r="D143" s="62"/>
      <c r="E143" s="62"/>
      <c r="F143" s="62"/>
      <c r="G143" s="63"/>
      <c r="H143" s="62"/>
      <c r="I143" s="62"/>
      <c r="J143" s="62"/>
      <c r="K143" s="62"/>
      <c r="L143" s="62"/>
      <c r="M143" s="64"/>
    </row>
    <row r="144" spans="1:13" s="4" customFormat="1" ht="12" customHeight="1">
      <c r="A144" s="61"/>
      <c r="B144" s="62"/>
      <c r="C144" s="62"/>
      <c r="D144" s="62"/>
      <c r="E144" s="62"/>
      <c r="F144" s="62"/>
      <c r="G144" s="63"/>
      <c r="H144" s="62"/>
      <c r="I144" s="62"/>
      <c r="J144" s="62"/>
      <c r="K144" s="62"/>
      <c r="L144" s="62"/>
      <c r="M144" s="64"/>
    </row>
    <row r="145" spans="1:13" s="4" customFormat="1" ht="12" customHeight="1">
      <c r="A145" s="61"/>
      <c r="B145" s="62"/>
      <c r="C145" s="62"/>
      <c r="D145" s="62"/>
      <c r="E145" s="62"/>
      <c r="F145" s="62"/>
      <c r="G145" s="63"/>
      <c r="H145" s="62"/>
      <c r="I145" s="62"/>
      <c r="J145" s="62"/>
      <c r="K145" s="62"/>
      <c r="L145" s="62"/>
      <c r="M145" s="64"/>
    </row>
    <row r="146" spans="1:13" s="4" customFormat="1" ht="12" customHeight="1">
      <c r="A146" s="61"/>
      <c r="B146" s="62"/>
      <c r="C146" s="62"/>
      <c r="D146" s="62"/>
      <c r="E146" s="62"/>
      <c r="F146" s="62"/>
      <c r="G146" s="63"/>
      <c r="H146" s="62"/>
      <c r="I146" s="62"/>
      <c r="J146" s="62"/>
      <c r="K146" s="62"/>
      <c r="L146" s="62"/>
      <c r="M146" s="64"/>
    </row>
    <row r="147" spans="1:13" s="4" customFormat="1" ht="12" customHeight="1">
      <c r="A147" s="61"/>
      <c r="B147" s="62"/>
      <c r="C147" s="62"/>
      <c r="D147" s="62"/>
      <c r="E147" s="62"/>
      <c r="F147" s="62"/>
      <c r="G147" s="63"/>
      <c r="H147" s="62"/>
      <c r="I147" s="62"/>
      <c r="J147" s="62"/>
      <c r="K147" s="62"/>
      <c r="L147" s="62"/>
      <c r="M147" s="64"/>
    </row>
    <row r="148" spans="1:13" s="4" customFormat="1" ht="12" customHeight="1">
      <c r="A148" s="61"/>
      <c r="B148" s="62"/>
      <c r="C148" s="62"/>
      <c r="D148" s="62"/>
      <c r="E148" s="62"/>
      <c r="F148" s="62"/>
      <c r="G148" s="63"/>
      <c r="H148" s="62"/>
      <c r="I148" s="62"/>
      <c r="J148" s="62"/>
      <c r="K148" s="62"/>
      <c r="L148" s="62"/>
      <c r="M148" s="64"/>
    </row>
    <row r="149" spans="1:13" s="4" customFormat="1" ht="12" customHeight="1">
      <c r="A149" s="61"/>
      <c r="B149" s="62"/>
      <c r="C149" s="62"/>
      <c r="D149" s="62"/>
      <c r="E149" s="62"/>
      <c r="F149" s="62"/>
      <c r="G149" s="63"/>
      <c r="H149" s="62"/>
      <c r="I149" s="62"/>
      <c r="J149" s="62"/>
      <c r="K149" s="62"/>
      <c r="L149" s="62"/>
      <c r="M149" s="64"/>
    </row>
    <row r="150" spans="1:13" s="4" customFormat="1" ht="12" customHeight="1">
      <c r="A150" s="61"/>
      <c r="B150" s="62"/>
      <c r="C150" s="62"/>
      <c r="D150" s="62"/>
      <c r="E150" s="62"/>
      <c r="F150" s="62"/>
      <c r="G150" s="63"/>
      <c r="H150" s="62"/>
      <c r="I150" s="62"/>
      <c r="J150" s="62"/>
      <c r="K150" s="62"/>
      <c r="L150" s="62"/>
      <c r="M150" s="64"/>
    </row>
    <row r="151" spans="1:13" s="4" customFormat="1" ht="12" customHeight="1">
      <c r="A151" s="61"/>
      <c r="B151" s="62"/>
      <c r="C151" s="62"/>
      <c r="D151" s="62"/>
      <c r="E151" s="62"/>
      <c r="F151" s="62"/>
      <c r="G151" s="63"/>
      <c r="H151" s="62"/>
      <c r="I151" s="62"/>
      <c r="J151" s="62"/>
      <c r="K151" s="62"/>
      <c r="L151" s="62"/>
      <c r="M151" s="64"/>
    </row>
    <row r="152" spans="1:13" s="4" customFormat="1" ht="12" customHeight="1">
      <c r="A152" s="61"/>
      <c r="B152" s="62"/>
      <c r="C152" s="62"/>
      <c r="D152" s="62"/>
      <c r="E152" s="62"/>
      <c r="F152" s="62"/>
      <c r="G152" s="63"/>
      <c r="H152" s="62"/>
      <c r="I152" s="62"/>
      <c r="J152" s="62"/>
      <c r="K152" s="62"/>
      <c r="L152" s="62"/>
      <c r="M152" s="64"/>
    </row>
    <row r="153" spans="1:13" s="4" customFormat="1" ht="12" customHeight="1">
      <c r="A153" s="61"/>
      <c r="B153" s="62"/>
      <c r="C153" s="62"/>
      <c r="D153" s="62"/>
      <c r="E153" s="62"/>
      <c r="F153" s="62"/>
      <c r="G153" s="63"/>
      <c r="H153" s="62"/>
      <c r="I153" s="62"/>
      <c r="J153" s="62"/>
      <c r="K153" s="62"/>
      <c r="L153" s="62"/>
      <c r="M153" s="64"/>
    </row>
    <row r="154" spans="1:13" s="4" customFormat="1" ht="12" customHeight="1">
      <c r="A154" s="61"/>
      <c r="B154" s="62"/>
      <c r="C154" s="62"/>
      <c r="D154" s="62"/>
      <c r="E154" s="62"/>
      <c r="F154" s="62"/>
      <c r="G154" s="63"/>
      <c r="H154" s="62"/>
      <c r="I154" s="62"/>
      <c r="J154" s="62"/>
      <c r="K154" s="62"/>
      <c r="L154" s="62"/>
      <c r="M154" s="64"/>
    </row>
    <row r="155" spans="1:13" s="4" customFormat="1" ht="12" customHeight="1">
      <c r="A155" s="61"/>
      <c r="B155" s="62"/>
      <c r="C155" s="62"/>
      <c r="D155" s="62"/>
      <c r="E155" s="62"/>
      <c r="F155" s="62"/>
      <c r="G155" s="63"/>
      <c r="H155" s="62"/>
      <c r="I155" s="62"/>
      <c r="J155" s="62"/>
      <c r="K155" s="62"/>
      <c r="L155" s="62"/>
      <c r="M155" s="64"/>
    </row>
    <row r="156" spans="1:13" s="4" customFormat="1" ht="12" customHeight="1">
      <c r="A156" s="61"/>
      <c r="B156" s="62"/>
      <c r="C156" s="62"/>
      <c r="D156" s="62"/>
      <c r="E156" s="62"/>
      <c r="F156" s="62"/>
      <c r="G156" s="63"/>
      <c r="H156" s="62"/>
      <c r="I156" s="62"/>
      <c r="J156" s="62"/>
      <c r="K156" s="62"/>
      <c r="L156" s="62"/>
      <c r="M156" s="64"/>
    </row>
    <row r="157" spans="1:13" s="4" customFormat="1" ht="12" customHeight="1">
      <c r="A157" s="61"/>
      <c r="B157" s="62"/>
      <c r="C157" s="62"/>
      <c r="D157" s="62"/>
      <c r="E157" s="62"/>
      <c r="F157" s="62"/>
      <c r="G157" s="63"/>
      <c r="H157" s="62"/>
      <c r="I157" s="62"/>
      <c r="J157" s="62"/>
      <c r="K157" s="62"/>
      <c r="L157" s="62"/>
      <c r="M157" s="64"/>
    </row>
    <row r="158" spans="1:13" ht="15" customHeight="1"/>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c r="A1" s="535" t="s">
        <v>818</v>
      </c>
      <c r="B1" s="535"/>
      <c r="C1" s="535"/>
      <c r="D1" s="535"/>
      <c r="E1" s="535"/>
    </row>
    <row r="2" spans="1:10" ht="17.25" customHeight="1">
      <c r="A2" s="267"/>
      <c r="C2" s="268"/>
      <c r="D2" s="84"/>
      <c r="E2" s="269" t="s">
        <v>393</v>
      </c>
    </row>
    <row r="3" spans="1:10" s="235" customFormat="1" ht="20.25" customHeight="1">
      <c r="A3" s="232" t="s">
        <v>212</v>
      </c>
      <c r="B3" s="233" t="s">
        <v>211</v>
      </c>
      <c r="C3" s="234"/>
      <c r="D3" s="234"/>
      <c r="E3" s="234"/>
      <c r="F3" s="234"/>
      <c r="G3" s="234"/>
      <c r="H3" s="234" t="s">
        <v>210</v>
      </c>
      <c r="I3" s="234"/>
    </row>
    <row r="4" spans="1:10" s="237" customFormat="1" ht="15">
      <c r="A4" s="236" t="s">
        <v>209</v>
      </c>
      <c r="B4" s="236"/>
    </row>
    <row r="5" spans="1:10" ht="42.75" customHeight="1">
      <c r="A5" s="238" t="str">
        <f>$A$34</f>
        <v>Availability of Drugs</v>
      </c>
      <c r="B5" s="239" t="str">
        <f>$B$34</f>
        <v>Alcohol Retail Licenses</v>
      </c>
    </row>
    <row r="6" spans="1:10" ht="42.75" customHeight="1">
      <c r="A6" s="240" t="str">
        <f>$A$33</f>
        <v>Availability of Drugs</v>
      </c>
      <c r="B6" s="239" t="str">
        <f>$B$33</f>
        <v>Tobacco Retail and Vending Machine Licenses</v>
      </c>
    </row>
    <row r="7" spans="1:10" ht="42.75" customHeight="1">
      <c r="A7" s="238" t="str">
        <f>$A$32</f>
        <v>Extreme Family Economic Deprivation</v>
      </c>
      <c r="B7" s="239" t="str">
        <f>$B$32</f>
        <v>Food Stamp Recipients                    (All Ages)</v>
      </c>
    </row>
    <row r="8" spans="1:10" ht="42.75" customHeight="1">
      <c r="A8" s="240" t="str">
        <f>$A$31</f>
        <v>Extreme Family Economic Deprivation</v>
      </c>
      <c r="B8" s="239" t="str">
        <f>$B$31</f>
        <v>Temporary Assistance to Needy Families (TANF), Child Recipients</v>
      </c>
    </row>
    <row r="9" spans="1:10" ht="42.75" customHeight="1">
      <c r="A9" s="240" t="str">
        <f>$A$30</f>
        <v>Extreme Family Economic Deprivation</v>
      </c>
      <c r="B9" s="239" t="str">
        <f>$B$30</f>
        <v>Unemployed Persons          (Age 16+)</v>
      </c>
    </row>
    <row r="10" spans="1:10" ht="42.75" customHeight="1">
      <c r="A10" s="238" t="str">
        <f>$A$29</f>
        <v>Transitions and Mobility</v>
      </c>
      <c r="B10" s="239" t="str">
        <f>$B$29</f>
        <v>Net Migration</v>
      </c>
    </row>
    <row r="11" spans="1:10" ht="42.75" customHeight="1">
      <c r="A11" s="240" t="str">
        <f>$A$28</f>
        <v>Transitions and Mobility</v>
      </c>
      <c r="B11" s="239" t="str">
        <f>$B$28</f>
        <v>Existing Home Sales</v>
      </c>
      <c r="J11" s="241"/>
    </row>
    <row r="12" spans="1:10" ht="42.75" customHeight="1">
      <c r="A12" s="240" t="str">
        <f>A27</f>
        <v>Transitions and Mobility</v>
      </c>
      <c r="B12" s="239" t="str">
        <f>B27</f>
        <v>New Residence Construction</v>
      </c>
      <c r="J12" s="241"/>
    </row>
    <row r="13" spans="1:10" ht="42.75" customHeight="1">
      <c r="A13" s="242" t="s">
        <v>115</v>
      </c>
      <c r="B13" s="239" t="str">
        <f>B26</f>
        <v xml:space="preserve">Alcohol- or Drug-Related Deaths </v>
      </c>
    </row>
    <row r="14" spans="1:10" ht="42.75" customHeight="1">
      <c r="A14" s="240" t="str">
        <f>A25</f>
        <v>AOD Problems</v>
      </c>
      <c r="B14" s="239" t="str">
        <f>B25</f>
        <v>Clients of State-Funded Alcohol or Drug Services (Age 18+)</v>
      </c>
    </row>
    <row r="15" spans="1:10" ht="42.75" customHeight="1">
      <c r="A15" s="240"/>
      <c r="B15" s="239" t="str">
        <f>B24</f>
        <v>Arrests, Alcohol-Related (Age 18+)</v>
      </c>
    </row>
    <row r="16" spans="1:10" ht="42.75" customHeight="1">
      <c r="A16" s="240" t="str">
        <f>$A$23</f>
        <v>AOD Problems</v>
      </c>
      <c r="B16" s="239" t="str">
        <f>$B$23</f>
        <v>Arrests, Drug Law Violation (Age 18+)</v>
      </c>
    </row>
    <row r="17" spans="1:7" ht="42.75" customHeight="1">
      <c r="A17" s="238"/>
      <c r="B17" s="239" t="str">
        <f>$B$22</f>
        <v>Arrests, Violent Crime               (Age 18+)</v>
      </c>
    </row>
    <row r="18" spans="1:7" s="244" customFormat="1" ht="26.25" customHeight="1">
      <c r="A18" s="243"/>
      <c r="B18" s="243"/>
      <c r="C18" s="284" t="s">
        <v>208</v>
      </c>
      <c r="D18" s="285" t="s">
        <v>207</v>
      </c>
      <c r="E18" s="286" t="s">
        <v>206</v>
      </c>
      <c r="G18" s="245"/>
    </row>
    <row r="19" spans="1:7" ht="30" customHeight="1"/>
    <row r="20" spans="1:7" s="247" customFormat="1">
      <c r="A20" s="246"/>
      <c r="C20" s="247" t="s">
        <v>205</v>
      </c>
    </row>
    <row r="21" spans="1:7" s="247" customFormat="1">
      <c r="A21" s="246" t="s">
        <v>204</v>
      </c>
      <c r="B21" s="247" t="s">
        <v>203</v>
      </c>
      <c r="C21" s="248" t="s">
        <v>164</v>
      </c>
      <c r="D21" s="249" t="s">
        <v>163</v>
      </c>
      <c r="E21" s="250" t="s">
        <v>162</v>
      </c>
    </row>
    <row r="22" spans="1:7" s="247" customFormat="1" ht="25.5">
      <c r="A22" s="210" t="s">
        <v>202</v>
      </c>
      <c r="B22" s="211" t="s">
        <v>201</v>
      </c>
      <c r="C22" s="251">
        <v>1.4671745486000001</v>
      </c>
      <c r="D22" s="251">
        <v>3.6689110792999999</v>
      </c>
      <c r="E22" s="251">
        <v>3.7628787054999999</v>
      </c>
    </row>
    <row r="23" spans="1:7" s="247" customFormat="1" ht="25.5">
      <c r="A23" s="210" t="s">
        <v>197</v>
      </c>
      <c r="B23" s="211" t="s">
        <v>200</v>
      </c>
      <c r="C23" s="251">
        <v>-0.63394001</v>
      </c>
      <c r="D23" s="251">
        <v>0.75619834590000001</v>
      </c>
      <c r="E23" s="251">
        <v>0.57388567339999996</v>
      </c>
    </row>
    <row r="24" spans="1:7" s="247" customFormat="1" ht="25.5">
      <c r="A24" s="210" t="s">
        <v>197</v>
      </c>
      <c r="B24" s="211" t="s">
        <v>199</v>
      </c>
      <c r="C24" s="252">
        <v>-1.235350878</v>
      </c>
      <c r="D24" s="252">
        <v>-1.066108686</v>
      </c>
      <c r="E24" s="252">
        <v>-1.1617823490000001</v>
      </c>
    </row>
    <row r="25" spans="1:7" s="247" customFormat="1" ht="38.25">
      <c r="A25" s="210" t="s">
        <v>197</v>
      </c>
      <c r="B25" s="211" t="s">
        <v>198</v>
      </c>
      <c r="C25" s="251">
        <v>-0.21640263200000001</v>
      </c>
      <c r="D25" s="251">
        <v>0.34132865410000002</v>
      </c>
      <c r="E25" s="251">
        <v>0.19513242729999999</v>
      </c>
    </row>
    <row r="26" spans="1:7" s="247" customFormat="1" ht="25.5">
      <c r="A26" s="210" t="s">
        <v>197</v>
      </c>
      <c r="B26" s="211" t="s">
        <v>196</v>
      </c>
      <c r="C26" s="252">
        <v>-0.13623632599999999</v>
      </c>
      <c r="D26" s="251">
        <v>-4.4021023999999999E-2</v>
      </c>
      <c r="E26" s="251">
        <v>-3.0170470000000001E-2</v>
      </c>
    </row>
    <row r="27" spans="1:7" s="247" customFormat="1" ht="25.5">
      <c r="A27" s="210" t="s">
        <v>193</v>
      </c>
      <c r="B27" s="211" t="s">
        <v>195</v>
      </c>
      <c r="C27" s="252">
        <v>-0.71262541499999998</v>
      </c>
      <c r="D27" s="251"/>
      <c r="E27" s="251"/>
    </row>
    <row r="28" spans="1:7" s="247" customFormat="1" ht="25.5">
      <c r="A28" s="210" t="s">
        <v>193</v>
      </c>
      <c r="B28" s="211" t="s">
        <v>194</v>
      </c>
      <c r="C28" s="252">
        <v>-0.11974570800000001</v>
      </c>
      <c r="D28" s="251"/>
      <c r="E28" s="251"/>
    </row>
    <row r="29" spans="1:7" s="247" customFormat="1" ht="25.5">
      <c r="A29" s="210" t="s">
        <v>193</v>
      </c>
      <c r="B29" s="211" t="s">
        <v>389</v>
      </c>
      <c r="C29" s="252">
        <v>-0.74753405799999995</v>
      </c>
      <c r="D29" s="251"/>
      <c r="E29" s="251"/>
    </row>
    <row r="30" spans="1:7" s="247" customFormat="1" ht="38.25">
      <c r="A30" s="210" t="s">
        <v>190</v>
      </c>
      <c r="B30" s="211" t="s">
        <v>192</v>
      </c>
      <c r="C30" s="251">
        <v>-0.215893221</v>
      </c>
      <c r="D30" s="251"/>
      <c r="E30" s="251"/>
    </row>
    <row r="31" spans="1:7" s="247" customFormat="1" ht="38.25">
      <c r="A31" s="210" t="s">
        <v>190</v>
      </c>
      <c r="B31" s="211" t="s">
        <v>191</v>
      </c>
      <c r="C31" s="251">
        <v>-0.81679366899999994</v>
      </c>
      <c r="D31" s="251">
        <v>1.2917981236</v>
      </c>
      <c r="E31" s="251">
        <v>1.3138728310000001</v>
      </c>
    </row>
    <row r="32" spans="1:7" s="247" customFormat="1" ht="38.25">
      <c r="A32" s="210" t="s">
        <v>190</v>
      </c>
      <c r="B32" s="211" t="s">
        <v>189</v>
      </c>
      <c r="C32" s="251">
        <v>-0.54213763500000001</v>
      </c>
      <c r="D32" s="251">
        <v>1.2021450536</v>
      </c>
      <c r="E32" s="251">
        <v>1.1207539246</v>
      </c>
    </row>
    <row r="33" spans="1:5" s="247" customFormat="1" ht="25.5">
      <c r="A33" s="210" t="s">
        <v>187</v>
      </c>
      <c r="B33" s="211" t="s">
        <v>188</v>
      </c>
      <c r="C33" s="251">
        <v>-0.25510784199999997</v>
      </c>
      <c r="D33" s="251">
        <v>1.0633648283999999</v>
      </c>
      <c r="E33" s="251">
        <v>0.50647528519999996</v>
      </c>
    </row>
    <row r="34" spans="1:5" s="247" customFormat="1" ht="25.5">
      <c r="A34" s="210" t="s">
        <v>187</v>
      </c>
      <c r="B34" s="211" t="s">
        <v>177</v>
      </c>
      <c r="C34" s="251">
        <v>-0.24516363899999999</v>
      </c>
      <c r="D34" s="252">
        <v>0.55517541120000002</v>
      </c>
      <c r="E34" s="252">
        <v>0.32008227449999999</v>
      </c>
    </row>
    <row r="35" spans="1:5" s="247" customFormat="1">
      <c r="A35" s="246"/>
      <c r="C35" s="253"/>
      <c r="D35" s="253"/>
    </row>
    <row r="36" spans="1:5" s="255" customFormat="1">
      <c r="A36" s="254"/>
      <c r="C36" s="256"/>
      <c r="D36" s="256"/>
    </row>
    <row r="37" spans="1:5" s="247" customFormat="1">
      <c r="A37" s="246"/>
    </row>
    <row r="38" spans="1:5" s="247" customFormat="1">
      <c r="A38" s="246"/>
    </row>
    <row r="39" spans="1:5" s="247" customFormat="1">
      <c r="A39" s="246"/>
    </row>
    <row r="40" spans="1:5" s="247" customFormat="1">
      <c r="A40" s="246"/>
    </row>
    <row r="41" spans="1:5" s="247" customFormat="1">
      <c r="A41" s="246"/>
    </row>
    <row r="42" spans="1:5" s="247" customFormat="1">
      <c r="A42" s="246"/>
    </row>
    <row r="43" spans="1:5" s="247" customFormat="1">
      <c r="A43" s="246"/>
    </row>
    <row r="44" spans="1:5" s="255" customFormat="1">
      <c r="A44" s="254"/>
    </row>
    <row r="45" spans="1:5" s="255" customFormat="1">
      <c r="A45" s="254"/>
    </row>
    <row r="46" spans="1:5" s="255" customFormat="1">
      <c r="A46" s="254"/>
    </row>
    <row r="47" spans="1:5" s="255" customFormat="1">
      <c r="A47" s="254"/>
    </row>
    <row r="48" spans="1:5" s="255" customFormat="1">
      <c r="A48" s="254"/>
    </row>
    <row r="49" spans="1:1" s="255" customFormat="1">
      <c r="A49" s="254"/>
    </row>
    <row r="50" spans="1:1" s="255" customFormat="1">
      <c r="A50" s="254"/>
    </row>
    <row r="51" spans="1:1" s="255" customFormat="1">
      <c r="A51" s="254"/>
    </row>
    <row r="52" spans="1:1" s="247" customFormat="1">
      <c r="A52" s="246"/>
    </row>
    <row r="53" spans="1:1" s="247" customFormat="1">
      <c r="A53" s="246"/>
    </row>
    <row r="54" spans="1:1" s="247" customFormat="1">
      <c r="A54" s="246"/>
    </row>
    <row r="55" spans="1:1" s="247" customFormat="1">
      <c r="A55" s="246"/>
    </row>
    <row r="56" spans="1:1" s="247" customFormat="1">
      <c r="A56" s="246"/>
    </row>
    <row r="57" spans="1:1" s="247" customFormat="1">
      <c r="A57" s="246"/>
    </row>
    <row r="58" spans="1:1" s="247" customFormat="1">
      <c r="A58" s="246"/>
    </row>
    <row r="59" spans="1:1" s="247" customFormat="1">
      <c r="A59" s="246"/>
    </row>
    <row r="60" spans="1:1" s="247" customFormat="1">
      <c r="A60" s="246"/>
    </row>
    <row r="61" spans="1:1" s="247" customFormat="1">
      <c r="A61" s="246"/>
    </row>
    <row r="62" spans="1:1" s="247" customFormat="1">
      <c r="A62" s="246"/>
    </row>
    <row r="63" spans="1:1" s="247" customFormat="1">
      <c r="A63" s="246"/>
    </row>
    <row r="64" spans="1:1" s="247" customFormat="1">
      <c r="A64" s="246"/>
    </row>
    <row r="65" spans="1:1" s="247" customFormat="1">
      <c r="A65" s="246"/>
    </row>
    <row r="66" spans="1:1" s="247" customFormat="1">
      <c r="A66" s="246"/>
    </row>
    <row r="67" spans="1:1" s="247" customFormat="1">
      <c r="A67" s="246"/>
    </row>
    <row r="68" spans="1:1" s="247" customFormat="1">
      <c r="A68" s="246"/>
    </row>
    <row r="69" spans="1:1" s="247" customFormat="1">
      <c r="A69" s="246"/>
    </row>
    <row r="70" spans="1:1" s="247" customFormat="1">
      <c r="A70" s="246"/>
    </row>
    <row r="71" spans="1:1" s="247" customFormat="1">
      <c r="A71" s="246"/>
    </row>
    <row r="72" spans="1:1" s="247" customFormat="1">
      <c r="A72" s="246"/>
    </row>
    <row r="73" spans="1:1" s="247" customFormat="1">
      <c r="A73" s="246"/>
    </row>
    <row r="74" spans="1:1" s="247" customFormat="1">
      <c r="A74" s="246"/>
    </row>
    <row r="75" spans="1:1" s="247" customFormat="1">
      <c r="A75" s="246"/>
    </row>
    <row r="76" spans="1:1" s="247" customFormat="1">
      <c r="A76" s="246"/>
    </row>
    <row r="77" spans="1:1" s="247" customFormat="1">
      <c r="A77" s="246"/>
    </row>
    <row r="78" spans="1:1" s="247" customFormat="1">
      <c r="A78" s="246"/>
    </row>
    <row r="79" spans="1:1" s="247" customFormat="1">
      <c r="A79" s="246"/>
    </row>
    <row r="80" spans="1:1" s="247" customFormat="1">
      <c r="A80" s="246"/>
    </row>
    <row r="81" spans="1:1" s="247" customFormat="1">
      <c r="A81" s="246"/>
    </row>
    <row r="82" spans="1:1" s="247" customFormat="1">
      <c r="A82" s="246"/>
    </row>
    <row r="83" spans="1:1" s="247" customFormat="1">
      <c r="A83" s="246"/>
    </row>
    <row r="84" spans="1:1" s="247" customFormat="1">
      <c r="A84" s="246"/>
    </row>
    <row r="85" spans="1:1" s="247" customFormat="1">
      <c r="A85" s="246"/>
    </row>
    <row r="86" spans="1:1" s="247" customFormat="1">
      <c r="A86" s="246"/>
    </row>
    <row r="87" spans="1:1" s="247" customFormat="1">
      <c r="A87" s="246"/>
    </row>
    <row r="88" spans="1:1" s="247" customFormat="1">
      <c r="A88" s="246"/>
    </row>
    <row r="89" spans="1:1" s="247" customFormat="1">
      <c r="A89" s="246"/>
    </row>
    <row r="90" spans="1:1" s="247" customFormat="1">
      <c r="A90" s="246"/>
    </row>
    <row r="91" spans="1:1" s="247" customFormat="1">
      <c r="A91" s="246"/>
    </row>
    <row r="92" spans="1:1" s="247" customFormat="1">
      <c r="A92" s="246"/>
    </row>
    <row r="93" spans="1:1" s="247" customFormat="1">
      <c r="A93" s="246"/>
    </row>
    <row r="94" spans="1:1" s="247" customFormat="1">
      <c r="A94" s="246"/>
    </row>
    <row r="95" spans="1:1" s="247" customFormat="1">
      <c r="A95" s="246"/>
    </row>
    <row r="96" spans="1:1" s="247" customFormat="1">
      <c r="A96" s="246"/>
    </row>
    <row r="97" spans="1:1" s="247" customFormat="1">
      <c r="A97" s="246"/>
    </row>
    <row r="98" spans="1:1" s="247" customFormat="1">
      <c r="A98" s="246"/>
    </row>
    <row r="99" spans="1:1" s="247" customFormat="1">
      <c r="A99" s="246"/>
    </row>
    <row r="100" spans="1:1" s="247" customFormat="1">
      <c r="A100" s="246"/>
    </row>
    <row r="101" spans="1:1" s="247" customFormat="1">
      <c r="A101" s="246"/>
    </row>
    <row r="102" spans="1:1" s="247" customFormat="1">
      <c r="A102" s="246"/>
    </row>
    <row r="103" spans="1:1" s="247" customFormat="1">
      <c r="A103" s="246"/>
    </row>
    <row r="104" spans="1:1" s="247" customFormat="1">
      <c r="A104" s="246"/>
    </row>
    <row r="105" spans="1:1" s="247" customFormat="1">
      <c r="A105" s="246"/>
    </row>
    <row r="106" spans="1:1" s="247" customFormat="1">
      <c r="A106" s="246"/>
    </row>
    <row r="107" spans="1:1" s="247" customFormat="1">
      <c r="A107" s="246"/>
    </row>
    <row r="108" spans="1:1" s="247" customFormat="1">
      <c r="A108" s="246"/>
    </row>
    <row r="109" spans="1:1" s="247" customFormat="1">
      <c r="A109" s="246"/>
    </row>
    <row r="110" spans="1:1" s="247" customFormat="1">
      <c r="A110" s="246"/>
    </row>
    <row r="111" spans="1:1" s="247" customFormat="1">
      <c r="A111" s="246"/>
    </row>
    <row r="112" spans="1:1" s="247" customFormat="1">
      <c r="A112" s="246"/>
    </row>
    <row r="113" spans="1:1" s="247" customFormat="1">
      <c r="A113" s="246"/>
    </row>
    <row r="114" spans="1:1" s="247" customFormat="1">
      <c r="A114" s="246"/>
    </row>
    <row r="115" spans="1:1" s="247" customFormat="1">
      <c r="A115" s="246"/>
    </row>
    <row r="116" spans="1:1" s="247" customFormat="1">
      <c r="A116" s="246"/>
    </row>
    <row r="117" spans="1:1" s="247" customFormat="1">
      <c r="A117" s="246"/>
    </row>
    <row r="118" spans="1:1" s="247" customFormat="1">
      <c r="A118" s="246"/>
    </row>
    <row r="119" spans="1:1" s="247" customFormat="1">
      <c r="A119" s="246"/>
    </row>
    <row r="120" spans="1:1" s="247" customFormat="1">
      <c r="A120" s="246"/>
    </row>
    <row r="121" spans="1:1" s="247" customFormat="1">
      <c r="A121" s="246"/>
    </row>
    <row r="122" spans="1:1" s="247" customFormat="1">
      <c r="A122" s="246"/>
    </row>
    <row r="123" spans="1:1" s="247" customFormat="1">
      <c r="A123" s="246"/>
    </row>
    <row r="124" spans="1:1" s="247" customFormat="1">
      <c r="A124" s="246"/>
    </row>
    <row r="125" spans="1:1" s="247" customFormat="1">
      <c r="A125" s="246"/>
    </row>
    <row r="126" spans="1:1" s="247" customFormat="1">
      <c r="A126" s="246"/>
    </row>
    <row r="127" spans="1:1" s="247" customFormat="1">
      <c r="A127" s="246"/>
    </row>
    <row r="128" spans="1:1" s="247" customFormat="1">
      <c r="A128" s="246"/>
    </row>
    <row r="129" spans="1:1" s="247" customFormat="1">
      <c r="A129" s="246"/>
    </row>
    <row r="130" spans="1:1" s="247" customFormat="1">
      <c r="A130" s="246"/>
    </row>
    <row r="131" spans="1:1" s="247" customFormat="1">
      <c r="A131" s="246"/>
    </row>
    <row r="132" spans="1:1" s="247" customFormat="1">
      <c r="A132" s="246"/>
    </row>
    <row r="133" spans="1:1" s="247" customFormat="1">
      <c r="A133" s="246"/>
    </row>
    <row r="134" spans="1:1" s="247" customFormat="1">
      <c r="A134" s="246"/>
    </row>
    <row r="135" spans="1:1" s="247" customFormat="1">
      <c r="A135" s="246"/>
    </row>
    <row r="136" spans="1:1" s="247" customFormat="1">
      <c r="A136" s="246"/>
    </row>
    <row r="137" spans="1:1" s="247" customFormat="1">
      <c r="A137" s="246"/>
    </row>
    <row r="138" spans="1:1" s="247" customFormat="1">
      <c r="A138" s="246"/>
    </row>
    <row r="139" spans="1:1" s="247" customFormat="1">
      <c r="A139" s="246"/>
    </row>
    <row r="140" spans="1:1" s="247" customFormat="1">
      <c r="A140" s="246"/>
    </row>
    <row r="141" spans="1:1" s="247" customFormat="1">
      <c r="A141" s="246"/>
    </row>
    <row r="142" spans="1:1" s="247" customFormat="1">
      <c r="A142" s="246"/>
    </row>
    <row r="143" spans="1:1" s="247" customFormat="1">
      <c r="A143" s="246"/>
    </row>
    <row r="144" spans="1:1" s="247" customFormat="1">
      <c r="A144" s="246"/>
    </row>
    <row r="145" spans="1:1" s="247" customFormat="1">
      <c r="A145" s="246"/>
    </row>
    <row r="146" spans="1:1" s="247" customFormat="1">
      <c r="A146" s="246"/>
    </row>
    <row r="147" spans="1:1" s="247" customFormat="1">
      <c r="A147" s="246"/>
    </row>
    <row r="148" spans="1:1" s="247" customFormat="1">
      <c r="A148" s="246"/>
    </row>
    <row r="149" spans="1:1" s="247" customFormat="1">
      <c r="A149" s="246"/>
    </row>
    <row r="150" spans="1:1" s="247" customFormat="1">
      <c r="A150" s="246"/>
    </row>
    <row r="151" spans="1:1" s="247" customFormat="1">
      <c r="A151" s="246"/>
    </row>
    <row r="152" spans="1:1" s="247" customFormat="1">
      <c r="A152" s="246"/>
    </row>
    <row r="153" spans="1:1" s="247" customFormat="1">
      <c r="A153" s="246"/>
    </row>
    <row r="154" spans="1:1" s="247" customFormat="1">
      <c r="A154" s="246"/>
    </row>
    <row r="155" spans="1:1" s="247" customFormat="1">
      <c r="A155" s="246"/>
    </row>
    <row r="156" spans="1:1" s="247" customFormat="1">
      <c r="A156" s="246"/>
    </row>
    <row r="157" spans="1:1" s="247" customFormat="1">
      <c r="A157" s="246"/>
    </row>
    <row r="158" spans="1:1" s="247" customFormat="1">
      <c r="A158" s="246"/>
    </row>
    <row r="159" spans="1:1" s="247" customFormat="1">
      <c r="A159" s="246"/>
    </row>
    <row r="160" spans="1:1" s="247" customFormat="1">
      <c r="A160" s="246"/>
    </row>
    <row r="161" spans="1:1" s="247" customFormat="1">
      <c r="A161" s="246"/>
    </row>
    <row r="162" spans="1:1" s="247" customFormat="1">
      <c r="A162" s="246"/>
    </row>
    <row r="163" spans="1:1" s="247" customFormat="1">
      <c r="A163" s="246"/>
    </row>
    <row r="164" spans="1:1" s="247" customFormat="1">
      <c r="A164" s="246"/>
    </row>
    <row r="165" spans="1:1" s="247" customFormat="1">
      <c r="A165" s="246"/>
    </row>
    <row r="166" spans="1:1" s="247" customFormat="1">
      <c r="A166" s="246"/>
    </row>
    <row r="167" spans="1:1" s="247" customFormat="1">
      <c r="A167" s="246"/>
    </row>
    <row r="168" spans="1:1" s="247" customFormat="1">
      <c r="A168" s="246"/>
    </row>
    <row r="169" spans="1:1" s="247" customFormat="1">
      <c r="A169" s="246"/>
    </row>
    <row r="170" spans="1:1" s="247" customFormat="1">
      <c r="A170" s="246"/>
    </row>
    <row r="171" spans="1:1" s="247" customFormat="1">
      <c r="A171" s="246"/>
    </row>
    <row r="172" spans="1:1" s="247" customFormat="1">
      <c r="A172" s="246"/>
    </row>
    <row r="173" spans="1:1" s="247" customFormat="1">
      <c r="A173" s="246"/>
    </row>
    <row r="174" spans="1:1" s="247" customFormat="1">
      <c r="A174" s="246"/>
    </row>
    <row r="175" spans="1:1" s="247" customFormat="1">
      <c r="A175" s="246"/>
    </row>
    <row r="176" spans="1:1" s="247" customFormat="1">
      <c r="A176" s="246"/>
    </row>
    <row r="177" spans="1:1" s="247" customFormat="1">
      <c r="A177" s="246"/>
    </row>
    <row r="178" spans="1:1" s="247" customFormat="1">
      <c r="A178" s="246"/>
    </row>
    <row r="179" spans="1:1" s="247" customFormat="1">
      <c r="A179" s="246"/>
    </row>
    <row r="180" spans="1:1" s="247" customFormat="1">
      <c r="A180" s="246"/>
    </row>
    <row r="181" spans="1:1" s="247" customFormat="1">
      <c r="A181" s="246"/>
    </row>
    <row r="182" spans="1:1" s="247" customFormat="1">
      <c r="A182" s="246"/>
    </row>
    <row r="183" spans="1:1" s="247" customFormat="1">
      <c r="A183" s="246"/>
    </row>
    <row r="184" spans="1:1" s="247" customFormat="1">
      <c r="A184" s="246"/>
    </row>
    <row r="185" spans="1:1" s="247" customFormat="1">
      <c r="A185" s="246"/>
    </row>
    <row r="186" spans="1:1" s="247" customFormat="1">
      <c r="A186" s="246"/>
    </row>
    <row r="187" spans="1:1" s="247" customFormat="1">
      <c r="A187" s="246"/>
    </row>
    <row r="188" spans="1:1" s="247" customFormat="1">
      <c r="A188" s="246"/>
    </row>
    <row r="189" spans="1:1" s="247" customFormat="1">
      <c r="A189" s="246"/>
    </row>
    <row r="190" spans="1:1" s="247" customFormat="1">
      <c r="A190" s="246"/>
    </row>
    <row r="191" spans="1:1" s="247" customFormat="1">
      <c r="A191" s="246"/>
    </row>
    <row r="192" spans="1:1" s="247" customFormat="1">
      <c r="A192" s="246"/>
    </row>
    <row r="193" spans="1:1" s="247" customFormat="1">
      <c r="A193" s="246"/>
    </row>
    <row r="194" spans="1:1" s="247" customFormat="1">
      <c r="A194" s="246"/>
    </row>
    <row r="195" spans="1:1" s="247" customFormat="1">
      <c r="A195" s="246"/>
    </row>
    <row r="196" spans="1:1" s="247" customFormat="1">
      <c r="A196" s="246"/>
    </row>
    <row r="197" spans="1:1" s="247" customFormat="1">
      <c r="A197" s="246"/>
    </row>
    <row r="198" spans="1:1" s="247" customFormat="1">
      <c r="A198" s="246"/>
    </row>
    <row r="199" spans="1:1" s="247" customFormat="1">
      <c r="A199" s="246"/>
    </row>
    <row r="200" spans="1:1" s="247" customFormat="1">
      <c r="A200" s="246"/>
    </row>
    <row r="201" spans="1:1" s="247" customFormat="1">
      <c r="A201" s="246"/>
    </row>
    <row r="202" spans="1:1" s="247" customFormat="1">
      <c r="A202" s="246"/>
    </row>
    <row r="203" spans="1:1" s="247" customFormat="1">
      <c r="A203" s="246"/>
    </row>
    <row r="204" spans="1:1" s="247" customFormat="1">
      <c r="A204" s="246"/>
    </row>
    <row r="205" spans="1:1" s="247" customFormat="1">
      <c r="A205" s="246"/>
    </row>
    <row r="206" spans="1:1" s="247" customFormat="1">
      <c r="A206" s="246"/>
    </row>
    <row r="207" spans="1:1" s="247" customFormat="1">
      <c r="A207" s="246"/>
    </row>
    <row r="208" spans="1:1" s="247" customFormat="1">
      <c r="A208" s="246"/>
    </row>
    <row r="209" spans="1:1" s="247" customFormat="1">
      <c r="A209" s="246"/>
    </row>
    <row r="210" spans="1:1" s="247" customFormat="1">
      <c r="A210" s="246"/>
    </row>
    <row r="211" spans="1:1" s="247" customFormat="1">
      <c r="A211" s="246"/>
    </row>
    <row r="212" spans="1:1" s="247" customFormat="1">
      <c r="A212" s="246"/>
    </row>
    <row r="213" spans="1:1" s="247" customFormat="1">
      <c r="A213" s="246"/>
    </row>
    <row r="214" spans="1:1" s="247" customFormat="1">
      <c r="A214" s="246"/>
    </row>
    <row r="215" spans="1:1" s="247" customFormat="1">
      <c r="A215" s="246"/>
    </row>
    <row r="216" spans="1:1" s="247" customFormat="1">
      <c r="A216" s="246"/>
    </row>
    <row r="217" spans="1:1" s="247" customFormat="1">
      <c r="A217" s="246"/>
    </row>
    <row r="218" spans="1:1" s="247" customFormat="1">
      <c r="A218" s="246"/>
    </row>
    <row r="219" spans="1:1" s="247" customFormat="1">
      <c r="A219" s="246"/>
    </row>
    <row r="220" spans="1:1" s="247" customFormat="1">
      <c r="A220" s="246"/>
    </row>
    <row r="221" spans="1:1" s="247" customFormat="1">
      <c r="A221" s="246"/>
    </row>
    <row r="222" spans="1:1" s="247" customFormat="1">
      <c r="A222" s="246"/>
    </row>
    <row r="223" spans="1:1" s="247" customFormat="1">
      <c r="A223" s="246"/>
    </row>
    <row r="224" spans="1:1" s="247" customFormat="1">
      <c r="A224" s="246"/>
    </row>
    <row r="225" spans="1:1" s="247" customFormat="1">
      <c r="A225" s="246"/>
    </row>
    <row r="226" spans="1:1" s="247" customFormat="1">
      <c r="A226" s="246"/>
    </row>
    <row r="227" spans="1:1" s="247" customFormat="1">
      <c r="A227" s="246"/>
    </row>
    <row r="228" spans="1:1" s="247" customFormat="1">
      <c r="A228" s="246"/>
    </row>
    <row r="229" spans="1:1" s="247" customFormat="1">
      <c r="A229" s="246"/>
    </row>
    <row r="230" spans="1:1" s="247" customFormat="1">
      <c r="A230" s="246"/>
    </row>
    <row r="231" spans="1:1" s="247" customFormat="1">
      <c r="A231" s="246"/>
    </row>
    <row r="232" spans="1:1" s="247" customFormat="1">
      <c r="A232" s="246"/>
    </row>
    <row r="233" spans="1:1" s="247" customFormat="1">
      <c r="A233" s="246"/>
    </row>
    <row r="234" spans="1:1" s="247" customFormat="1">
      <c r="A234" s="246"/>
    </row>
    <row r="235" spans="1:1" s="247" customFormat="1">
      <c r="A235" s="246"/>
    </row>
    <row r="236" spans="1:1" s="247" customFormat="1">
      <c r="A236" s="246"/>
    </row>
    <row r="237" spans="1:1" s="247" customFormat="1">
      <c r="A237" s="246"/>
    </row>
    <row r="238" spans="1:1" s="247" customFormat="1">
      <c r="A238" s="246"/>
    </row>
    <row r="239" spans="1:1" s="247" customFormat="1">
      <c r="A239" s="246"/>
    </row>
    <row r="240" spans="1:1" s="247" customFormat="1">
      <c r="A240" s="246"/>
    </row>
    <row r="241" spans="1:1" s="247" customFormat="1">
      <c r="A241" s="246"/>
    </row>
    <row r="242" spans="1:1" s="247" customFormat="1">
      <c r="A242" s="246"/>
    </row>
    <row r="243" spans="1:1" s="247" customFormat="1">
      <c r="A243" s="246"/>
    </row>
    <row r="244" spans="1:1" s="247" customFormat="1">
      <c r="A244" s="246"/>
    </row>
    <row r="245" spans="1:1" s="247" customFormat="1">
      <c r="A245" s="246"/>
    </row>
    <row r="246" spans="1:1" s="247" customFormat="1">
      <c r="A246" s="246"/>
    </row>
    <row r="247" spans="1:1" s="247" customFormat="1">
      <c r="A247" s="246"/>
    </row>
    <row r="248" spans="1:1" s="247" customFormat="1">
      <c r="A248" s="246"/>
    </row>
    <row r="249" spans="1:1" s="247" customFormat="1">
      <c r="A249" s="246"/>
    </row>
    <row r="250" spans="1:1" s="247" customFormat="1">
      <c r="A250" s="246"/>
    </row>
    <row r="251" spans="1:1" s="247" customFormat="1">
      <c r="A251" s="246"/>
    </row>
    <row r="252" spans="1:1" s="247" customFormat="1">
      <c r="A252" s="246"/>
    </row>
    <row r="253" spans="1:1" s="247" customFormat="1">
      <c r="A253" s="246"/>
    </row>
    <row r="254" spans="1:1" s="247" customFormat="1">
      <c r="A254" s="246"/>
    </row>
    <row r="255" spans="1:1" s="247" customFormat="1">
      <c r="A255" s="246"/>
    </row>
    <row r="256" spans="1:1" s="247" customFormat="1">
      <c r="A256" s="246"/>
    </row>
    <row r="257" spans="1:1" s="247" customFormat="1">
      <c r="A257" s="246"/>
    </row>
    <row r="258" spans="1:1" s="247" customFormat="1">
      <c r="A258" s="246"/>
    </row>
    <row r="259" spans="1:1" s="247" customFormat="1">
      <c r="A259" s="246"/>
    </row>
    <row r="260" spans="1:1" s="247" customFormat="1">
      <c r="A260" s="246"/>
    </row>
    <row r="261" spans="1:1" s="247" customFormat="1">
      <c r="A261" s="246"/>
    </row>
    <row r="262" spans="1:1" s="247" customFormat="1">
      <c r="A262" s="246"/>
    </row>
    <row r="263" spans="1:1" s="247" customFormat="1">
      <c r="A263" s="246"/>
    </row>
    <row r="264" spans="1:1" s="247" customFormat="1">
      <c r="A264" s="246"/>
    </row>
    <row r="265" spans="1:1" s="247" customFormat="1">
      <c r="A265" s="246"/>
    </row>
    <row r="266" spans="1:1" s="247" customFormat="1">
      <c r="A266" s="246"/>
    </row>
    <row r="267" spans="1:1" s="247" customFormat="1">
      <c r="A267" s="246"/>
    </row>
    <row r="268" spans="1:1" s="247" customFormat="1">
      <c r="A268" s="246"/>
    </row>
    <row r="269" spans="1:1" s="247" customFormat="1">
      <c r="A269" s="246"/>
    </row>
    <row r="270" spans="1:1" s="247" customFormat="1">
      <c r="A270" s="246"/>
    </row>
    <row r="271" spans="1:1" s="247" customFormat="1">
      <c r="A271" s="246"/>
    </row>
    <row r="272" spans="1:1" s="247" customFormat="1">
      <c r="A272" s="246"/>
    </row>
    <row r="273" spans="1:1" s="247" customFormat="1">
      <c r="A273" s="246"/>
    </row>
    <row r="274" spans="1:1" s="247" customFormat="1">
      <c r="A274" s="246"/>
    </row>
    <row r="275" spans="1:1" s="247" customFormat="1">
      <c r="A275" s="246"/>
    </row>
    <row r="276" spans="1:1" s="247" customFormat="1">
      <c r="A276" s="246"/>
    </row>
    <row r="277" spans="1:1" s="247" customFormat="1">
      <c r="A277" s="246"/>
    </row>
    <row r="278" spans="1:1" s="247" customFormat="1">
      <c r="A278" s="246"/>
    </row>
    <row r="279" spans="1:1" s="247" customFormat="1">
      <c r="A279" s="246"/>
    </row>
    <row r="280" spans="1:1" s="247" customFormat="1">
      <c r="A280" s="246"/>
    </row>
    <row r="281" spans="1:1" s="247" customFormat="1">
      <c r="A281" s="246"/>
    </row>
    <row r="282" spans="1:1" s="247" customFormat="1">
      <c r="A282" s="246"/>
    </row>
    <row r="283" spans="1:1" s="247" customFormat="1">
      <c r="A283" s="246"/>
    </row>
    <row r="284" spans="1:1" s="247" customFormat="1">
      <c r="A284" s="246"/>
    </row>
    <row r="285" spans="1:1" s="247" customFormat="1">
      <c r="A285" s="246"/>
    </row>
    <row r="286" spans="1:1" s="247" customFormat="1">
      <c r="A286" s="246"/>
    </row>
    <row r="287" spans="1:1" s="247" customFormat="1">
      <c r="A287" s="246"/>
    </row>
    <row r="288" spans="1:1" s="247" customFormat="1">
      <c r="A288" s="246"/>
    </row>
    <row r="289" spans="1:1" s="247" customFormat="1">
      <c r="A289" s="246"/>
    </row>
    <row r="290" spans="1:1" s="247" customFormat="1">
      <c r="A290" s="246"/>
    </row>
    <row r="291" spans="1:1" s="247" customFormat="1">
      <c r="A291" s="246"/>
    </row>
    <row r="292" spans="1:1" s="247" customFormat="1">
      <c r="A292" s="246"/>
    </row>
    <row r="293" spans="1:1" s="247" customFormat="1">
      <c r="A293" s="246"/>
    </row>
    <row r="294" spans="1:1" s="247" customFormat="1">
      <c r="A294" s="246"/>
    </row>
    <row r="295" spans="1:1" s="247" customFormat="1">
      <c r="A295" s="246"/>
    </row>
    <row r="296" spans="1:1" s="247" customFormat="1">
      <c r="A296" s="246"/>
    </row>
    <row r="297" spans="1:1" s="247" customFormat="1">
      <c r="A297" s="246"/>
    </row>
    <row r="298" spans="1:1" s="247" customFormat="1">
      <c r="A298" s="246"/>
    </row>
    <row r="299" spans="1:1" s="247" customFormat="1">
      <c r="A299" s="246"/>
    </row>
    <row r="300" spans="1:1" s="247" customFormat="1">
      <c r="A300" s="246"/>
    </row>
    <row r="301" spans="1:1" s="247" customFormat="1">
      <c r="A301" s="246"/>
    </row>
    <row r="302" spans="1:1" s="247" customFormat="1">
      <c r="A302" s="246"/>
    </row>
    <row r="303" spans="1:1" s="247" customFormat="1">
      <c r="A303" s="246"/>
    </row>
    <row r="304" spans="1:1" s="247" customFormat="1">
      <c r="A304" s="246"/>
    </row>
    <row r="305" spans="1:1" s="247" customFormat="1">
      <c r="A305" s="246"/>
    </row>
    <row r="306" spans="1:1" s="247" customFormat="1">
      <c r="A306" s="246"/>
    </row>
    <row r="307" spans="1:1" s="247" customFormat="1">
      <c r="A307" s="246"/>
    </row>
    <row r="308" spans="1:1" s="247" customFormat="1">
      <c r="A308" s="246"/>
    </row>
    <row r="309" spans="1:1" s="247" customFormat="1">
      <c r="A309" s="246"/>
    </row>
    <row r="310" spans="1:1" s="247" customFormat="1">
      <c r="A310" s="246"/>
    </row>
    <row r="311" spans="1:1" s="247" customFormat="1">
      <c r="A311" s="246"/>
    </row>
    <row r="312" spans="1:1" s="247" customFormat="1">
      <c r="A312" s="246"/>
    </row>
    <row r="313" spans="1:1" s="247" customFormat="1">
      <c r="A313" s="246"/>
    </row>
    <row r="314" spans="1:1" s="247" customFormat="1">
      <c r="A314" s="246"/>
    </row>
    <row r="315" spans="1:1" s="247" customFormat="1">
      <c r="A315" s="246"/>
    </row>
    <row r="316" spans="1:1" s="247" customFormat="1">
      <c r="A316" s="246"/>
    </row>
    <row r="317" spans="1:1" s="247" customFormat="1">
      <c r="A317" s="246"/>
    </row>
    <row r="318" spans="1:1" s="247" customFormat="1">
      <c r="A318" s="246"/>
    </row>
    <row r="319" spans="1:1" s="247" customFormat="1">
      <c r="A319" s="246"/>
    </row>
    <row r="320" spans="1:1" s="247" customFormat="1">
      <c r="A320" s="246"/>
    </row>
    <row r="321" spans="1:1" s="247" customFormat="1">
      <c r="A321" s="246"/>
    </row>
    <row r="322" spans="1:1" s="247" customFormat="1">
      <c r="A322" s="246"/>
    </row>
    <row r="323" spans="1:1" s="247" customFormat="1">
      <c r="A323" s="246"/>
    </row>
    <row r="324" spans="1:1" s="247" customFormat="1">
      <c r="A324" s="246"/>
    </row>
    <row r="325" spans="1:1" s="247" customFormat="1">
      <c r="A325" s="246"/>
    </row>
    <row r="326" spans="1:1" s="247" customFormat="1">
      <c r="A326" s="246"/>
    </row>
    <row r="327" spans="1:1" s="247" customFormat="1">
      <c r="A327" s="246"/>
    </row>
    <row r="328" spans="1:1" s="247" customFormat="1">
      <c r="A328" s="246"/>
    </row>
    <row r="329" spans="1:1" s="247" customFormat="1">
      <c r="A329" s="246"/>
    </row>
    <row r="330" spans="1:1" s="247" customFormat="1">
      <c r="A330" s="246"/>
    </row>
    <row r="331" spans="1:1" s="247" customFormat="1">
      <c r="A331" s="246"/>
    </row>
    <row r="332" spans="1:1" s="247" customFormat="1">
      <c r="A332" s="246"/>
    </row>
    <row r="333" spans="1:1" s="247" customFormat="1">
      <c r="A333" s="246"/>
    </row>
    <row r="334" spans="1:1" s="247" customFormat="1">
      <c r="A334" s="246"/>
    </row>
    <row r="335" spans="1:1" s="247" customFormat="1">
      <c r="A335" s="246"/>
    </row>
    <row r="336" spans="1:1" s="247" customFormat="1">
      <c r="A336" s="246"/>
    </row>
    <row r="337" spans="1:1" s="247" customFormat="1">
      <c r="A337" s="246"/>
    </row>
    <row r="338" spans="1:1" s="247" customFormat="1">
      <c r="A338" s="246"/>
    </row>
    <row r="339" spans="1:1" s="247" customFormat="1">
      <c r="A339" s="246"/>
    </row>
    <row r="340" spans="1:1" s="247" customFormat="1">
      <c r="A340" s="246"/>
    </row>
    <row r="341" spans="1:1" s="247" customFormat="1">
      <c r="A341" s="246"/>
    </row>
    <row r="342" spans="1:1" s="247" customFormat="1">
      <c r="A342" s="246"/>
    </row>
    <row r="343" spans="1:1" s="247" customFormat="1">
      <c r="A343" s="246"/>
    </row>
    <row r="344" spans="1:1" s="247" customFormat="1">
      <c r="A344" s="246"/>
    </row>
    <row r="345" spans="1:1" s="247" customFormat="1">
      <c r="A345" s="246"/>
    </row>
    <row r="346" spans="1:1" s="247" customFormat="1">
      <c r="A346" s="246"/>
    </row>
    <row r="347" spans="1:1" s="247" customFormat="1">
      <c r="A347" s="246"/>
    </row>
    <row r="348" spans="1:1" s="247" customFormat="1">
      <c r="A348" s="246"/>
    </row>
    <row r="349" spans="1:1" s="247" customFormat="1">
      <c r="A349" s="246"/>
    </row>
    <row r="350" spans="1:1" s="247" customFormat="1">
      <c r="A350" s="246"/>
    </row>
    <row r="351" spans="1:1" s="247" customFormat="1">
      <c r="A351" s="246"/>
    </row>
    <row r="352" spans="1:1" s="247" customFormat="1">
      <c r="A352" s="246"/>
    </row>
    <row r="353" spans="1:1" s="247" customFormat="1">
      <c r="A353" s="246"/>
    </row>
    <row r="354" spans="1:1" s="247" customFormat="1">
      <c r="A354" s="246"/>
    </row>
    <row r="355" spans="1:1" s="247" customFormat="1">
      <c r="A355" s="246"/>
    </row>
    <row r="356" spans="1:1" s="247" customFormat="1">
      <c r="A356" s="246"/>
    </row>
    <row r="357" spans="1:1" s="247" customFormat="1">
      <c r="A357" s="246"/>
    </row>
    <row r="358" spans="1:1" s="247" customFormat="1">
      <c r="A358" s="246"/>
    </row>
    <row r="359" spans="1:1" s="247" customFormat="1">
      <c r="A359" s="246"/>
    </row>
    <row r="360" spans="1:1" s="247" customFormat="1">
      <c r="A360" s="246"/>
    </row>
    <row r="361" spans="1:1" s="247" customFormat="1">
      <c r="A361" s="246"/>
    </row>
    <row r="362" spans="1:1" s="247" customFormat="1">
      <c r="A362" s="246"/>
    </row>
    <row r="363" spans="1:1" s="247" customFormat="1">
      <c r="A363" s="246"/>
    </row>
    <row r="364" spans="1:1" s="247" customFormat="1">
      <c r="A364" s="246"/>
    </row>
    <row r="365" spans="1:1" s="247" customFormat="1">
      <c r="A365" s="246"/>
    </row>
    <row r="366" spans="1:1" s="247" customFormat="1">
      <c r="A366" s="246"/>
    </row>
    <row r="367" spans="1:1" s="247" customFormat="1">
      <c r="A367" s="246"/>
    </row>
    <row r="368" spans="1:1" s="247" customFormat="1">
      <c r="A368" s="246"/>
    </row>
    <row r="369" spans="1:1" s="247" customFormat="1">
      <c r="A369" s="246"/>
    </row>
    <row r="370" spans="1:1" s="247" customFormat="1">
      <c r="A370" s="246"/>
    </row>
    <row r="371" spans="1:1" s="247" customFormat="1">
      <c r="A371" s="246"/>
    </row>
    <row r="372" spans="1:1" s="247" customFormat="1">
      <c r="A372" s="246"/>
    </row>
    <row r="373" spans="1:1" s="247" customFormat="1">
      <c r="A373" s="246"/>
    </row>
    <row r="374" spans="1:1" s="247" customFormat="1">
      <c r="A374" s="246"/>
    </row>
    <row r="375" spans="1:1" s="247" customFormat="1">
      <c r="A375" s="246"/>
    </row>
    <row r="376" spans="1:1" s="247" customFormat="1">
      <c r="A376" s="246"/>
    </row>
    <row r="377" spans="1:1" s="247" customFormat="1">
      <c r="A377" s="246"/>
    </row>
    <row r="378" spans="1:1" s="247" customFormat="1">
      <c r="A378" s="246"/>
    </row>
    <row r="379" spans="1:1" s="247" customFormat="1">
      <c r="A379" s="246"/>
    </row>
    <row r="380" spans="1:1" s="247" customFormat="1">
      <c r="A380" s="246"/>
    </row>
    <row r="381" spans="1:1" s="247" customFormat="1">
      <c r="A381" s="246"/>
    </row>
    <row r="382" spans="1:1" s="247" customFormat="1">
      <c r="A382" s="246"/>
    </row>
    <row r="383" spans="1:1" s="247" customFormat="1">
      <c r="A383" s="246"/>
    </row>
    <row r="384" spans="1:1" s="247" customFormat="1">
      <c r="A384" s="246"/>
    </row>
    <row r="385" spans="1:1" s="247" customFormat="1">
      <c r="A385" s="246"/>
    </row>
    <row r="386" spans="1:1" s="247" customFormat="1">
      <c r="A386" s="246"/>
    </row>
    <row r="387" spans="1:1" s="247" customFormat="1">
      <c r="A387" s="246"/>
    </row>
    <row r="388" spans="1:1" s="247" customFormat="1">
      <c r="A388" s="246"/>
    </row>
    <row r="389" spans="1:1" s="247" customFormat="1">
      <c r="A389" s="246"/>
    </row>
    <row r="390" spans="1:1" s="247" customFormat="1">
      <c r="A390" s="246"/>
    </row>
    <row r="391" spans="1:1" s="247" customFormat="1">
      <c r="A391" s="246"/>
    </row>
    <row r="392" spans="1:1" s="247" customFormat="1">
      <c r="A392" s="246"/>
    </row>
    <row r="393" spans="1:1" s="247" customFormat="1">
      <c r="A393" s="246"/>
    </row>
    <row r="394" spans="1:1" s="247" customFormat="1">
      <c r="A394" s="246"/>
    </row>
    <row r="395" spans="1:1" s="247" customFormat="1">
      <c r="A395" s="246"/>
    </row>
    <row r="396" spans="1:1" s="247" customFormat="1">
      <c r="A396" s="246"/>
    </row>
    <row r="397" spans="1:1" s="247" customFormat="1">
      <c r="A397" s="246"/>
    </row>
    <row r="398" spans="1:1" s="247" customFormat="1">
      <c r="A398" s="246"/>
    </row>
    <row r="399" spans="1:1" s="247" customFormat="1">
      <c r="A399" s="246"/>
    </row>
    <row r="400" spans="1:1" s="247" customFormat="1">
      <c r="A400" s="246"/>
    </row>
    <row r="401" spans="1:1" s="247" customFormat="1">
      <c r="A401" s="246"/>
    </row>
    <row r="402" spans="1:1" s="247" customFormat="1">
      <c r="A402" s="246"/>
    </row>
    <row r="403" spans="1:1" s="247" customFormat="1">
      <c r="A403" s="246"/>
    </row>
    <row r="404" spans="1:1" s="247" customFormat="1">
      <c r="A404" s="246"/>
    </row>
    <row r="405" spans="1:1" s="247" customFormat="1">
      <c r="A405" s="246"/>
    </row>
    <row r="406" spans="1:1" s="247" customFormat="1">
      <c r="A406" s="246"/>
    </row>
    <row r="407" spans="1:1" s="247" customFormat="1">
      <c r="A407" s="246"/>
    </row>
    <row r="408" spans="1:1" s="247" customFormat="1">
      <c r="A408" s="246"/>
    </row>
    <row r="409" spans="1:1" s="247" customFormat="1">
      <c r="A409" s="246"/>
    </row>
    <row r="410" spans="1:1" s="247" customFormat="1">
      <c r="A410" s="246"/>
    </row>
    <row r="411" spans="1:1" s="247" customFormat="1">
      <c r="A411" s="246"/>
    </row>
    <row r="412" spans="1:1" s="247" customFormat="1">
      <c r="A412" s="246"/>
    </row>
    <row r="413" spans="1:1" s="247" customFormat="1">
      <c r="A413" s="246"/>
    </row>
    <row r="414" spans="1:1" s="247" customFormat="1">
      <c r="A414" s="246"/>
    </row>
    <row r="415" spans="1:1" s="247" customFormat="1">
      <c r="A415" s="246"/>
    </row>
    <row r="416" spans="1:1" s="247" customFormat="1">
      <c r="A416" s="246"/>
    </row>
    <row r="417" spans="1:1" s="247" customFormat="1">
      <c r="A417" s="246"/>
    </row>
    <row r="418" spans="1:1" s="247" customFormat="1">
      <c r="A418" s="246"/>
    </row>
    <row r="419" spans="1:1" s="247" customFormat="1">
      <c r="A419" s="246"/>
    </row>
    <row r="420" spans="1:1" s="247" customFormat="1">
      <c r="A420" s="246"/>
    </row>
    <row r="421" spans="1:1" s="247" customFormat="1">
      <c r="A421" s="246"/>
    </row>
    <row r="422" spans="1:1" s="247" customFormat="1">
      <c r="A422" s="246"/>
    </row>
    <row r="423" spans="1:1" s="247" customFormat="1">
      <c r="A423" s="246"/>
    </row>
    <row r="424" spans="1:1" s="247" customFormat="1">
      <c r="A424" s="246"/>
    </row>
    <row r="425" spans="1:1" s="247" customFormat="1">
      <c r="A425" s="246"/>
    </row>
    <row r="426" spans="1:1" s="247" customFormat="1">
      <c r="A426" s="246"/>
    </row>
    <row r="427" spans="1:1" s="247" customFormat="1">
      <c r="A427" s="246"/>
    </row>
    <row r="428" spans="1:1" s="247" customFormat="1">
      <c r="A428" s="246"/>
    </row>
    <row r="429" spans="1:1" s="247" customFormat="1">
      <c r="A429" s="246"/>
    </row>
    <row r="430" spans="1:1" s="247" customFormat="1">
      <c r="A430" s="246"/>
    </row>
    <row r="431" spans="1:1" s="247" customFormat="1">
      <c r="A431" s="246"/>
    </row>
    <row r="432" spans="1:1" s="247" customFormat="1">
      <c r="A432" s="246"/>
    </row>
    <row r="433" spans="1:1" s="247" customFormat="1">
      <c r="A433" s="246"/>
    </row>
    <row r="434" spans="1:1" s="247" customFormat="1">
      <c r="A434" s="246"/>
    </row>
    <row r="435" spans="1:1" s="247" customFormat="1">
      <c r="A435" s="246"/>
    </row>
    <row r="436" spans="1:1" s="247" customFormat="1">
      <c r="A436" s="246"/>
    </row>
    <row r="437" spans="1:1" s="247" customFormat="1">
      <c r="A437" s="246"/>
    </row>
    <row r="438" spans="1:1" s="247" customFormat="1">
      <c r="A438" s="246"/>
    </row>
    <row r="439" spans="1:1" s="247" customFormat="1">
      <c r="A439" s="246"/>
    </row>
    <row r="440" spans="1:1" s="247" customFormat="1">
      <c r="A440" s="246"/>
    </row>
    <row r="441" spans="1:1" s="247" customFormat="1">
      <c r="A441" s="246"/>
    </row>
    <row r="442" spans="1:1" s="247" customFormat="1">
      <c r="A442" s="246"/>
    </row>
    <row r="443" spans="1:1" s="247" customFormat="1">
      <c r="A443" s="246"/>
    </row>
    <row r="444" spans="1:1" s="247" customFormat="1">
      <c r="A444" s="246"/>
    </row>
    <row r="445" spans="1:1" s="247" customFormat="1">
      <c r="A445" s="246"/>
    </row>
    <row r="446" spans="1:1" s="247" customFormat="1">
      <c r="A446" s="246"/>
    </row>
    <row r="447" spans="1:1" s="247" customFormat="1">
      <c r="A447" s="246"/>
    </row>
    <row r="448" spans="1:1" s="247" customFormat="1">
      <c r="A448" s="246"/>
    </row>
    <row r="449" spans="1:1" s="247" customFormat="1">
      <c r="A449" s="246"/>
    </row>
    <row r="450" spans="1:1" s="247" customFormat="1">
      <c r="A450" s="246"/>
    </row>
    <row r="451" spans="1:1" s="247" customFormat="1">
      <c r="A451" s="246"/>
    </row>
    <row r="452" spans="1:1" s="247" customFormat="1">
      <c r="A452" s="246"/>
    </row>
    <row r="453" spans="1:1" s="247" customFormat="1">
      <c r="A453" s="246"/>
    </row>
    <row r="454" spans="1:1" s="247" customFormat="1">
      <c r="A454" s="246"/>
    </row>
    <row r="455" spans="1:1" s="247" customFormat="1">
      <c r="A455" s="246"/>
    </row>
    <row r="456" spans="1:1" s="247" customFormat="1">
      <c r="A456" s="246"/>
    </row>
    <row r="457" spans="1:1" s="247" customFormat="1">
      <c r="A457" s="246"/>
    </row>
    <row r="458" spans="1:1" s="247" customFormat="1">
      <c r="A458" s="246"/>
    </row>
    <row r="459" spans="1:1" s="247" customFormat="1">
      <c r="A459" s="246"/>
    </row>
    <row r="460" spans="1:1" s="247" customFormat="1">
      <c r="A460" s="246"/>
    </row>
    <row r="461" spans="1:1" s="247" customFormat="1">
      <c r="A461" s="246"/>
    </row>
    <row r="462" spans="1:1" s="247" customFormat="1">
      <c r="A462" s="246"/>
    </row>
    <row r="463" spans="1:1" s="247" customFormat="1">
      <c r="A463" s="246"/>
    </row>
    <row r="464" spans="1:1" s="247" customFormat="1">
      <c r="A464" s="246"/>
    </row>
    <row r="465" spans="1:1" s="247" customFormat="1">
      <c r="A465" s="246"/>
    </row>
    <row r="466" spans="1:1" s="247" customFormat="1">
      <c r="A466" s="246"/>
    </row>
    <row r="467" spans="1:1" s="247" customFormat="1">
      <c r="A467" s="246"/>
    </row>
    <row r="468" spans="1:1" s="247" customFormat="1">
      <c r="A468" s="246"/>
    </row>
    <row r="469" spans="1:1" s="247" customFormat="1">
      <c r="A469" s="246"/>
    </row>
    <row r="470" spans="1:1" s="247" customFormat="1">
      <c r="A470" s="246"/>
    </row>
    <row r="471" spans="1:1" s="247" customFormat="1">
      <c r="A471" s="246"/>
    </row>
    <row r="472" spans="1:1" s="247" customFormat="1">
      <c r="A472" s="246"/>
    </row>
    <row r="473" spans="1:1" s="247" customFormat="1">
      <c r="A473" s="246"/>
    </row>
    <row r="474" spans="1:1" s="247" customFormat="1">
      <c r="A474" s="246"/>
    </row>
    <row r="475" spans="1:1" s="247" customFormat="1">
      <c r="A475" s="246"/>
    </row>
    <row r="476" spans="1:1" s="247" customFormat="1">
      <c r="A476" s="246"/>
    </row>
    <row r="477" spans="1:1" s="247" customFormat="1">
      <c r="A477" s="246"/>
    </row>
    <row r="478" spans="1:1" s="247" customFormat="1">
      <c r="A478" s="246"/>
    </row>
    <row r="479" spans="1:1" s="247" customFormat="1">
      <c r="A479" s="246"/>
    </row>
    <row r="480" spans="1:1" s="247" customFormat="1">
      <c r="A480" s="246"/>
    </row>
    <row r="481" spans="1:1" s="247" customFormat="1">
      <c r="A481" s="246"/>
    </row>
    <row r="482" spans="1:1" s="247" customFormat="1">
      <c r="A482" s="246"/>
    </row>
    <row r="483" spans="1:1" s="247" customFormat="1">
      <c r="A483" s="246"/>
    </row>
    <row r="484" spans="1:1" s="247" customFormat="1">
      <c r="A484" s="246"/>
    </row>
    <row r="485" spans="1:1" s="247" customFormat="1">
      <c r="A485" s="246"/>
    </row>
    <row r="486" spans="1:1" s="247" customFormat="1">
      <c r="A486" s="246"/>
    </row>
    <row r="487" spans="1:1" s="247" customFormat="1">
      <c r="A487" s="246"/>
    </row>
    <row r="488" spans="1:1" s="247" customFormat="1">
      <c r="A488" s="246"/>
    </row>
    <row r="489" spans="1:1" s="247" customFormat="1">
      <c r="A489" s="246"/>
    </row>
    <row r="490" spans="1:1" s="247" customFormat="1">
      <c r="A490" s="246"/>
    </row>
    <row r="491" spans="1:1" s="247" customFormat="1">
      <c r="A491" s="246"/>
    </row>
    <row r="492" spans="1:1" s="247" customFormat="1">
      <c r="A492" s="246"/>
    </row>
    <row r="493" spans="1:1" s="247" customFormat="1">
      <c r="A493" s="246"/>
    </row>
    <row r="494" spans="1:1" s="247" customFormat="1">
      <c r="A494" s="246"/>
    </row>
    <row r="495" spans="1:1" s="247" customFormat="1">
      <c r="A495" s="246"/>
    </row>
    <row r="496" spans="1:1" s="247" customFormat="1">
      <c r="A496" s="246"/>
    </row>
    <row r="497" spans="1:1" s="247" customFormat="1">
      <c r="A497" s="246"/>
    </row>
    <row r="498" spans="1:1" s="247" customFormat="1">
      <c r="A498" s="246"/>
    </row>
    <row r="499" spans="1:1" s="247" customFormat="1">
      <c r="A499" s="246"/>
    </row>
    <row r="500" spans="1:1" s="247" customFormat="1">
      <c r="A500" s="246"/>
    </row>
    <row r="501" spans="1:1" s="247" customFormat="1">
      <c r="A501" s="246"/>
    </row>
    <row r="502" spans="1:1" s="247" customFormat="1">
      <c r="A502" s="246"/>
    </row>
    <row r="503" spans="1:1" s="247" customFormat="1">
      <c r="A503" s="246"/>
    </row>
    <row r="504" spans="1:1" s="247" customFormat="1">
      <c r="A504" s="246"/>
    </row>
    <row r="505" spans="1:1" s="247" customFormat="1">
      <c r="A505" s="246"/>
    </row>
    <row r="506" spans="1:1" s="247" customFormat="1">
      <c r="A506" s="246"/>
    </row>
    <row r="507" spans="1:1" s="247" customFormat="1">
      <c r="A507" s="246"/>
    </row>
    <row r="508" spans="1:1" s="247" customFormat="1">
      <c r="A508" s="246"/>
    </row>
    <row r="509" spans="1:1" s="247" customFormat="1">
      <c r="A509" s="246"/>
    </row>
    <row r="510" spans="1:1" s="247" customFormat="1">
      <c r="A510" s="246"/>
    </row>
    <row r="511" spans="1:1" s="247" customFormat="1">
      <c r="A511" s="246"/>
    </row>
    <row r="512" spans="1:1" s="247" customFormat="1">
      <c r="A512" s="246"/>
    </row>
    <row r="513" spans="1:1" s="247" customFormat="1">
      <c r="A513" s="246"/>
    </row>
    <row r="514" spans="1:1" s="247" customFormat="1">
      <c r="A514" s="246"/>
    </row>
    <row r="515" spans="1:1" s="247" customFormat="1">
      <c r="A515" s="246"/>
    </row>
    <row r="516" spans="1:1" s="247" customFormat="1">
      <c r="A516" s="246"/>
    </row>
    <row r="517" spans="1:1" s="247" customFormat="1">
      <c r="A517" s="246"/>
    </row>
    <row r="518" spans="1:1" s="247" customFormat="1">
      <c r="A518" s="246"/>
    </row>
    <row r="519" spans="1:1" s="247" customFormat="1">
      <c r="A519" s="246"/>
    </row>
    <row r="520" spans="1:1" s="247" customFormat="1">
      <c r="A520" s="246"/>
    </row>
    <row r="521" spans="1:1" s="247" customFormat="1">
      <c r="A521" s="246"/>
    </row>
    <row r="522" spans="1:1" s="247" customFormat="1">
      <c r="A522" s="246"/>
    </row>
    <row r="523" spans="1:1" s="247" customFormat="1">
      <c r="A523" s="246"/>
    </row>
    <row r="524" spans="1:1" s="247" customFormat="1">
      <c r="A524" s="246"/>
    </row>
    <row r="525" spans="1:1" s="247" customFormat="1">
      <c r="A525" s="246"/>
    </row>
    <row r="526" spans="1:1" s="247" customFormat="1">
      <c r="A526" s="246"/>
    </row>
    <row r="527" spans="1:1" s="247" customFormat="1">
      <c r="A527" s="246"/>
    </row>
    <row r="528" spans="1:1" s="247" customFormat="1">
      <c r="A528" s="246"/>
    </row>
    <row r="529" spans="1:1" s="247" customFormat="1">
      <c r="A529" s="246"/>
    </row>
    <row r="530" spans="1:1" s="247" customFormat="1">
      <c r="A530" s="246"/>
    </row>
    <row r="531" spans="1:1" s="247" customFormat="1">
      <c r="A531" s="246"/>
    </row>
    <row r="532" spans="1:1" s="247" customFormat="1">
      <c r="A532" s="246"/>
    </row>
    <row r="533" spans="1:1" s="247" customFormat="1">
      <c r="A533" s="246"/>
    </row>
    <row r="534" spans="1:1" s="247" customFormat="1">
      <c r="A534" s="246"/>
    </row>
    <row r="535" spans="1:1" s="247" customFormat="1">
      <c r="A535" s="246"/>
    </row>
    <row r="536" spans="1:1" s="247" customFormat="1">
      <c r="A536" s="246"/>
    </row>
    <row r="537" spans="1:1" s="247" customFormat="1">
      <c r="A537" s="246"/>
    </row>
    <row r="538" spans="1:1" s="247" customFormat="1">
      <c r="A538" s="246"/>
    </row>
    <row r="539" spans="1:1" s="247" customFormat="1">
      <c r="A539" s="246"/>
    </row>
    <row r="540" spans="1:1" s="247" customFormat="1">
      <c r="A540" s="246"/>
    </row>
    <row r="541" spans="1:1" s="247" customFormat="1">
      <c r="A541" s="246"/>
    </row>
    <row r="542" spans="1:1" s="247" customFormat="1">
      <c r="A542" s="246"/>
    </row>
    <row r="543" spans="1:1" s="247" customFormat="1">
      <c r="A543" s="246"/>
    </row>
    <row r="544" spans="1:1" s="247" customFormat="1">
      <c r="A544" s="246"/>
    </row>
    <row r="545" spans="1:1" s="247" customFormat="1">
      <c r="A545" s="246"/>
    </row>
    <row r="546" spans="1:1" s="247" customFormat="1">
      <c r="A546" s="246"/>
    </row>
    <row r="547" spans="1:1" s="247" customFormat="1">
      <c r="A547" s="246"/>
    </row>
    <row r="548" spans="1:1" s="247" customFormat="1">
      <c r="A548" s="246"/>
    </row>
    <row r="549" spans="1:1" s="247" customFormat="1">
      <c r="A549" s="246"/>
    </row>
    <row r="550" spans="1:1" s="247" customFormat="1">
      <c r="A550" s="246"/>
    </row>
    <row r="551" spans="1:1" s="247" customFormat="1">
      <c r="A551" s="246"/>
    </row>
    <row r="552" spans="1:1" s="247" customFormat="1">
      <c r="A552" s="246"/>
    </row>
    <row r="553" spans="1:1" s="247" customFormat="1">
      <c r="A553" s="246"/>
    </row>
    <row r="554" spans="1:1" s="247" customFormat="1">
      <c r="A554" s="246"/>
    </row>
    <row r="555" spans="1:1" s="247" customFormat="1">
      <c r="A555" s="246"/>
    </row>
    <row r="556" spans="1:1" s="247" customFormat="1">
      <c r="A556" s="246"/>
    </row>
    <row r="557" spans="1:1" s="247" customFormat="1">
      <c r="A557" s="246"/>
    </row>
    <row r="558" spans="1:1" s="247" customFormat="1">
      <c r="A558" s="246"/>
    </row>
    <row r="559" spans="1:1" s="247" customFormat="1">
      <c r="A559" s="246"/>
    </row>
    <row r="560" spans="1:1" s="247" customFormat="1">
      <c r="A560" s="246"/>
    </row>
    <row r="561" spans="1:1" s="247" customFormat="1">
      <c r="A561" s="246"/>
    </row>
    <row r="562" spans="1:1" s="247" customFormat="1">
      <c r="A562" s="246"/>
    </row>
    <row r="563" spans="1:1" s="247" customFormat="1">
      <c r="A563" s="246"/>
    </row>
    <row r="564" spans="1:1" s="247" customFormat="1">
      <c r="A564" s="246"/>
    </row>
    <row r="565" spans="1:1" s="247" customFormat="1">
      <c r="A565" s="246"/>
    </row>
    <row r="566" spans="1:1" s="247" customFormat="1">
      <c r="A566" s="246"/>
    </row>
    <row r="567" spans="1:1" s="247" customFormat="1">
      <c r="A567" s="246"/>
    </row>
    <row r="568" spans="1:1" s="247" customFormat="1">
      <c r="A568" s="246"/>
    </row>
    <row r="569" spans="1:1" s="247" customFormat="1">
      <c r="A569" s="246"/>
    </row>
    <row r="570" spans="1:1" s="247" customFormat="1">
      <c r="A570" s="246"/>
    </row>
    <row r="571" spans="1:1" s="247" customFormat="1">
      <c r="A571" s="246"/>
    </row>
    <row r="572" spans="1:1" s="247" customFormat="1">
      <c r="A572" s="246"/>
    </row>
    <row r="573" spans="1:1" s="247" customFormat="1">
      <c r="A573" s="246"/>
    </row>
    <row r="574" spans="1:1" s="247" customFormat="1">
      <c r="A574" s="246"/>
    </row>
    <row r="575" spans="1:1" s="247" customFormat="1">
      <c r="A575" s="246"/>
    </row>
    <row r="576" spans="1:1" s="247" customFormat="1">
      <c r="A576" s="246"/>
    </row>
    <row r="577" spans="1:1" s="247" customFormat="1">
      <c r="A577" s="246"/>
    </row>
    <row r="578" spans="1:1" s="247" customFormat="1">
      <c r="A578" s="246"/>
    </row>
    <row r="579" spans="1:1" s="247" customFormat="1">
      <c r="A579" s="246"/>
    </row>
    <row r="580" spans="1:1" s="247" customFormat="1">
      <c r="A580" s="246"/>
    </row>
    <row r="581" spans="1:1" s="247" customFormat="1">
      <c r="A581" s="246"/>
    </row>
    <row r="582" spans="1:1" s="247" customFormat="1">
      <c r="A582" s="246"/>
    </row>
    <row r="583" spans="1:1" s="247" customFormat="1">
      <c r="A583" s="246"/>
    </row>
    <row r="584" spans="1:1" s="247" customFormat="1">
      <c r="A584" s="246"/>
    </row>
    <row r="585" spans="1:1" s="247" customFormat="1">
      <c r="A585" s="246"/>
    </row>
    <row r="586" spans="1:1" s="247" customFormat="1">
      <c r="A586" s="246"/>
    </row>
    <row r="587" spans="1:1" s="247" customFormat="1">
      <c r="A587" s="246"/>
    </row>
    <row r="588" spans="1:1" s="247" customFormat="1">
      <c r="A588" s="246"/>
    </row>
    <row r="589" spans="1:1" s="247" customFormat="1">
      <c r="A589" s="246"/>
    </row>
    <row r="590" spans="1:1" s="247" customFormat="1">
      <c r="A590" s="246"/>
    </row>
    <row r="591" spans="1:1" s="247" customFormat="1">
      <c r="A591" s="246"/>
    </row>
    <row r="592" spans="1:1" s="247" customFormat="1">
      <c r="A592" s="246"/>
    </row>
    <row r="593" spans="1:1" s="247" customFormat="1">
      <c r="A593" s="246"/>
    </row>
    <row r="594" spans="1:1" s="247" customFormat="1">
      <c r="A594" s="246"/>
    </row>
    <row r="595" spans="1:1" s="247" customFormat="1">
      <c r="A595" s="246"/>
    </row>
    <row r="596" spans="1:1" s="247" customFormat="1">
      <c r="A596" s="246"/>
    </row>
    <row r="597" spans="1:1" s="247" customFormat="1">
      <c r="A597" s="246"/>
    </row>
    <row r="598" spans="1:1" s="247" customFormat="1">
      <c r="A598" s="246"/>
    </row>
    <row r="599" spans="1:1" s="247" customFormat="1">
      <c r="A599" s="246"/>
    </row>
    <row r="600" spans="1:1" s="247" customFormat="1">
      <c r="A600" s="246"/>
    </row>
    <row r="601" spans="1:1" s="247" customFormat="1">
      <c r="A601" s="246"/>
    </row>
    <row r="602" spans="1:1" s="247" customFormat="1">
      <c r="A602" s="246"/>
    </row>
    <row r="603" spans="1:1" s="247" customFormat="1">
      <c r="A603" s="246"/>
    </row>
    <row r="604" spans="1:1" s="247" customFormat="1">
      <c r="A604" s="246"/>
    </row>
    <row r="605" spans="1:1" s="247" customFormat="1">
      <c r="A605" s="246"/>
    </row>
    <row r="606" spans="1:1" s="247" customFormat="1">
      <c r="A606" s="246"/>
    </row>
    <row r="607" spans="1:1" s="247" customFormat="1">
      <c r="A607" s="246"/>
    </row>
    <row r="608" spans="1:1" s="247" customFormat="1">
      <c r="A608" s="246"/>
    </row>
    <row r="609" spans="1:1" s="247" customFormat="1">
      <c r="A609" s="246"/>
    </row>
    <row r="610" spans="1:1" s="247" customFormat="1">
      <c r="A610" s="246"/>
    </row>
    <row r="611" spans="1:1" s="247" customFormat="1">
      <c r="A611" s="246"/>
    </row>
    <row r="612" spans="1:1" s="247" customFormat="1">
      <c r="A612" s="246"/>
    </row>
    <row r="613" spans="1:1" s="247" customFormat="1">
      <c r="A613" s="246"/>
    </row>
    <row r="614" spans="1:1" s="247" customFormat="1">
      <c r="A614" s="246"/>
    </row>
    <row r="615" spans="1:1" s="247" customFormat="1">
      <c r="A615" s="246"/>
    </row>
    <row r="616" spans="1:1" s="247" customFormat="1">
      <c r="A616" s="246"/>
    </row>
    <row r="617" spans="1:1" s="247" customFormat="1">
      <c r="A617" s="246"/>
    </row>
    <row r="618" spans="1:1" s="247" customFormat="1">
      <c r="A618" s="246"/>
    </row>
    <row r="619" spans="1:1" s="247" customFormat="1">
      <c r="A619" s="246"/>
    </row>
    <row r="620" spans="1:1" s="247" customFormat="1">
      <c r="A620" s="246"/>
    </row>
    <row r="621" spans="1:1" s="247" customFormat="1">
      <c r="A621" s="246"/>
    </row>
    <row r="622" spans="1:1" s="247" customFormat="1">
      <c r="A622" s="246"/>
    </row>
    <row r="623" spans="1:1" s="247" customFormat="1">
      <c r="A623" s="246"/>
    </row>
    <row r="624" spans="1:1" s="247" customFormat="1">
      <c r="A624" s="246"/>
    </row>
    <row r="625" spans="1:1" s="247" customFormat="1">
      <c r="A625" s="246"/>
    </row>
    <row r="626" spans="1:1" s="247" customFormat="1">
      <c r="A626" s="246"/>
    </row>
    <row r="627" spans="1:1" s="247" customFormat="1">
      <c r="A627" s="246"/>
    </row>
    <row r="628" spans="1:1" s="247" customFormat="1">
      <c r="A628" s="246"/>
    </row>
    <row r="629" spans="1:1" s="247" customFormat="1">
      <c r="A629" s="246"/>
    </row>
    <row r="630" spans="1:1" s="247" customFormat="1">
      <c r="A630" s="246"/>
    </row>
    <row r="631" spans="1:1" s="247" customFormat="1">
      <c r="A631" s="246"/>
    </row>
    <row r="632" spans="1:1" s="247" customFormat="1">
      <c r="A632" s="246"/>
    </row>
    <row r="633" spans="1:1" s="247" customFormat="1">
      <c r="A633" s="246"/>
    </row>
    <row r="634" spans="1:1" s="247" customFormat="1">
      <c r="A634" s="246"/>
    </row>
    <row r="635" spans="1:1" s="247" customFormat="1">
      <c r="A635" s="246"/>
    </row>
    <row r="636" spans="1:1" s="247" customFormat="1">
      <c r="A636" s="246"/>
    </row>
    <row r="637" spans="1:1" s="247" customFormat="1">
      <c r="A637" s="246"/>
    </row>
    <row r="638" spans="1:1" s="247" customFormat="1">
      <c r="A638" s="246"/>
    </row>
    <row r="639" spans="1:1" s="247" customFormat="1">
      <c r="A639" s="246"/>
    </row>
    <row r="640" spans="1:1" s="247" customFormat="1">
      <c r="A640" s="246"/>
    </row>
    <row r="641" spans="1:1" s="247" customFormat="1">
      <c r="A641" s="246"/>
    </row>
    <row r="642" spans="1:1" s="247" customFormat="1">
      <c r="A642" s="246"/>
    </row>
    <row r="643" spans="1:1" s="247" customFormat="1">
      <c r="A643" s="246"/>
    </row>
    <row r="644" spans="1:1" s="247" customFormat="1">
      <c r="A644" s="246"/>
    </row>
    <row r="645" spans="1:1" s="247" customFormat="1">
      <c r="A645" s="246"/>
    </row>
    <row r="646" spans="1:1" s="247" customFormat="1">
      <c r="A646" s="246"/>
    </row>
    <row r="647" spans="1:1" s="247" customFormat="1">
      <c r="A647" s="246"/>
    </row>
    <row r="648" spans="1:1" s="247" customFormat="1">
      <c r="A648" s="246"/>
    </row>
    <row r="649" spans="1:1" s="247" customFormat="1">
      <c r="A649" s="246"/>
    </row>
    <row r="650" spans="1:1" s="247" customFormat="1">
      <c r="A650" s="246"/>
    </row>
    <row r="651" spans="1:1" s="247" customFormat="1">
      <c r="A651" s="246"/>
    </row>
    <row r="652" spans="1:1" s="247" customFormat="1">
      <c r="A652" s="246"/>
    </row>
    <row r="653" spans="1:1" s="247" customFormat="1">
      <c r="A653" s="246"/>
    </row>
    <row r="654" spans="1:1" s="247" customFormat="1">
      <c r="A654" s="246"/>
    </row>
    <row r="655" spans="1:1" s="247" customFormat="1">
      <c r="A655" s="246"/>
    </row>
    <row r="656" spans="1:1" s="247" customFormat="1">
      <c r="A656" s="246"/>
    </row>
    <row r="657" spans="1:1" s="247" customFormat="1">
      <c r="A657" s="246"/>
    </row>
    <row r="658" spans="1:1" s="247" customFormat="1">
      <c r="A658" s="246"/>
    </row>
    <row r="659" spans="1:1" s="247" customFormat="1">
      <c r="A659" s="246"/>
    </row>
    <row r="660" spans="1:1" s="247" customFormat="1">
      <c r="A660" s="246"/>
    </row>
    <row r="661" spans="1:1" s="247" customFormat="1">
      <c r="A661" s="246"/>
    </row>
    <row r="662" spans="1:1" s="247" customFormat="1">
      <c r="A662" s="246"/>
    </row>
    <row r="663" spans="1:1" s="247" customFormat="1">
      <c r="A663" s="246"/>
    </row>
    <row r="664" spans="1:1" s="247" customFormat="1">
      <c r="A664" s="246"/>
    </row>
    <row r="665" spans="1:1" s="247" customFormat="1">
      <c r="A665" s="246"/>
    </row>
    <row r="666" spans="1:1" s="247" customFormat="1">
      <c r="A666" s="246"/>
    </row>
    <row r="667" spans="1:1" s="247" customFormat="1">
      <c r="A667" s="246"/>
    </row>
    <row r="668" spans="1:1" s="247" customFormat="1">
      <c r="A668" s="246"/>
    </row>
    <row r="669" spans="1:1" s="247" customFormat="1">
      <c r="A669" s="246"/>
    </row>
    <row r="670" spans="1:1" s="247" customFormat="1">
      <c r="A670" s="246"/>
    </row>
    <row r="671" spans="1:1" s="247" customFormat="1">
      <c r="A671" s="246"/>
    </row>
    <row r="672" spans="1:1" s="247" customFormat="1">
      <c r="A672" s="246"/>
    </row>
    <row r="673" spans="1:1" s="247" customFormat="1">
      <c r="A673" s="246"/>
    </row>
    <row r="674" spans="1:1" s="247" customFormat="1">
      <c r="A674" s="246"/>
    </row>
    <row r="675" spans="1:1" s="247" customFormat="1">
      <c r="A675" s="246"/>
    </row>
    <row r="676" spans="1:1" s="247" customFormat="1">
      <c r="A676" s="246"/>
    </row>
    <row r="677" spans="1:1" s="247" customFormat="1">
      <c r="A677" s="246"/>
    </row>
    <row r="678" spans="1:1" s="247" customFormat="1">
      <c r="A678" s="246"/>
    </row>
    <row r="679" spans="1:1" s="247" customFormat="1">
      <c r="A679" s="246"/>
    </row>
    <row r="680" spans="1:1" s="247" customFormat="1">
      <c r="A680" s="246"/>
    </row>
    <row r="681" spans="1:1" s="247" customFormat="1">
      <c r="A681" s="246"/>
    </row>
    <row r="682" spans="1:1" s="247" customFormat="1">
      <c r="A682" s="246"/>
    </row>
    <row r="683" spans="1:1" s="247" customFormat="1">
      <c r="A683" s="246"/>
    </row>
    <row r="684" spans="1:1" s="247" customFormat="1">
      <c r="A684" s="246"/>
    </row>
    <row r="685" spans="1:1" s="247" customFormat="1">
      <c r="A685" s="246"/>
    </row>
    <row r="686" spans="1:1" s="247" customFormat="1">
      <c r="A686" s="246"/>
    </row>
    <row r="687" spans="1:1" s="247" customFormat="1">
      <c r="A687" s="246"/>
    </row>
    <row r="688" spans="1:1" s="247" customFormat="1">
      <c r="A688" s="246"/>
    </row>
    <row r="689" spans="1:1" s="247" customFormat="1">
      <c r="A689" s="246"/>
    </row>
    <row r="690" spans="1:1" s="247" customFormat="1">
      <c r="A690" s="246"/>
    </row>
    <row r="691" spans="1:1" s="247" customFormat="1">
      <c r="A691" s="246"/>
    </row>
    <row r="692" spans="1:1" s="247" customFormat="1">
      <c r="A692" s="246"/>
    </row>
    <row r="693" spans="1:1" s="247" customFormat="1">
      <c r="A693" s="246"/>
    </row>
    <row r="694" spans="1:1" s="247" customFormat="1">
      <c r="A694" s="246"/>
    </row>
    <row r="695" spans="1:1" s="247" customFormat="1">
      <c r="A695" s="246"/>
    </row>
    <row r="696" spans="1:1" s="247" customFormat="1">
      <c r="A696" s="246"/>
    </row>
    <row r="697" spans="1:1" s="247" customFormat="1">
      <c r="A697" s="246"/>
    </row>
    <row r="698" spans="1:1" s="247" customFormat="1">
      <c r="A698" s="246"/>
    </row>
    <row r="699" spans="1:1" s="247" customFormat="1">
      <c r="A699" s="246"/>
    </row>
    <row r="700" spans="1:1" s="247" customFormat="1">
      <c r="A700" s="246"/>
    </row>
    <row r="701" spans="1:1" s="247" customFormat="1">
      <c r="A701" s="246"/>
    </row>
    <row r="702" spans="1:1" s="247" customFormat="1">
      <c r="A702" s="246"/>
    </row>
    <row r="703" spans="1:1" s="247" customFormat="1">
      <c r="A703" s="246"/>
    </row>
    <row r="704" spans="1:1" s="247" customFormat="1">
      <c r="A704" s="246"/>
    </row>
    <row r="705" spans="1:1" s="247" customFormat="1">
      <c r="A705" s="246"/>
    </row>
    <row r="706" spans="1:1" s="247" customFormat="1">
      <c r="A706" s="246"/>
    </row>
    <row r="707" spans="1:1" s="247" customFormat="1">
      <c r="A707" s="246"/>
    </row>
    <row r="708" spans="1:1" s="247" customFormat="1">
      <c r="A708" s="246"/>
    </row>
    <row r="709" spans="1:1" s="247" customFormat="1">
      <c r="A709" s="246"/>
    </row>
    <row r="710" spans="1:1" s="247" customFormat="1">
      <c r="A710" s="246"/>
    </row>
    <row r="711" spans="1:1" s="247" customFormat="1">
      <c r="A711" s="246"/>
    </row>
    <row r="712" spans="1:1" s="247" customFormat="1">
      <c r="A712" s="246"/>
    </row>
    <row r="713" spans="1:1" s="247" customFormat="1">
      <c r="A713" s="246"/>
    </row>
    <row r="714" spans="1:1" s="247" customFormat="1">
      <c r="A714" s="246"/>
    </row>
    <row r="715" spans="1:1" s="247" customFormat="1">
      <c r="A715" s="246"/>
    </row>
    <row r="716" spans="1:1" s="247" customFormat="1">
      <c r="A716" s="246"/>
    </row>
    <row r="717" spans="1:1" s="247" customFormat="1">
      <c r="A717" s="246"/>
    </row>
    <row r="718" spans="1:1" s="247" customFormat="1">
      <c r="A718" s="246"/>
    </row>
    <row r="719" spans="1:1" s="247" customFormat="1">
      <c r="A719" s="246"/>
    </row>
    <row r="720" spans="1:1" s="247" customFormat="1">
      <c r="A720" s="246"/>
    </row>
    <row r="721" spans="1:1" s="247" customFormat="1">
      <c r="A721" s="246"/>
    </row>
    <row r="722" spans="1:1" s="247" customFormat="1">
      <c r="A722" s="246"/>
    </row>
    <row r="723" spans="1:1" s="247" customFormat="1">
      <c r="A723" s="246"/>
    </row>
    <row r="724" spans="1:1" s="247" customFormat="1">
      <c r="A724" s="246"/>
    </row>
    <row r="725" spans="1:1" s="247" customFormat="1">
      <c r="A725" s="246"/>
    </row>
    <row r="726" spans="1:1" s="247" customFormat="1">
      <c r="A726" s="246"/>
    </row>
    <row r="727" spans="1:1" s="247" customFormat="1">
      <c r="A727" s="246"/>
    </row>
    <row r="728" spans="1:1" s="247" customFormat="1">
      <c r="A728" s="246"/>
    </row>
    <row r="729" spans="1:1" s="247" customFormat="1">
      <c r="A729" s="246"/>
    </row>
    <row r="730" spans="1:1" s="247" customFormat="1">
      <c r="A730" s="246"/>
    </row>
    <row r="731" spans="1:1" s="247" customFormat="1">
      <c r="A731" s="246"/>
    </row>
    <row r="732" spans="1:1" s="247" customFormat="1">
      <c r="A732" s="246"/>
    </row>
    <row r="733" spans="1:1" s="247" customFormat="1">
      <c r="A733" s="246"/>
    </row>
    <row r="734" spans="1:1" s="247" customFormat="1">
      <c r="A734" s="246"/>
    </row>
    <row r="735" spans="1:1" s="247" customFormat="1">
      <c r="A735" s="246"/>
    </row>
    <row r="736" spans="1:1" s="247" customFormat="1">
      <c r="A736" s="246"/>
    </row>
    <row r="737" spans="1:1" s="247" customFormat="1">
      <c r="A737" s="246"/>
    </row>
    <row r="738" spans="1:1" s="247" customFormat="1">
      <c r="A738" s="246"/>
    </row>
    <row r="739" spans="1:1" s="247" customFormat="1">
      <c r="A739" s="246"/>
    </row>
    <row r="740" spans="1:1" s="247" customFormat="1">
      <c r="A740" s="246"/>
    </row>
    <row r="741" spans="1:1" s="247" customFormat="1">
      <c r="A741" s="246"/>
    </row>
    <row r="742" spans="1:1" s="247" customFormat="1">
      <c r="A742" s="246"/>
    </row>
    <row r="743" spans="1:1" s="247" customFormat="1">
      <c r="A743" s="246"/>
    </row>
    <row r="744" spans="1:1" s="247" customFormat="1">
      <c r="A744" s="246"/>
    </row>
    <row r="745" spans="1:1" s="247" customFormat="1">
      <c r="A745" s="246"/>
    </row>
    <row r="746" spans="1:1" s="247" customFormat="1">
      <c r="A746" s="246"/>
    </row>
    <row r="747" spans="1:1" s="247" customFormat="1">
      <c r="A747" s="246"/>
    </row>
    <row r="748" spans="1:1" s="247" customFormat="1">
      <c r="A748" s="246"/>
    </row>
    <row r="749" spans="1:1" s="247" customFormat="1">
      <c r="A749" s="246"/>
    </row>
    <row r="750" spans="1:1" s="247" customFormat="1">
      <c r="A750" s="246"/>
    </row>
    <row r="751" spans="1:1" s="247" customFormat="1">
      <c r="A751" s="246"/>
    </row>
    <row r="752" spans="1:1" s="247" customFormat="1">
      <c r="A752" s="246"/>
    </row>
    <row r="753" spans="1:1" s="247" customFormat="1">
      <c r="A753" s="246"/>
    </row>
    <row r="754" spans="1:1" s="247" customFormat="1">
      <c r="A754" s="246"/>
    </row>
    <row r="755" spans="1:1" s="247" customFormat="1">
      <c r="A755" s="246"/>
    </row>
    <row r="756" spans="1:1" s="247" customFormat="1">
      <c r="A756" s="246"/>
    </row>
    <row r="757" spans="1:1" s="247" customFormat="1">
      <c r="A757" s="246"/>
    </row>
    <row r="758" spans="1:1" s="247" customFormat="1">
      <c r="A758" s="246"/>
    </row>
    <row r="759" spans="1:1" s="247" customFormat="1">
      <c r="A759" s="246"/>
    </row>
    <row r="760" spans="1:1" s="247" customFormat="1">
      <c r="A760" s="246"/>
    </row>
    <row r="761" spans="1:1" s="247" customFormat="1">
      <c r="A761" s="246"/>
    </row>
    <row r="762" spans="1:1" s="247" customFormat="1">
      <c r="A762" s="246"/>
    </row>
    <row r="763" spans="1:1" s="247" customFormat="1">
      <c r="A763" s="246"/>
    </row>
    <row r="764" spans="1:1" s="247" customFormat="1">
      <c r="A764" s="246"/>
    </row>
    <row r="765" spans="1:1" s="247" customFormat="1">
      <c r="A765" s="246"/>
    </row>
    <row r="766" spans="1:1" s="247" customFormat="1">
      <c r="A766" s="246"/>
    </row>
    <row r="767" spans="1:1" s="247" customFormat="1">
      <c r="A767" s="246"/>
    </row>
    <row r="768" spans="1:1" s="247" customFormat="1">
      <c r="A768" s="246"/>
    </row>
    <row r="769" spans="1:1" s="247" customFormat="1">
      <c r="A769" s="246"/>
    </row>
    <row r="770" spans="1:1" s="247" customFormat="1">
      <c r="A770" s="246"/>
    </row>
    <row r="771" spans="1:1" s="247" customFormat="1">
      <c r="A771" s="246"/>
    </row>
    <row r="772" spans="1:1" s="247" customFormat="1">
      <c r="A772" s="246"/>
    </row>
    <row r="773" spans="1:1" s="247" customFormat="1">
      <c r="A773" s="246"/>
    </row>
    <row r="774" spans="1:1" s="247" customFormat="1">
      <c r="A774" s="246"/>
    </row>
    <row r="775" spans="1:1" s="247" customFormat="1">
      <c r="A775" s="246"/>
    </row>
    <row r="776" spans="1:1" s="247" customFormat="1">
      <c r="A776" s="246"/>
    </row>
    <row r="777" spans="1:1" s="247" customFormat="1">
      <c r="A777" s="246"/>
    </row>
    <row r="778" spans="1:1" s="247" customFormat="1">
      <c r="A778" s="246"/>
    </row>
    <row r="779" spans="1:1" s="247" customFormat="1">
      <c r="A779" s="246"/>
    </row>
    <row r="780" spans="1:1" s="247" customFormat="1">
      <c r="A780" s="246"/>
    </row>
    <row r="781" spans="1:1" s="247" customFormat="1">
      <c r="A781" s="246"/>
    </row>
    <row r="782" spans="1:1" s="247" customFormat="1">
      <c r="A782" s="246"/>
    </row>
    <row r="783" spans="1:1" s="247" customFormat="1">
      <c r="A783" s="246"/>
    </row>
    <row r="784" spans="1:1" s="247" customFormat="1">
      <c r="A784" s="246"/>
    </row>
    <row r="785" spans="1:1" s="247" customFormat="1">
      <c r="A785" s="246"/>
    </row>
    <row r="786" spans="1:1" s="247" customFormat="1">
      <c r="A786" s="246"/>
    </row>
    <row r="787" spans="1:1" s="247" customFormat="1">
      <c r="A787" s="246"/>
    </row>
    <row r="788" spans="1:1" s="247" customFormat="1">
      <c r="A788" s="246"/>
    </row>
    <row r="789" spans="1:1" s="247" customFormat="1">
      <c r="A789" s="246"/>
    </row>
    <row r="790" spans="1:1" s="247" customFormat="1">
      <c r="A790" s="246"/>
    </row>
    <row r="791" spans="1:1" s="247" customFormat="1">
      <c r="A791" s="246"/>
    </row>
    <row r="792" spans="1:1" s="247" customFormat="1">
      <c r="A792" s="246"/>
    </row>
    <row r="793" spans="1:1" s="247" customFormat="1">
      <c r="A793" s="246"/>
    </row>
    <row r="794" spans="1:1" s="247" customFormat="1">
      <c r="A794" s="246"/>
    </row>
    <row r="795" spans="1:1" s="247" customFormat="1">
      <c r="A795" s="246"/>
    </row>
    <row r="796" spans="1:1" s="247" customFormat="1">
      <c r="A796" s="246"/>
    </row>
    <row r="797" spans="1:1" s="247" customFormat="1">
      <c r="A797" s="246"/>
    </row>
    <row r="798" spans="1:1" s="247" customFormat="1">
      <c r="A798" s="246"/>
    </row>
    <row r="799" spans="1:1" s="247" customFormat="1">
      <c r="A799" s="246"/>
    </row>
    <row r="800" spans="1:1" s="247" customFormat="1">
      <c r="A800" s="246"/>
    </row>
    <row r="801" spans="1:1" s="247" customFormat="1">
      <c r="A801" s="246"/>
    </row>
    <row r="802" spans="1:1" s="247" customFormat="1">
      <c r="A802" s="246"/>
    </row>
    <row r="803" spans="1:1" s="247" customFormat="1">
      <c r="A803" s="246"/>
    </row>
    <row r="804" spans="1:1" s="247" customFormat="1">
      <c r="A804" s="246"/>
    </row>
    <row r="805" spans="1:1" s="247" customFormat="1">
      <c r="A805" s="246"/>
    </row>
    <row r="806" spans="1:1" s="247" customFormat="1">
      <c r="A806" s="246"/>
    </row>
    <row r="807" spans="1:1" s="247" customFormat="1">
      <c r="A807" s="246"/>
    </row>
    <row r="808" spans="1:1" s="247" customFormat="1">
      <c r="A808" s="246"/>
    </row>
    <row r="809" spans="1:1" s="247" customFormat="1">
      <c r="A809" s="246"/>
    </row>
    <row r="810" spans="1:1" s="247" customFormat="1">
      <c r="A810" s="246"/>
    </row>
    <row r="811" spans="1:1" s="247" customFormat="1">
      <c r="A811" s="246"/>
    </row>
    <row r="812" spans="1:1" s="247" customFormat="1">
      <c r="A812" s="246"/>
    </row>
    <row r="813" spans="1:1" s="247" customFormat="1">
      <c r="A813" s="246"/>
    </row>
    <row r="814" spans="1:1" s="247" customFormat="1">
      <c r="A814" s="246"/>
    </row>
    <row r="815" spans="1:1" s="247" customFormat="1">
      <c r="A815" s="246"/>
    </row>
    <row r="816" spans="1:1" s="247" customFormat="1">
      <c r="A816" s="246"/>
    </row>
    <row r="817" spans="1:1" s="247" customFormat="1">
      <c r="A817" s="246"/>
    </row>
    <row r="818" spans="1:1" s="247" customFormat="1">
      <c r="A818" s="246"/>
    </row>
    <row r="819" spans="1:1" s="247" customFormat="1">
      <c r="A819" s="246"/>
    </row>
    <row r="820" spans="1:1" s="247" customFormat="1">
      <c r="A820" s="246"/>
    </row>
    <row r="821" spans="1:1" s="247" customFormat="1">
      <c r="A821" s="246"/>
    </row>
    <row r="822" spans="1:1" s="247" customFormat="1">
      <c r="A822" s="246"/>
    </row>
    <row r="823" spans="1:1" s="247" customFormat="1">
      <c r="A823" s="246"/>
    </row>
    <row r="824" spans="1:1" s="247" customFormat="1">
      <c r="A824" s="246"/>
    </row>
    <row r="825" spans="1:1" s="247" customFormat="1">
      <c r="A825" s="246"/>
    </row>
    <row r="826" spans="1:1" s="247" customFormat="1">
      <c r="A826" s="246"/>
    </row>
    <row r="827" spans="1:1" s="247" customFormat="1">
      <c r="A827" s="246"/>
    </row>
    <row r="828" spans="1:1" s="247" customFormat="1">
      <c r="A828" s="246"/>
    </row>
    <row r="829" spans="1:1" s="247" customFormat="1">
      <c r="A829" s="246"/>
    </row>
    <row r="830" spans="1:1" s="247" customFormat="1">
      <c r="A830" s="246"/>
    </row>
    <row r="831" spans="1:1" s="247" customFormat="1">
      <c r="A831" s="246"/>
    </row>
    <row r="832" spans="1:1" s="247" customFormat="1">
      <c r="A832" s="246"/>
    </row>
    <row r="833" spans="1:1" s="247" customFormat="1">
      <c r="A833" s="246"/>
    </row>
    <row r="834" spans="1:1" s="247" customFormat="1">
      <c r="A834" s="246"/>
    </row>
    <row r="835" spans="1:1" s="247" customFormat="1">
      <c r="A835" s="246"/>
    </row>
    <row r="836" spans="1:1" s="247" customFormat="1">
      <c r="A836" s="246"/>
    </row>
    <row r="837" spans="1:1" s="247" customFormat="1">
      <c r="A837" s="246"/>
    </row>
    <row r="838" spans="1:1" s="247" customFormat="1">
      <c r="A838" s="246"/>
    </row>
    <row r="839" spans="1:1" s="247" customFormat="1">
      <c r="A839" s="246"/>
    </row>
    <row r="840" spans="1:1" s="247" customFormat="1">
      <c r="A840" s="246"/>
    </row>
    <row r="841" spans="1:1" s="247" customFormat="1">
      <c r="A841" s="246"/>
    </row>
    <row r="842" spans="1:1" s="247" customFormat="1">
      <c r="A842" s="246"/>
    </row>
    <row r="843" spans="1:1" s="247" customFormat="1">
      <c r="A843" s="246"/>
    </row>
    <row r="844" spans="1:1" s="247" customFormat="1">
      <c r="A844" s="246"/>
    </row>
    <row r="845" spans="1:1" s="247" customFormat="1">
      <c r="A845" s="246"/>
    </row>
    <row r="846" spans="1:1" s="247" customFormat="1">
      <c r="A846" s="246"/>
    </row>
    <row r="847" spans="1:1" s="247" customFormat="1">
      <c r="A847" s="246"/>
    </row>
    <row r="848" spans="1:1" s="247" customFormat="1">
      <c r="A848" s="246"/>
    </row>
    <row r="849" spans="1:1" s="247" customFormat="1">
      <c r="A849" s="246"/>
    </row>
    <row r="850" spans="1:1" s="247" customFormat="1">
      <c r="A850" s="246"/>
    </row>
    <row r="851" spans="1:1" s="247" customFormat="1">
      <c r="A851" s="246"/>
    </row>
    <row r="852" spans="1:1" s="247" customFormat="1">
      <c r="A852" s="246"/>
    </row>
    <row r="853" spans="1:1" s="247" customFormat="1">
      <c r="A853" s="246"/>
    </row>
    <row r="854" spans="1:1" s="247" customFormat="1">
      <c r="A854" s="246"/>
    </row>
    <row r="855" spans="1:1" s="247" customFormat="1">
      <c r="A855" s="246"/>
    </row>
    <row r="856" spans="1:1" s="247" customFormat="1">
      <c r="A856" s="246"/>
    </row>
    <row r="857" spans="1:1" s="247" customFormat="1">
      <c r="A857" s="246"/>
    </row>
    <row r="858" spans="1:1" s="247" customFormat="1">
      <c r="A858" s="246"/>
    </row>
    <row r="859" spans="1:1" s="247" customFormat="1">
      <c r="A859" s="246"/>
    </row>
    <row r="860" spans="1:1" s="247" customFormat="1">
      <c r="A860" s="246"/>
    </row>
    <row r="861" spans="1:1" s="247" customFormat="1">
      <c r="A861" s="246"/>
    </row>
    <row r="862" spans="1:1" s="247" customFormat="1">
      <c r="A862" s="246"/>
    </row>
    <row r="863" spans="1:1" s="247" customFormat="1">
      <c r="A863" s="246"/>
    </row>
    <row r="864" spans="1:1" s="247" customFormat="1">
      <c r="A864" s="246"/>
    </row>
    <row r="865" spans="1:1" s="247" customFormat="1">
      <c r="A865" s="246"/>
    </row>
    <row r="866" spans="1:1" s="247" customFormat="1">
      <c r="A866" s="246"/>
    </row>
    <row r="867" spans="1:1" s="247" customFormat="1">
      <c r="A867" s="246"/>
    </row>
    <row r="868" spans="1:1" s="247" customFormat="1">
      <c r="A868" s="246"/>
    </row>
    <row r="869" spans="1:1" s="247" customFormat="1">
      <c r="A869" s="246"/>
    </row>
    <row r="870" spans="1:1" s="247" customFormat="1">
      <c r="A870" s="246"/>
    </row>
    <row r="871" spans="1:1" s="247" customFormat="1">
      <c r="A871" s="246"/>
    </row>
    <row r="872" spans="1:1" s="247" customFormat="1">
      <c r="A872" s="246"/>
    </row>
    <row r="873" spans="1:1" s="247" customFormat="1">
      <c r="A873" s="246"/>
    </row>
    <row r="874" spans="1:1" s="247" customFormat="1">
      <c r="A874" s="246"/>
    </row>
    <row r="875" spans="1:1" s="247" customFormat="1">
      <c r="A875" s="246"/>
    </row>
    <row r="876" spans="1:1" s="247" customFormat="1">
      <c r="A876" s="246"/>
    </row>
    <row r="877" spans="1:1" s="247" customFormat="1">
      <c r="A877" s="246"/>
    </row>
    <row r="878" spans="1:1" s="247" customFormat="1">
      <c r="A878" s="246"/>
    </row>
    <row r="879" spans="1:1" s="247" customFormat="1">
      <c r="A879" s="246"/>
    </row>
    <row r="880" spans="1:1" s="247" customFormat="1">
      <c r="A880" s="246"/>
    </row>
    <row r="881" spans="1:1" s="247" customFormat="1">
      <c r="A881" s="246"/>
    </row>
    <row r="882" spans="1:1" s="247" customFormat="1">
      <c r="A882" s="246"/>
    </row>
    <row r="883" spans="1:1" s="247" customFormat="1">
      <c r="A883" s="246"/>
    </row>
    <row r="884" spans="1:1" s="247" customFormat="1">
      <c r="A884" s="246"/>
    </row>
    <row r="885" spans="1:1" s="247" customFormat="1">
      <c r="A885" s="246"/>
    </row>
    <row r="886" spans="1:1" s="247" customFormat="1">
      <c r="A886" s="246"/>
    </row>
    <row r="887" spans="1:1" s="247" customFormat="1">
      <c r="A887" s="246"/>
    </row>
    <row r="888" spans="1:1" s="247" customFormat="1">
      <c r="A888" s="246"/>
    </row>
    <row r="889" spans="1:1" s="247" customFormat="1">
      <c r="A889" s="246"/>
    </row>
    <row r="890" spans="1:1" s="247" customFormat="1">
      <c r="A890" s="246"/>
    </row>
    <row r="891" spans="1:1" s="247" customFormat="1">
      <c r="A891" s="246"/>
    </row>
    <row r="892" spans="1:1" s="247" customFormat="1">
      <c r="A892" s="246"/>
    </row>
    <row r="893" spans="1:1" s="247" customFormat="1">
      <c r="A893" s="246"/>
    </row>
    <row r="894" spans="1:1" s="247" customFormat="1">
      <c r="A894" s="246"/>
    </row>
    <row r="895" spans="1:1" s="247" customFormat="1">
      <c r="A895" s="246"/>
    </row>
    <row r="896" spans="1:1" s="247" customFormat="1">
      <c r="A896" s="246"/>
    </row>
    <row r="897" spans="1:1" s="247" customFormat="1">
      <c r="A897" s="246"/>
    </row>
    <row r="898" spans="1:1" s="247" customFormat="1">
      <c r="A898" s="246"/>
    </row>
    <row r="899" spans="1:1" s="247" customFormat="1">
      <c r="A899" s="246"/>
    </row>
    <row r="900" spans="1:1" s="247" customFormat="1">
      <c r="A900" s="246"/>
    </row>
    <row r="901" spans="1:1" s="247" customFormat="1">
      <c r="A901" s="246"/>
    </row>
    <row r="902" spans="1:1" s="247" customFormat="1">
      <c r="A902" s="246"/>
    </row>
    <row r="903" spans="1:1" s="247" customFormat="1">
      <c r="A903" s="246"/>
    </row>
    <row r="904" spans="1:1" s="247" customFormat="1">
      <c r="A904" s="246"/>
    </row>
    <row r="905" spans="1:1" s="247" customFormat="1">
      <c r="A905" s="246"/>
    </row>
    <row r="906" spans="1:1" s="247" customFormat="1">
      <c r="A906" s="246"/>
    </row>
    <row r="907" spans="1:1" s="247" customFormat="1">
      <c r="A907" s="246"/>
    </row>
    <row r="908" spans="1:1" s="247" customFormat="1">
      <c r="A908" s="246"/>
    </row>
    <row r="909" spans="1:1" s="247" customFormat="1">
      <c r="A909" s="246"/>
    </row>
    <row r="910" spans="1:1" s="247" customFormat="1">
      <c r="A910" s="246"/>
    </row>
    <row r="911" spans="1:1" s="247" customFormat="1">
      <c r="A911" s="246"/>
    </row>
    <row r="912" spans="1:1" s="247" customFormat="1">
      <c r="A912" s="246"/>
    </row>
    <row r="913" spans="1:1" s="247" customFormat="1">
      <c r="A913" s="246"/>
    </row>
    <row r="914" spans="1:1" s="247" customFormat="1">
      <c r="A914" s="246"/>
    </row>
    <row r="915" spans="1:1" s="247" customFormat="1">
      <c r="A915" s="246"/>
    </row>
    <row r="916" spans="1:1" s="247" customFormat="1">
      <c r="A916" s="246"/>
    </row>
    <row r="917" spans="1:1" s="247" customFormat="1">
      <c r="A917" s="246"/>
    </row>
    <row r="918" spans="1:1" s="247" customFormat="1">
      <c r="A918" s="246"/>
    </row>
    <row r="919" spans="1:1" s="247" customFormat="1">
      <c r="A919" s="246"/>
    </row>
    <row r="920" spans="1:1" s="247" customFormat="1">
      <c r="A920" s="246"/>
    </row>
    <row r="921" spans="1:1" s="247" customFormat="1">
      <c r="A921" s="246"/>
    </row>
    <row r="922" spans="1:1" s="247" customFormat="1">
      <c r="A922" s="246"/>
    </row>
    <row r="923" spans="1:1" s="247" customFormat="1">
      <c r="A923" s="246"/>
    </row>
    <row r="924" spans="1:1" s="247" customFormat="1">
      <c r="A924" s="246"/>
    </row>
    <row r="925" spans="1:1" s="247" customFormat="1">
      <c r="A925" s="246"/>
    </row>
    <row r="926" spans="1:1" s="247" customFormat="1">
      <c r="A926" s="246"/>
    </row>
    <row r="927" spans="1:1" s="247" customFormat="1">
      <c r="A927" s="246"/>
    </row>
    <row r="928" spans="1:1" s="247" customFormat="1">
      <c r="A928" s="246"/>
    </row>
    <row r="929" spans="1:1" s="247" customFormat="1">
      <c r="A929" s="246"/>
    </row>
    <row r="930" spans="1:1" s="247" customFormat="1">
      <c r="A930" s="246"/>
    </row>
    <row r="931" spans="1:1" s="247" customFormat="1">
      <c r="A931" s="246"/>
    </row>
    <row r="932" spans="1:1" s="247" customFormat="1">
      <c r="A932" s="246"/>
    </row>
    <row r="933" spans="1:1" s="247" customFormat="1">
      <c r="A933" s="246"/>
    </row>
    <row r="934" spans="1:1" s="247" customFormat="1">
      <c r="A934" s="246"/>
    </row>
    <row r="935" spans="1:1" s="247" customFormat="1">
      <c r="A935" s="246"/>
    </row>
    <row r="936" spans="1:1" s="247" customFormat="1">
      <c r="A936" s="246"/>
    </row>
    <row r="937" spans="1:1" s="247" customFormat="1">
      <c r="A937" s="246"/>
    </row>
    <row r="938" spans="1:1" s="247" customFormat="1">
      <c r="A938" s="246"/>
    </row>
    <row r="939" spans="1:1" s="247" customFormat="1">
      <c r="A939" s="246"/>
    </row>
    <row r="940" spans="1:1" s="247" customFormat="1">
      <c r="A940" s="246"/>
    </row>
    <row r="941" spans="1:1" s="247" customFormat="1">
      <c r="A941" s="246"/>
    </row>
    <row r="942" spans="1:1" s="247" customFormat="1">
      <c r="A942" s="246"/>
    </row>
    <row r="943" spans="1:1" s="247" customFormat="1">
      <c r="A943" s="246"/>
    </row>
    <row r="944" spans="1:1" s="247" customFormat="1">
      <c r="A944" s="246"/>
    </row>
    <row r="945" spans="1:1" s="247" customFormat="1">
      <c r="A945" s="246"/>
    </row>
    <row r="946" spans="1:1" s="247" customFormat="1">
      <c r="A946" s="246"/>
    </row>
    <row r="947" spans="1:1" s="247" customFormat="1">
      <c r="A947" s="246"/>
    </row>
    <row r="948" spans="1:1" s="247" customFormat="1">
      <c r="A948" s="246"/>
    </row>
    <row r="949" spans="1:1" s="247" customFormat="1">
      <c r="A949" s="246"/>
    </row>
    <row r="950" spans="1:1" s="247" customFormat="1">
      <c r="A950" s="246"/>
    </row>
    <row r="951" spans="1:1" s="247" customFormat="1">
      <c r="A951" s="246"/>
    </row>
    <row r="952" spans="1:1" s="247" customFormat="1">
      <c r="A952" s="246"/>
    </row>
    <row r="953" spans="1:1" s="247" customFormat="1">
      <c r="A953" s="246"/>
    </row>
    <row r="954" spans="1:1" s="247" customFormat="1">
      <c r="A954" s="246"/>
    </row>
    <row r="955" spans="1:1" s="247" customFormat="1">
      <c r="A955" s="246"/>
    </row>
    <row r="956" spans="1:1" s="247" customFormat="1">
      <c r="A956" s="246"/>
    </row>
    <row r="957" spans="1:1" s="247" customFormat="1">
      <c r="A957" s="246"/>
    </row>
    <row r="958" spans="1:1" s="247" customFormat="1">
      <c r="A958" s="246"/>
    </row>
    <row r="959" spans="1:1" s="247" customFormat="1">
      <c r="A959" s="246"/>
    </row>
    <row r="960" spans="1:1" s="247" customFormat="1">
      <c r="A960" s="246"/>
    </row>
    <row r="961" spans="1:1" s="247" customFormat="1">
      <c r="A961" s="246"/>
    </row>
    <row r="962" spans="1:1" s="247" customFormat="1">
      <c r="A962" s="246"/>
    </row>
    <row r="963" spans="1:1" s="247" customFormat="1">
      <c r="A963" s="246"/>
    </row>
    <row r="964" spans="1:1" s="247" customFormat="1">
      <c r="A964" s="246"/>
    </row>
    <row r="965" spans="1:1" s="247" customFormat="1">
      <c r="A965" s="246"/>
    </row>
    <row r="966" spans="1:1" s="247" customFormat="1">
      <c r="A966" s="246"/>
    </row>
    <row r="967" spans="1:1" s="247" customFormat="1">
      <c r="A967" s="246"/>
    </row>
    <row r="968" spans="1:1" s="247" customFormat="1">
      <c r="A968" s="246"/>
    </row>
    <row r="969" spans="1:1" s="247" customFormat="1">
      <c r="A969" s="246"/>
    </row>
    <row r="970" spans="1:1" s="247" customFormat="1">
      <c r="A970" s="246"/>
    </row>
    <row r="971" spans="1:1" s="247" customFormat="1">
      <c r="A971" s="246"/>
    </row>
    <row r="972" spans="1:1" s="247" customFormat="1">
      <c r="A972" s="246"/>
    </row>
    <row r="973" spans="1:1" s="247" customFormat="1">
      <c r="A973" s="246"/>
    </row>
    <row r="974" spans="1:1" s="247" customFormat="1">
      <c r="A974" s="246"/>
    </row>
    <row r="975" spans="1:1" s="247" customFormat="1">
      <c r="A975" s="246"/>
    </row>
    <row r="976" spans="1:1" s="247" customFormat="1">
      <c r="A976" s="246"/>
    </row>
    <row r="977" spans="1:1" s="247" customFormat="1">
      <c r="A977" s="246"/>
    </row>
    <row r="978" spans="1:1" s="247" customFormat="1">
      <c r="A978" s="246"/>
    </row>
    <row r="979" spans="1:1" s="247" customFormat="1">
      <c r="A979" s="246"/>
    </row>
    <row r="980" spans="1:1" s="247" customFormat="1">
      <c r="A980" s="246"/>
    </row>
    <row r="981" spans="1:1" s="247" customFormat="1">
      <c r="A981" s="246"/>
    </row>
    <row r="982" spans="1:1" s="247" customFormat="1">
      <c r="A982" s="246"/>
    </row>
    <row r="983" spans="1:1" s="247" customFormat="1">
      <c r="A983" s="246"/>
    </row>
    <row r="984" spans="1:1" s="247" customFormat="1">
      <c r="A984" s="246"/>
    </row>
    <row r="985" spans="1:1" s="247" customFormat="1">
      <c r="A985" s="246"/>
    </row>
    <row r="986" spans="1:1" s="247" customFormat="1">
      <c r="A986" s="246"/>
    </row>
    <row r="987" spans="1:1" s="247" customFormat="1">
      <c r="A987" s="246"/>
    </row>
    <row r="988" spans="1:1" s="247" customFormat="1">
      <c r="A988" s="246"/>
    </row>
    <row r="989" spans="1:1" s="247" customFormat="1">
      <c r="A989" s="246"/>
    </row>
    <row r="990" spans="1:1" s="247" customFormat="1">
      <c r="A990" s="246"/>
    </row>
    <row r="991" spans="1:1" s="247" customFormat="1">
      <c r="A991" s="246"/>
    </row>
    <row r="992" spans="1:1" s="247" customFormat="1">
      <c r="A992" s="246"/>
    </row>
    <row r="993" spans="1:1" s="247" customFormat="1">
      <c r="A993" s="246"/>
    </row>
    <row r="994" spans="1:1" s="247" customFormat="1">
      <c r="A994" s="246"/>
    </row>
    <row r="995" spans="1:1" s="247" customFormat="1">
      <c r="A995" s="246"/>
    </row>
    <row r="996" spans="1:1" s="247" customFormat="1">
      <c r="A996" s="246"/>
    </row>
    <row r="997" spans="1:1" s="247" customFormat="1">
      <c r="A997" s="246"/>
    </row>
    <row r="998" spans="1:1" s="247" customFormat="1">
      <c r="A998" s="246"/>
    </row>
    <row r="999" spans="1:1" s="247" customFormat="1">
      <c r="A999" s="246"/>
    </row>
    <row r="1000" spans="1:1" s="247" customFormat="1">
      <c r="A1000" s="246"/>
    </row>
    <row r="1001" spans="1:1" s="247" customFormat="1">
      <c r="A1001" s="246"/>
    </row>
    <row r="1002" spans="1:1" s="247" customFormat="1">
      <c r="A1002" s="246"/>
    </row>
    <row r="1003" spans="1:1" s="247" customFormat="1">
      <c r="A1003" s="246"/>
    </row>
    <row r="1004" spans="1:1" s="247" customFormat="1">
      <c r="A1004" s="246"/>
    </row>
    <row r="1005" spans="1:1" s="247" customFormat="1">
      <c r="A1005" s="246"/>
    </row>
    <row r="1006" spans="1:1" s="247" customFormat="1">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c r="A1" s="537" t="s">
        <v>374</v>
      </c>
      <c r="B1" s="537"/>
      <c r="C1" s="537"/>
      <c r="D1" s="537"/>
      <c r="E1" s="537"/>
      <c r="F1" s="537"/>
      <c r="G1" s="537"/>
      <c r="H1" s="537"/>
      <c r="I1" s="537"/>
      <c r="J1" s="537"/>
      <c r="K1" s="537"/>
      <c r="L1" s="537"/>
      <c r="M1" s="537"/>
      <c r="N1" s="537"/>
    </row>
    <row r="42" spans="1:14" ht="98.25" customHeight="1">
      <c r="N42" s="339" t="s">
        <v>890</v>
      </c>
    </row>
    <row r="43" spans="1:14" ht="12.75">
      <c r="A43" s="4"/>
      <c r="B43" s="171"/>
      <c r="C43" s="171"/>
      <c r="D43" s="171"/>
      <c r="E43" s="171"/>
      <c r="F43" s="171"/>
      <c r="G43" s="171"/>
      <c r="H43" s="171"/>
      <c r="I43" s="171"/>
      <c r="J43" s="171"/>
      <c r="K43" s="171"/>
      <c r="L43" s="171"/>
      <c r="M43" s="171"/>
      <c r="N43" s="171"/>
    </row>
    <row r="44" spans="1:14" ht="12.75" customHeight="1">
      <c r="A44" s="538" t="s">
        <v>820</v>
      </c>
      <c r="B44" s="538"/>
      <c r="C44" s="538"/>
      <c r="D44" s="538"/>
      <c r="E44" s="538"/>
      <c r="F44" s="538"/>
      <c r="G44" s="538"/>
      <c r="H44" s="538"/>
      <c r="I44" s="538"/>
      <c r="J44" s="538"/>
      <c r="K44" s="538"/>
      <c r="L44" s="538"/>
      <c r="M44" s="538"/>
      <c r="N44" s="538"/>
    </row>
    <row r="45" spans="1:14" ht="12.75">
      <c r="A45" s="538"/>
      <c r="B45" s="538"/>
      <c r="C45" s="538"/>
      <c r="D45" s="538"/>
      <c r="E45" s="538"/>
      <c r="F45" s="538"/>
      <c r="G45" s="538"/>
      <c r="H45" s="538"/>
      <c r="I45" s="538"/>
      <c r="J45" s="538"/>
      <c r="K45" s="538"/>
      <c r="L45" s="538"/>
      <c r="M45" s="538"/>
      <c r="N45" s="538"/>
    </row>
    <row r="46" spans="1:14" ht="6" customHeight="1">
      <c r="A46" s="538"/>
      <c r="B46" s="538"/>
      <c r="C46" s="538"/>
      <c r="D46" s="538"/>
      <c r="E46" s="538"/>
      <c r="F46" s="538"/>
      <c r="G46" s="538"/>
      <c r="H46" s="538"/>
      <c r="I46" s="538"/>
      <c r="J46" s="538"/>
      <c r="K46" s="538"/>
      <c r="L46" s="538"/>
      <c r="M46" s="538"/>
      <c r="N46" s="538"/>
    </row>
    <row r="47" spans="1:14" ht="12.75">
      <c r="A47" s="4"/>
      <c r="B47" s="171"/>
      <c r="C47" s="171"/>
      <c r="D47" s="171"/>
      <c r="E47" s="171"/>
      <c r="F47" s="171"/>
      <c r="G47" s="171"/>
      <c r="H47" s="171"/>
      <c r="I47" s="171"/>
      <c r="J47" s="171"/>
      <c r="K47" s="171"/>
      <c r="L47" s="171"/>
      <c r="M47" s="171"/>
      <c r="N47" s="171"/>
    </row>
    <row r="48" spans="1:14" s="227" customFormat="1" ht="12.75">
      <c r="A48" s="536" t="s">
        <v>393</v>
      </c>
      <c r="B48" s="526"/>
      <c r="C48" s="526"/>
    </row>
    <row r="51" spans="1:27" ht="15.6" customHeight="1">
      <c r="F51" s="276"/>
      <c r="G51" s="276"/>
      <c r="H51" s="276"/>
      <c r="I51" s="276"/>
      <c r="J51" s="276"/>
      <c r="K51" s="276"/>
      <c r="L51" s="276"/>
      <c r="N51" s="280" t="s">
        <v>384</v>
      </c>
    </row>
    <row r="52" spans="1:27" ht="15.6" customHeight="1">
      <c r="A52" s="173" t="s">
        <v>177</v>
      </c>
      <c r="C52" s="3"/>
      <c r="D52" s="3"/>
      <c r="E52" s="3"/>
      <c r="G52" s="3"/>
      <c r="H52" s="3"/>
      <c r="I52" s="3"/>
      <c r="J52" s="3"/>
      <c r="K52" s="3"/>
      <c r="L52" s="3"/>
      <c r="N52" s="3"/>
    </row>
    <row r="53" spans="1:27" ht="15.6" customHeight="1">
      <c r="B53" s="5"/>
      <c r="C53" s="6"/>
      <c r="D53" s="6"/>
      <c r="E53" s="6"/>
      <c r="F53" s="6"/>
      <c r="G53" s="6"/>
      <c r="H53" s="6"/>
      <c r="I53" s="6"/>
      <c r="J53" s="6"/>
      <c r="K53" s="6"/>
      <c r="L53" s="6"/>
      <c r="M53" s="6"/>
      <c r="N53" s="6"/>
    </row>
    <row r="54" spans="1:27" ht="15.6" customHeight="1">
      <c r="A54" s="8"/>
      <c r="B54" s="8"/>
      <c r="C54" s="9"/>
      <c r="D54" s="9"/>
      <c r="E54" s="9"/>
      <c r="F54" s="9"/>
      <c r="G54" s="9"/>
      <c r="H54" s="9"/>
      <c r="I54" s="9"/>
      <c r="J54" s="9"/>
      <c r="K54" s="9"/>
      <c r="L54" s="9"/>
      <c r="M54" s="9"/>
      <c r="N54" s="9"/>
    </row>
    <row r="55" spans="1:27" ht="15.6" customHeight="1">
      <c r="A55" s="8"/>
      <c r="B55" s="281" t="s">
        <v>178</v>
      </c>
      <c r="C55" s="9"/>
      <c r="D55" s="9"/>
      <c r="E55" s="9"/>
      <c r="F55" s="9"/>
      <c r="G55" s="9"/>
      <c r="H55" s="9"/>
      <c r="I55" s="9"/>
      <c r="J55" s="9"/>
      <c r="K55" s="9"/>
      <c r="L55" s="9"/>
      <c r="M55" s="9"/>
      <c r="N55" s="9"/>
    </row>
    <row r="56" spans="1:27" ht="15.6" customHeight="1">
      <c r="A56" s="8"/>
      <c r="B56" s="282">
        <v>1000</v>
      </c>
      <c r="C56" s="9"/>
      <c r="D56" s="9"/>
      <c r="E56" s="9"/>
      <c r="F56" s="9"/>
      <c r="G56" s="9"/>
      <c r="H56" s="9"/>
      <c r="I56" s="9"/>
      <c r="J56" s="9"/>
      <c r="K56" s="9"/>
      <c r="L56" s="9"/>
      <c r="M56" s="9"/>
      <c r="N56" s="9"/>
    </row>
    <row r="57" spans="1:27" ht="15.6" customHeight="1">
      <c r="A57" s="8"/>
      <c r="B57" s="8"/>
      <c r="C57" s="9"/>
      <c r="D57" s="9"/>
      <c r="E57" s="9"/>
      <c r="F57" s="9"/>
      <c r="G57" s="9"/>
      <c r="H57" s="9"/>
      <c r="I57" s="9"/>
      <c r="J57" s="9"/>
      <c r="K57" s="9"/>
      <c r="L57" s="9"/>
      <c r="M57" s="9"/>
      <c r="N57" s="9"/>
    </row>
    <row r="58" spans="1:27" ht="15.6" customHeight="1">
      <c r="A58" s="8"/>
      <c r="B58" s="8"/>
      <c r="C58" s="9"/>
      <c r="D58" s="9"/>
      <c r="E58" s="9"/>
      <c r="F58" s="9"/>
      <c r="G58" s="9"/>
      <c r="H58" s="9"/>
      <c r="I58" s="9"/>
      <c r="J58" s="9"/>
      <c r="K58" s="9"/>
      <c r="L58" s="9"/>
      <c r="M58" s="9"/>
      <c r="N58" s="9"/>
    </row>
    <row r="59" spans="1:27" ht="15.6" customHeight="1">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c r="B76" s="170"/>
      <c r="C76" s="171"/>
      <c r="D76" s="171"/>
      <c r="E76" s="171"/>
      <c r="F76" s="171"/>
      <c r="G76" s="171"/>
      <c r="H76" s="171"/>
      <c r="I76" s="171"/>
      <c r="J76" s="171"/>
      <c r="K76" s="171"/>
      <c r="L76" s="171"/>
      <c r="M76" s="171"/>
      <c r="N76" s="171"/>
    </row>
    <row r="77" spans="1:27" ht="40.35" customHeight="1">
      <c r="B77" s="170"/>
      <c r="C77" s="171"/>
      <c r="D77" s="171"/>
      <c r="E77" s="171"/>
      <c r="F77" s="171"/>
      <c r="G77" s="171"/>
      <c r="H77" s="171"/>
      <c r="I77" s="171"/>
      <c r="J77" s="171"/>
      <c r="K77" s="171"/>
      <c r="L77" s="171"/>
      <c r="M77" s="171"/>
      <c r="N77" s="171"/>
    </row>
    <row r="78" spans="1:27" ht="15.6" customHeight="1">
      <c r="B78" s="170"/>
      <c r="C78" s="171"/>
      <c r="D78" s="171"/>
      <c r="E78" s="171"/>
      <c r="F78" s="171"/>
      <c r="G78" s="171"/>
      <c r="H78" s="171"/>
      <c r="I78" s="171"/>
      <c r="J78" s="171"/>
      <c r="K78" s="171"/>
      <c r="L78" s="171"/>
      <c r="M78" s="171"/>
      <c r="N78" s="171"/>
    </row>
    <row r="79" spans="1:27" ht="15.6" customHeight="1">
      <c r="B79" s="170"/>
      <c r="C79" s="171"/>
      <c r="D79" s="171"/>
      <c r="E79" s="171"/>
      <c r="F79" s="171"/>
      <c r="G79" s="171"/>
      <c r="H79" s="171"/>
      <c r="I79" s="171"/>
      <c r="J79" s="171"/>
      <c r="K79" s="171"/>
      <c r="L79" s="171"/>
      <c r="M79" s="171"/>
      <c r="N79" s="171"/>
    </row>
    <row r="80" spans="1:27" ht="15.6" hidden="1" customHeight="1">
      <c r="B80" s="170"/>
      <c r="C80" s="171"/>
      <c r="D80" s="171"/>
      <c r="E80" s="171"/>
      <c r="F80" s="171"/>
      <c r="G80" s="171"/>
      <c r="H80" s="171"/>
      <c r="I80" s="171"/>
      <c r="J80" s="171"/>
      <c r="K80" s="171"/>
      <c r="L80" s="171"/>
      <c r="M80" s="171"/>
      <c r="N80" s="171"/>
    </row>
    <row r="81" spans="1:14" ht="15.6" hidden="1" customHeight="1">
      <c r="B81" s="170"/>
      <c r="C81" s="171"/>
      <c r="D81" s="171"/>
      <c r="E81" s="171"/>
      <c r="F81" s="171"/>
      <c r="G81" s="171"/>
      <c r="H81" s="171"/>
      <c r="I81" s="171"/>
      <c r="J81" s="171"/>
      <c r="K81" s="171"/>
      <c r="L81" s="171"/>
      <c r="M81" s="171"/>
      <c r="N81" s="171"/>
    </row>
    <row r="82" spans="1:14" ht="15.6" hidden="1" customHeight="1">
      <c r="B82" s="170"/>
      <c r="C82" s="171"/>
      <c r="D82" s="171"/>
      <c r="E82" s="171"/>
      <c r="F82" s="171"/>
      <c r="G82" s="171"/>
      <c r="H82" s="171"/>
      <c r="I82" s="171"/>
      <c r="J82" s="171"/>
      <c r="K82" s="171"/>
      <c r="L82" s="171"/>
      <c r="M82" s="171"/>
      <c r="N82" s="171"/>
    </row>
    <row r="83" spans="1:14" ht="15.6" hidden="1" customHeight="1">
      <c r="B83" s="170"/>
      <c r="C83" s="171"/>
      <c r="D83" s="171"/>
      <c r="E83" s="171"/>
      <c r="F83" s="171"/>
      <c r="G83" s="171"/>
      <c r="H83" s="171"/>
      <c r="I83" s="171"/>
      <c r="J83" s="171"/>
      <c r="K83" s="171"/>
      <c r="L83" s="171"/>
      <c r="M83" s="171"/>
      <c r="N83" s="171"/>
    </row>
    <row r="84" spans="1:14" ht="15.6" hidden="1" customHeight="1">
      <c r="B84" s="170"/>
      <c r="C84" s="171"/>
      <c r="D84" s="171"/>
      <c r="E84" s="171"/>
      <c r="F84" s="171"/>
      <c r="G84" s="171"/>
      <c r="H84" s="171"/>
      <c r="I84" s="171"/>
      <c r="J84" s="171"/>
      <c r="K84" s="171"/>
      <c r="L84" s="171"/>
      <c r="M84" s="171"/>
      <c r="N84" s="171"/>
    </row>
    <row r="85" spans="1:14" ht="39" customHeight="1">
      <c r="C85" s="167"/>
      <c r="D85" s="167"/>
      <c r="E85" s="167"/>
      <c r="F85" s="167"/>
      <c r="G85" s="167"/>
      <c r="H85" s="167"/>
      <c r="I85" s="167"/>
      <c r="J85" s="167"/>
      <c r="K85" s="167"/>
      <c r="L85" s="167"/>
      <c r="M85" s="167"/>
      <c r="N85" s="167"/>
    </row>
    <row r="87" spans="1:14" ht="15.6" customHeight="1">
      <c r="B87" s="86" t="s">
        <v>186</v>
      </c>
    </row>
    <row r="88" spans="1:14" s="84" customFormat="1" ht="15.6" customHeight="1">
      <c r="A88" s="2"/>
      <c r="B88" s="283">
        <v>42031</v>
      </c>
      <c r="C88" s="31"/>
      <c r="D88" s="31"/>
      <c r="E88" s="31"/>
      <c r="F88" s="31"/>
      <c r="G88" s="31"/>
      <c r="H88" s="31"/>
      <c r="I88" s="31"/>
      <c r="J88" s="31"/>
      <c r="K88" s="31"/>
      <c r="L88" s="31"/>
      <c r="M88" s="31"/>
      <c r="N88" s="31"/>
    </row>
    <row r="89" spans="1:14" s="84" customFormat="1" ht="90" customHeight="1">
      <c r="A89" s="2"/>
      <c r="B89" s="33"/>
      <c r="C89" s="31"/>
      <c r="D89" s="31"/>
      <c r="E89" s="31"/>
      <c r="F89" s="31"/>
      <c r="G89" s="31"/>
      <c r="H89" s="31"/>
      <c r="I89" s="31"/>
      <c r="J89" s="31"/>
      <c r="K89" s="31"/>
      <c r="L89" s="31"/>
      <c r="M89" s="31"/>
      <c r="N89" s="339" t="s">
        <v>891</v>
      </c>
    </row>
    <row r="90" spans="1:14" ht="15.6" customHeight="1">
      <c r="B90" s="33"/>
      <c r="C90" s="31"/>
      <c r="D90" s="31"/>
      <c r="E90" s="31"/>
      <c r="F90" s="31"/>
      <c r="G90" s="31"/>
      <c r="H90" s="31"/>
      <c r="I90" s="31"/>
      <c r="J90" s="31"/>
      <c r="K90" s="31"/>
      <c r="L90" s="31"/>
      <c r="M90" s="31"/>
      <c r="N90" s="31"/>
    </row>
    <row r="91" spans="1:14" ht="15.6" customHeight="1">
      <c r="B91" s="33"/>
      <c r="C91" s="31"/>
      <c r="D91" s="31"/>
      <c r="E91" s="31"/>
      <c r="F91" s="31"/>
      <c r="G91" s="31"/>
      <c r="H91" s="31"/>
      <c r="I91" s="31"/>
      <c r="J91" s="31"/>
      <c r="K91" s="31"/>
      <c r="L91" s="31"/>
      <c r="M91" s="31"/>
      <c r="N91" s="31"/>
    </row>
    <row r="96" spans="1:14" ht="15.6" customHeight="1">
      <c r="C96" s="39"/>
      <c r="D96" s="39"/>
      <c r="E96" s="39"/>
      <c r="F96" s="39"/>
      <c r="G96" s="39"/>
      <c r="H96" s="39"/>
      <c r="I96" s="39"/>
      <c r="J96" s="39"/>
      <c r="K96" s="39"/>
      <c r="L96" s="39"/>
      <c r="M96" s="39"/>
      <c r="N96" s="39"/>
    </row>
    <row r="97" spans="3:14" ht="15.6" customHeight="1">
      <c r="C97" s="39"/>
      <c r="D97" s="39"/>
      <c r="E97" s="39"/>
      <c r="F97" s="39"/>
      <c r="G97" s="39"/>
      <c r="H97" s="39"/>
      <c r="I97" s="39"/>
      <c r="J97" s="39"/>
      <c r="K97" s="39"/>
      <c r="L97" s="39"/>
      <c r="M97" s="39"/>
      <c r="N97" s="39"/>
    </row>
    <row r="124" spans="3:14" ht="15.6" customHeight="1">
      <c r="C124" s="39"/>
      <c r="D124" s="39"/>
      <c r="E124" s="39"/>
      <c r="F124" s="39"/>
      <c r="G124" s="39"/>
      <c r="H124" s="39"/>
      <c r="I124" s="39"/>
      <c r="J124" s="39"/>
      <c r="K124" s="39"/>
      <c r="L124" s="39"/>
      <c r="M124" s="39"/>
      <c r="N124" s="39"/>
    </row>
    <row r="125" spans="3:14" ht="15.6" customHeight="1">
      <c r="C125" s="39"/>
      <c r="D125" s="39"/>
      <c r="E125" s="39"/>
      <c r="F125" s="39"/>
      <c r="G125" s="39"/>
      <c r="H125" s="39"/>
      <c r="I125" s="39"/>
      <c r="J125" s="39"/>
      <c r="K125" s="39"/>
      <c r="L125" s="39"/>
      <c r="M125" s="39"/>
      <c r="N125" s="39"/>
    </row>
    <row r="150" spans="3:14" ht="15.6" customHeight="1">
      <c r="C150" s="39"/>
      <c r="D150" s="39"/>
      <c r="E150" s="39"/>
      <c r="F150" s="39"/>
      <c r="G150" s="39"/>
      <c r="H150" s="39"/>
      <c r="I150" s="39"/>
      <c r="J150" s="39"/>
      <c r="K150" s="39"/>
      <c r="L150" s="39"/>
      <c r="M150" s="39"/>
      <c r="N150" s="39"/>
    </row>
    <row r="151" spans="3:14" ht="15.6" customHeight="1">
      <c r="C151" s="39"/>
      <c r="D151" s="39"/>
      <c r="E151" s="39"/>
      <c r="F151" s="39"/>
      <c r="G151" s="39"/>
      <c r="H151" s="39"/>
      <c r="I151" s="39"/>
      <c r="J151" s="39"/>
      <c r="K151" s="39"/>
      <c r="L151" s="39"/>
      <c r="M151" s="39"/>
      <c r="N151" s="39"/>
    </row>
    <row r="173" spans="3:14" ht="15.6" customHeight="1">
      <c r="C173" s="39"/>
      <c r="D173" s="39"/>
      <c r="E173" s="39"/>
      <c r="F173" s="39"/>
      <c r="G173" s="39"/>
      <c r="H173" s="39"/>
      <c r="I173" s="39"/>
      <c r="J173" s="39"/>
      <c r="K173" s="39"/>
      <c r="L173" s="39"/>
      <c r="M173" s="39"/>
      <c r="N173" s="39"/>
    </row>
    <row r="174" spans="3:14" ht="15.6" customHeight="1">
      <c r="C174" s="39"/>
      <c r="D174" s="39"/>
      <c r="E174" s="39"/>
      <c r="F174" s="39"/>
      <c r="G174" s="39"/>
      <c r="H174" s="39"/>
      <c r="I174" s="39"/>
      <c r="J174" s="39"/>
      <c r="K174" s="39"/>
      <c r="L174" s="39"/>
      <c r="M174" s="39"/>
      <c r="N174" s="39"/>
    </row>
    <row r="208" spans="3:14" ht="15.6" customHeight="1">
      <c r="C208" s="39"/>
      <c r="D208" s="39"/>
      <c r="E208" s="39"/>
      <c r="F208" s="39"/>
      <c r="G208" s="39"/>
      <c r="H208" s="39"/>
      <c r="I208" s="39"/>
      <c r="J208" s="39"/>
      <c r="K208" s="39"/>
      <c r="L208" s="39"/>
      <c r="M208" s="39"/>
      <c r="N208" s="39"/>
    </row>
    <row r="209" spans="3:14" ht="15.6" customHeight="1">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c r="A1" s="330" t="s">
        <v>212</v>
      </c>
      <c r="B1" s="331" t="s">
        <v>211</v>
      </c>
      <c r="C1" s="223"/>
      <c r="D1" s="223"/>
      <c r="E1" s="223"/>
      <c r="F1" s="223"/>
      <c r="G1" s="223"/>
      <c r="H1" s="223" t="s">
        <v>210</v>
      </c>
      <c r="I1" s="223"/>
    </row>
    <row r="2" spans="1:9" s="225" customFormat="1" ht="15">
      <c r="A2" s="176" t="s">
        <v>209</v>
      </c>
      <c r="B2" s="176"/>
    </row>
    <row r="3" spans="1:9" ht="31.5" customHeight="1">
      <c r="A3" s="177" t="str">
        <f>$A$33</f>
        <v>Availability of Drugs</v>
      </c>
      <c r="B3" s="200" t="str">
        <f>$B$33</f>
        <v>Alcohol Retail Licenses</v>
      </c>
    </row>
    <row r="4" spans="1:9" ht="33" customHeight="1">
      <c r="A4" s="179" t="str">
        <f>$A$30</f>
        <v>Extreme Family Economic Deprivation</v>
      </c>
      <c r="B4" s="200" t="str">
        <f>$B$32</f>
        <v>Tobacco Retail and Vending Machine Licenses</v>
      </c>
    </row>
    <row r="5" spans="1:9" ht="40.35" customHeight="1">
      <c r="A5" s="177" t="str">
        <f>$A$29</f>
        <v>Extreme Family Economic Deprivation</v>
      </c>
      <c r="B5" s="200" t="str">
        <f>$B$31</f>
        <v>Supplemental Nutritional Assistance Program (SNAP)</v>
      </c>
    </row>
    <row r="6" spans="1:9" ht="42.75" customHeight="1">
      <c r="A6" s="179" t="str">
        <f>$A$28</f>
        <v>Extreme Family Economic Deprivation</v>
      </c>
      <c r="B6" s="200" t="str">
        <f>$B$30</f>
        <v>Temporary Assistance to Needy Families (TANF), 
Child Recipients</v>
      </c>
    </row>
    <row r="7" spans="1:9" ht="36.6" customHeight="1">
      <c r="A7" s="179"/>
      <c r="B7" s="200" t="str">
        <f>$B$29</f>
        <v>Unemployed Persons 
(Age 16+)</v>
      </c>
    </row>
    <row r="8" spans="1:9" ht="39.6" customHeight="1">
      <c r="A8" s="179" t="str">
        <f>$A$27</f>
        <v>Transitions and Mobility</v>
      </c>
      <c r="B8" s="200" t="str">
        <f>B28</f>
        <v>Free or Reduced Price Lunch Eligibility</v>
      </c>
    </row>
    <row r="9" spans="1:9" ht="38.450000000000003" customHeight="1">
      <c r="A9" s="177" t="str">
        <f>$A$26</f>
        <v>Transitions and Mobility</v>
      </c>
      <c r="B9" s="200" t="str">
        <f>$B$27</f>
        <v>Net Migration</v>
      </c>
    </row>
    <row r="10" spans="1:9" ht="37.35" customHeight="1">
      <c r="A10" s="179" t="str">
        <f>$A$25</f>
        <v>Transitions and Mobility</v>
      </c>
      <c r="B10" s="200" t="str">
        <f>$B$26</f>
        <v>Existing Home Sales</v>
      </c>
    </row>
    <row r="11" spans="1:9" ht="38.450000000000003" customHeight="1">
      <c r="A11" s="179" t="str">
        <f>A24</f>
        <v>Antisocial Behavior of Community Adults</v>
      </c>
      <c r="B11" s="200" t="str">
        <f>B25</f>
        <v>New Residence Construction</v>
      </c>
    </row>
    <row r="12" spans="1:9" ht="40.35" customHeight="1">
      <c r="A12" s="199" t="s">
        <v>115</v>
      </c>
      <c r="B12" s="200" t="str">
        <f>B24</f>
        <v xml:space="preserve">Alcohol- or Drug-Related Deaths </v>
      </c>
    </row>
    <row r="13" spans="1:9" ht="39" customHeight="1">
      <c r="A13" s="179" t="str">
        <f>A22</f>
        <v>Antisocial Behavior of Community Adults</v>
      </c>
      <c r="B13" s="200" t="str">
        <f>B23</f>
        <v>Clients of State-Funded Alcohol or Drug Services 
(Age 18+)</v>
      </c>
    </row>
    <row r="14" spans="1:9" ht="39" customHeight="1">
      <c r="A14" s="179"/>
      <c r="B14" s="200" t="str">
        <f>B22</f>
        <v>Arrests, Alcohol-Related 
(Age 18+)</v>
      </c>
    </row>
    <row r="15" spans="1:9" ht="38.1" customHeight="1">
      <c r="A15" s="179" t="str">
        <f>$A$20</f>
        <v>Antisocial Behavior of Community Adults</v>
      </c>
      <c r="B15" s="200" t="str">
        <f>$B$21</f>
        <v>Arrests, Drug Law Violation 
(Age 18+)</v>
      </c>
    </row>
    <row r="16" spans="1:9" ht="39.6" customHeight="1">
      <c r="A16" s="177"/>
      <c r="B16" s="200" t="str">
        <f>$B$20</f>
        <v>Arrests, Violent Crime 
(Age 18+)</v>
      </c>
    </row>
    <row r="17" spans="1:7">
      <c r="C17" s="183" t="s">
        <v>208</v>
      </c>
      <c r="D17" s="184" t="s">
        <v>128</v>
      </c>
      <c r="E17" s="184" t="s">
        <v>885</v>
      </c>
    </row>
    <row r="18" spans="1:7" s="185" customFormat="1" ht="21" customHeight="1">
      <c r="A18" s="182"/>
      <c r="B18" s="182"/>
      <c r="G18" s="186"/>
    </row>
    <row r="19" spans="1:7" s="208" customFormat="1">
      <c r="A19" s="181" t="s">
        <v>204</v>
      </c>
      <c r="B19" s="188"/>
      <c r="C19" s="191" t="str">
        <f>'Community Definition'!$D$5</f>
        <v>Cowlitz County</v>
      </c>
      <c r="D19" s="192" t="str">
        <f>'Community Definition'!$A$7</f>
        <v>Locale 114</v>
      </c>
      <c r="E19" s="193" t="str">
        <f>'Community Definition'!$D$4</f>
        <v>Woodland</v>
      </c>
    </row>
    <row r="20" spans="1:7" s="208" customFormat="1" ht="25.5">
      <c r="A20" s="194" t="s">
        <v>115</v>
      </c>
      <c r="B20" s="194" t="s">
        <v>330</v>
      </c>
      <c r="C20" s="222">
        <v>0.1180734104</v>
      </c>
      <c r="D20" s="222">
        <v>-0.63583246400000004</v>
      </c>
      <c r="E20" s="222">
        <v>-0.51926965999999997</v>
      </c>
    </row>
    <row r="21" spans="1:7" s="208" customFormat="1" ht="25.5">
      <c r="A21" s="194" t="s">
        <v>115</v>
      </c>
      <c r="B21" s="194" t="s">
        <v>331</v>
      </c>
      <c r="C21" s="222">
        <v>2.7205193510000001</v>
      </c>
      <c r="D21" s="222">
        <v>0.25984989339999998</v>
      </c>
      <c r="E21" s="222">
        <v>0.82468405219999996</v>
      </c>
    </row>
    <row r="22" spans="1:7" s="208" customFormat="1" ht="25.5">
      <c r="A22" s="194" t="s">
        <v>115</v>
      </c>
      <c r="B22" s="194" t="s">
        <v>332</v>
      </c>
      <c r="C22" s="222">
        <v>-0.29438944</v>
      </c>
      <c r="D22" s="222">
        <v>-0.38040405599999999</v>
      </c>
      <c r="E22" s="222">
        <v>-0.11278616299999999</v>
      </c>
    </row>
    <row r="23" spans="1:7" s="208" customFormat="1" ht="38.25">
      <c r="A23" s="194" t="s">
        <v>115</v>
      </c>
      <c r="B23" s="194" t="s">
        <v>333</v>
      </c>
      <c r="C23" s="222">
        <v>1.9130644996999999</v>
      </c>
      <c r="D23" s="222">
        <v>-0.207348856</v>
      </c>
      <c r="E23" s="222">
        <v>-0.38270623199999998</v>
      </c>
    </row>
    <row r="24" spans="1:7" s="208" customFormat="1" ht="25.5">
      <c r="A24" s="194" t="s">
        <v>115</v>
      </c>
      <c r="B24" s="194" t="s">
        <v>196</v>
      </c>
      <c r="C24" s="222">
        <v>0.8269610838</v>
      </c>
      <c r="D24" s="222">
        <v>0.38799931050000003</v>
      </c>
      <c r="E24" s="222">
        <v>0.62813729870000001</v>
      </c>
    </row>
    <row r="25" spans="1:7" s="208" customFormat="1" ht="25.5">
      <c r="A25" s="194" t="s">
        <v>193</v>
      </c>
      <c r="B25" s="194" t="s">
        <v>195</v>
      </c>
      <c r="C25" s="222">
        <v>-0.147770655</v>
      </c>
      <c r="D25" s="222"/>
      <c r="E25" s="222"/>
    </row>
    <row r="26" spans="1:7" s="208" customFormat="1" ht="25.5">
      <c r="A26" s="194" t="s">
        <v>193</v>
      </c>
      <c r="B26" s="194" t="s">
        <v>194</v>
      </c>
      <c r="C26" s="222">
        <v>-0.32824862300000002</v>
      </c>
      <c r="D26" s="222"/>
      <c r="E26" s="222"/>
    </row>
    <row r="27" spans="1:7" s="208" customFormat="1" ht="25.5">
      <c r="A27" s="194" t="s">
        <v>193</v>
      </c>
      <c r="B27" s="194" t="s">
        <v>389</v>
      </c>
      <c r="C27" s="226">
        <v>-0.43675787399999999</v>
      </c>
      <c r="D27" s="226"/>
      <c r="E27" s="226"/>
    </row>
    <row r="28" spans="1:7" s="208" customFormat="1" ht="25.5">
      <c r="A28" s="194" t="s">
        <v>190</v>
      </c>
      <c r="B28" s="194" t="s">
        <v>133</v>
      </c>
      <c r="C28" s="222">
        <v>0.48323058299999999</v>
      </c>
      <c r="D28" s="222">
        <v>-0.19029791900000001</v>
      </c>
      <c r="E28" s="222">
        <v>-0.13097366699999999</v>
      </c>
    </row>
    <row r="29" spans="1:7" s="208" customFormat="1" ht="25.5">
      <c r="A29" s="194" t="s">
        <v>190</v>
      </c>
      <c r="B29" s="194" t="s">
        <v>334</v>
      </c>
      <c r="C29" s="222">
        <v>0.92668602420000001</v>
      </c>
      <c r="D29" s="222"/>
      <c r="E29" s="222"/>
    </row>
    <row r="30" spans="1:7" s="208" customFormat="1" ht="38.25">
      <c r="A30" s="194" t="s">
        <v>190</v>
      </c>
      <c r="B30" s="194" t="s">
        <v>335</v>
      </c>
      <c r="C30" s="222">
        <v>2.1995940006999999</v>
      </c>
      <c r="D30" s="222">
        <v>0.2588366513</v>
      </c>
      <c r="E30" s="222">
        <v>-7.9237134000000001E-2</v>
      </c>
    </row>
    <row r="31" spans="1:7" s="208" customFormat="1" ht="25.5">
      <c r="A31" s="194" t="s">
        <v>190</v>
      </c>
      <c r="B31" s="194" t="s">
        <v>134</v>
      </c>
      <c r="C31" s="222">
        <v>1.8156666843</v>
      </c>
      <c r="D31" s="222">
        <v>0.106053406</v>
      </c>
      <c r="E31" s="222">
        <v>-5.1997913999999999E-2</v>
      </c>
    </row>
    <row r="32" spans="1:7" s="208" customFormat="1" ht="25.5">
      <c r="A32" s="194" t="s">
        <v>187</v>
      </c>
      <c r="B32" s="194" t="s">
        <v>188</v>
      </c>
      <c r="C32" s="222">
        <v>0.39146392219999998</v>
      </c>
      <c r="D32" s="222">
        <v>0.50280972989999995</v>
      </c>
      <c r="E32" s="222">
        <v>0.44636358879999999</v>
      </c>
    </row>
    <row r="33" spans="1:5" s="208" customFormat="1">
      <c r="A33" s="194" t="s">
        <v>187</v>
      </c>
      <c r="B33" s="194" t="s">
        <v>177</v>
      </c>
      <c r="C33" s="222">
        <v>-0.123769307</v>
      </c>
      <c r="D33" s="222">
        <v>-0.215416837</v>
      </c>
      <c r="E33" s="222">
        <v>5.0928879599999997E-2</v>
      </c>
    </row>
    <row r="34" spans="1:5" s="208" customFormat="1">
      <c r="A34" s="181"/>
      <c r="B34" s="188"/>
      <c r="C34" s="213"/>
      <c r="D34" s="213"/>
    </row>
    <row r="35" spans="1:5" s="208" customFormat="1">
      <c r="A35" s="181"/>
      <c r="B35" s="188"/>
    </row>
    <row r="36" spans="1:5" s="208" customFormat="1">
      <c r="A36" s="181"/>
      <c r="B36" s="188"/>
    </row>
    <row r="37" spans="1:5" s="208" customFormat="1">
      <c r="A37" s="181"/>
      <c r="B37" s="188"/>
    </row>
    <row r="38" spans="1:5" s="208" customFormat="1">
      <c r="A38" s="181"/>
      <c r="B38" s="188"/>
    </row>
    <row r="39" spans="1:5" s="208" customFormat="1">
      <c r="A39" s="181"/>
      <c r="B39" s="188"/>
    </row>
    <row r="40" spans="1:5" s="208" customFormat="1">
      <c r="A40" s="181"/>
      <c r="B40" s="188"/>
    </row>
    <row r="41" spans="1:5" s="208" customFormat="1">
      <c r="A41" s="181"/>
      <c r="B41" s="188"/>
    </row>
    <row r="42" spans="1:5" s="208" customFormat="1">
      <c r="A42" s="181"/>
      <c r="B42" s="188"/>
    </row>
    <row r="43" spans="1:5" s="208" customFormat="1">
      <c r="A43" s="181"/>
      <c r="B43" s="188"/>
    </row>
    <row r="44" spans="1:5" s="208" customFormat="1">
      <c r="A44" s="181"/>
      <c r="B44" s="188"/>
    </row>
    <row r="45" spans="1:5" s="208" customFormat="1">
      <c r="A45" s="181"/>
      <c r="B45" s="188"/>
    </row>
    <row r="46" spans="1:5" s="208" customFormat="1">
      <c r="A46" s="181"/>
      <c r="B46" s="188"/>
    </row>
    <row r="47" spans="1:5" s="208" customFormat="1">
      <c r="A47" s="181"/>
      <c r="B47" s="188"/>
    </row>
    <row r="48" spans="1:5" s="208" customFormat="1">
      <c r="A48" s="181"/>
      <c r="B48" s="188"/>
    </row>
    <row r="49" spans="1:2" s="208" customFormat="1">
      <c r="A49" s="181"/>
      <c r="B49" s="188"/>
    </row>
    <row r="50" spans="1:2" s="208" customFormat="1">
      <c r="A50" s="181"/>
      <c r="B50" s="188"/>
    </row>
    <row r="51" spans="1:2" s="208" customFormat="1">
      <c r="A51" s="181"/>
      <c r="B51" s="188"/>
    </row>
    <row r="52" spans="1:2" s="208" customFormat="1">
      <c r="A52" s="181"/>
      <c r="B52" s="188"/>
    </row>
    <row r="53" spans="1:2" s="208" customFormat="1">
      <c r="A53" s="181"/>
      <c r="B53" s="188"/>
    </row>
    <row r="54" spans="1:2" s="208" customFormat="1">
      <c r="A54" s="181"/>
      <c r="B54" s="188"/>
    </row>
    <row r="55" spans="1:2" s="208" customFormat="1">
      <c r="A55" s="181"/>
      <c r="B55" s="188"/>
    </row>
    <row r="56" spans="1:2" s="208" customFormat="1">
      <c r="A56" s="181"/>
      <c r="B56" s="188"/>
    </row>
    <row r="57" spans="1:2" s="208" customFormat="1">
      <c r="A57" s="181"/>
      <c r="B57" s="188"/>
    </row>
    <row r="58" spans="1:2" s="208" customFormat="1">
      <c r="A58" s="181"/>
      <c r="B58" s="188"/>
    </row>
    <row r="59" spans="1:2" s="208" customFormat="1">
      <c r="A59" s="181"/>
      <c r="B59" s="188"/>
    </row>
    <row r="60" spans="1:2" s="208" customFormat="1">
      <c r="A60" s="181"/>
      <c r="B60" s="188"/>
    </row>
    <row r="61" spans="1:2" s="208" customFormat="1">
      <c r="A61" s="181"/>
      <c r="B61" s="188"/>
    </row>
    <row r="62" spans="1:2" s="208" customFormat="1">
      <c r="A62" s="181"/>
      <c r="B62" s="188"/>
    </row>
    <row r="63" spans="1:2" s="208" customFormat="1">
      <c r="A63" s="181"/>
      <c r="B63" s="188"/>
    </row>
    <row r="64" spans="1:2" s="208" customFormat="1">
      <c r="A64" s="181"/>
      <c r="B64" s="188"/>
    </row>
    <row r="65" spans="1:2" s="208" customFormat="1">
      <c r="A65" s="181"/>
      <c r="B65" s="188"/>
    </row>
    <row r="66" spans="1:2" s="208" customFormat="1">
      <c r="A66" s="181"/>
      <c r="B66" s="188"/>
    </row>
    <row r="67" spans="1:2" s="208" customFormat="1">
      <c r="A67" s="181"/>
      <c r="B67" s="188"/>
    </row>
    <row r="68" spans="1:2" s="208" customFormat="1">
      <c r="A68" s="181"/>
      <c r="B68" s="188"/>
    </row>
    <row r="69" spans="1:2" s="208" customFormat="1">
      <c r="A69" s="181"/>
      <c r="B69" s="188"/>
    </row>
    <row r="70" spans="1:2" s="208" customFormat="1">
      <c r="A70" s="181"/>
      <c r="B70" s="188"/>
    </row>
    <row r="71" spans="1:2" s="208" customFormat="1">
      <c r="A71" s="181"/>
      <c r="B71" s="188"/>
    </row>
    <row r="72" spans="1:2" s="208" customFormat="1">
      <c r="A72" s="181"/>
      <c r="B72" s="188"/>
    </row>
    <row r="73" spans="1:2" s="208" customFormat="1">
      <c r="A73" s="181"/>
      <c r="B73" s="188"/>
    </row>
    <row r="74" spans="1:2" s="208" customFormat="1">
      <c r="A74" s="181"/>
      <c r="B74" s="188"/>
    </row>
    <row r="75" spans="1:2" s="208" customFormat="1">
      <c r="A75" s="181"/>
      <c r="B75" s="188"/>
    </row>
    <row r="76" spans="1:2" s="208" customFormat="1">
      <c r="A76" s="181"/>
      <c r="B76" s="188"/>
    </row>
    <row r="77" spans="1:2" s="208" customFormat="1">
      <c r="A77" s="181"/>
      <c r="B77" s="188"/>
    </row>
    <row r="78" spans="1:2" s="208" customFormat="1">
      <c r="A78" s="181"/>
      <c r="B78" s="188"/>
    </row>
    <row r="79" spans="1:2" s="208" customFormat="1">
      <c r="A79" s="181"/>
      <c r="B79" s="188"/>
    </row>
    <row r="80" spans="1:2" s="208" customFormat="1">
      <c r="A80" s="181"/>
      <c r="B80" s="188"/>
    </row>
    <row r="81" spans="1:2" s="208" customFormat="1">
      <c r="A81" s="181"/>
      <c r="B81" s="188"/>
    </row>
    <row r="82" spans="1:2" s="208" customFormat="1">
      <c r="A82" s="181"/>
      <c r="B82" s="188"/>
    </row>
    <row r="83" spans="1:2" s="208" customFormat="1">
      <c r="A83" s="181"/>
      <c r="B83" s="188"/>
    </row>
    <row r="84" spans="1:2" s="208" customFormat="1">
      <c r="A84" s="181"/>
      <c r="B84" s="188"/>
    </row>
    <row r="85" spans="1:2" s="208" customFormat="1">
      <c r="A85" s="181"/>
      <c r="B85" s="188"/>
    </row>
    <row r="86" spans="1:2" s="208" customFormat="1">
      <c r="A86" s="181"/>
      <c r="B86" s="188"/>
    </row>
    <row r="87" spans="1:2" s="208" customFormat="1">
      <c r="A87" s="181"/>
      <c r="B87" s="188"/>
    </row>
    <row r="88" spans="1:2" s="208" customFormat="1">
      <c r="A88" s="181"/>
      <c r="B88" s="188"/>
    </row>
    <row r="89" spans="1:2" s="208" customFormat="1">
      <c r="A89" s="181"/>
      <c r="B89" s="188"/>
    </row>
    <row r="90" spans="1:2" s="208" customFormat="1">
      <c r="A90" s="181"/>
      <c r="B90" s="188"/>
    </row>
    <row r="91" spans="1:2" s="208" customFormat="1">
      <c r="A91" s="181"/>
      <c r="B91" s="188"/>
    </row>
    <row r="92" spans="1:2" s="208" customFormat="1">
      <c r="A92" s="181"/>
      <c r="B92" s="188"/>
    </row>
    <row r="93" spans="1:2" s="208" customFormat="1">
      <c r="A93" s="181"/>
      <c r="B93" s="188"/>
    </row>
    <row r="94" spans="1:2" s="208" customFormat="1">
      <c r="A94" s="181"/>
      <c r="B94" s="188"/>
    </row>
    <row r="95" spans="1:2" s="208" customFormat="1">
      <c r="A95" s="181"/>
      <c r="B95" s="188"/>
    </row>
    <row r="96" spans="1:2" s="208" customFormat="1">
      <c r="A96" s="181"/>
      <c r="B96" s="188"/>
    </row>
    <row r="97" spans="1:2" s="208" customFormat="1">
      <c r="A97" s="181"/>
      <c r="B97" s="188"/>
    </row>
    <row r="98" spans="1:2" s="208" customFormat="1">
      <c r="A98" s="181"/>
      <c r="B98" s="188"/>
    </row>
    <row r="99" spans="1:2" s="208" customFormat="1">
      <c r="A99" s="181"/>
      <c r="B99" s="188"/>
    </row>
    <row r="100" spans="1:2" s="208" customFormat="1">
      <c r="A100" s="181"/>
      <c r="B100" s="188"/>
    </row>
    <row r="101" spans="1:2" s="208" customFormat="1">
      <c r="A101" s="181"/>
      <c r="B101" s="188"/>
    </row>
    <row r="102" spans="1:2" s="208" customFormat="1">
      <c r="A102" s="181"/>
      <c r="B102" s="188"/>
    </row>
    <row r="103" spans="1:2" s="208" customFormat="1">
      <c r="A103" s="181"/>
      <c r="B103" s="188"/>
    </row>
    <row r="104" spans="1:2" s="208" customFormat="1">
      <c r="A104" s="181"/>
      <c r="B104" s="188"/>
    </row>
    <row r="105" spans="1:2" s="208" customFormat="1">
      <c r="A105" s="181"/>
      <c r="B105" s="188"/>
    </row>
    <row r="106" spans="1:2" s="208" customFormat="1">
      <c r="A106" s="181"/>
      <c r="B106" s="188"/>
    </row>
    <row r="107" spans="1:2" s="208" customFormat="1">
      <c r="A107" s="181"/>
      <c r="B107" s="188"/>
    </row>
    <row r="108" spans="1:2" s="208" customFormat="1">
      <c r="A108" s="181"/>
      <c r="B108" s="188"/>
    </row>
    <row r="109" spans="1:2" s="208" customFormat="1">
      <c r="A109" s="181"/>
      <c r="B109" s="188"/>
    </row>
    <row r="110" spans="1:2" s="208" customFormat="1">
      <c r="A110" s="181"/>
      <c r="B110" s="188"/>
    </row>
    <row r="111" spans="1:2" s="208" customFormat="1">
      <c r="A111" s="181"/>
      <c r="B111" s="188"/>
    </row>
    <row r="112" spans="1:2" s="208" customFormat="1">
      <c r="A112" s="181"/>
      <c r="B112" s="188"/>
    </row>
    <row r="113" spans="1:2" s="208" customFormat="1">
      <c r="A113" s="181"/>
      <c r="B113" s="188"/>
    </row>
    <row r="114" spans="1:2" s="208" customFormat="1">
      <c r="A114" s="181"/>
      <c r="B114" s="188"/>
    </row>
    <row r="115" spans="1:2" s="208" customFormat="1">
      <c r="A115" s="181"/>
      <c r="B115" s="188"/>
    </row>
    <row r="116" spans="1:2" s="208" customFormat="1">
      <c r="A116" s="181"/>
      <c r="B116" s="188"/>
    </row>
    <row r="117" spans="1:2" s="208" customFormat="1">
      <c r="A117" s="181"/>
      <c r="B117" s="188"/>
    </row>
    <row r="118" spans="1:2" s="208" customFormat="1">
      <c r="A118" s="181"/>
      <c r="B118" s="188"/>
    </row>
    <row r="119" spans="1:2" s="208" customFormat="1">
      <c r="A119" s="181"/>
      <c r="B119" s="188"/>
    </row>
    <row r="120" spans="1:2" s="208" customFormat="1">
      <c r="A120" s="181"/>
      <c r="B120" s="188"/>
    </row>
    <row r="121" spans="1:2" s="208" customFormat="1">
      <c r="A121" s="181"/>
      <c r="B121" s="188"/>
    </row>
    <row r="122" spans="1:2" s="208" customFormat="1">
      <c r="A122" s="181"/>
      <c r="B122" s="188"/>
    </row>
    <row r="123" spans="1:2" s="208" customFormat="1">
      <c r="A123" s="181"/>
      <c r="B123" s="188"/>
    </row>
    <row r="124" spans="1:2" s="208" customFormat="1">
      <c r="A124" s="181"/>
      <c r="B124" s="188"/>
    </row>
    <row r="125" spans="1:2" s="208" customFormat="1">
      <c r="A125" s="181"/>
      <c r="B125" s="188"/>
    </row>
    <row r="126" spans="1:2" s="208" customFormat="1">
      <c r="A126" s="181"/>
      <c r="B126" s="188"/>
    </row>
    <row r="127" spans="1:2" s="208" customFormat="1">
      <c r="A127" s="181"/>
      <c r="B127" s="188"/>
    </row>
    <row r="128" spans="1:2" s="208" customFormat="1">
      <c r="A128" s="181"/>
      <c r="B128" s="188"/>
    </row>
    <row r="129" spans="1:2" s="208" customFormat="1">
      <c r="A129" s="181"/>
      <c r="B129" s="188"/>
    </row>
    <row r="130" spans="1:2" s="208" customFormat="1">
      <c r="A130" s="181"/>
      <c r="B130" s="188"/>
    </row>
    <row r="131" spans="1:2" s="208" customFormat="1">
      <c r="A131" s="181"/>
      <c r="B131" s="188"/>
    </row>
    <row r="132" spans="1:2" s="208" customFormat="1">
      <c r="A132" s="181"/>
      <c r="B132" s="188"/>
    </row>
    <row r="133" spans="1:2" s="208" customFormat="1">
      <c r="A133" s="181"/>
      <c r="B133" s="188"/>
    </row>
    <row r="134" spans="1:2" s="208" customFormat="1">
      <c r="A134" s="181"/>
      <c r="B134" s="188"/>
    </row>
    <row r="135" spans="1:2" s="208" customFormat="1">
      <c r="A135" s="181"/>
      <c r="B135" s="188"/>
    </row>
    <row r="136" spans="1:2" s="208" customFormat="1">
      <c r="A136" s="181"/>
      <c r="B136" s="188"/>
    </row>
    <row r="137" spans="1:2" s="208" customFormat="1">
      <c r="A137" s="181"/>
      <c r="B137" s="188"/>
    </row>
    <row r="138" spans="1:2" s="208" customFormat="1">
      <c r="A138" s="181"/>
      <c r="B138" s="188"/>
    </row>
    <row r="139" spans="1:2" s="208" customFormat="1">
      <c r="A139" s="181"/>
      <c r="B139" s="188"/>
    </row>
    <row r="140" spans="1:2" s="208" customFormat="1">
      <c r="A140" s="181"/>
      <c r="B140" s="188"/>
    </row>
    <row r="141" spans="1:2" s="208" customFormat="1">
      <c r="A141" s="181"/>
      <c r="B141" s="188"/>
    </row>
    <row r="142" spans="1:2" s="208" customFormat="1">
      <c r="A142" s="181"/>
      <c r="B142" s="188"/>
    </row>
    <row r="143" spans="1:2" s="208" customFormat="1">
      <c r="A143" s="181"/>
      <c r="B143" s="188"/>
    </row>
    <row r="144" spans="1:2" s="208" customFormat="1">
      <c r="A144" s="181"/>
      <c r="B144" s="188"/>
    </row>
    <row r="145" spans="1:2" s="208" customFormat="1">
      <c r="A145" s="181"/>
      <c r="B145" s="188"/>
    </row>
    <row r="146" spans="1:2" s="208" customFormat="1">
      <c r="A146" s="181"/>
      <c r="B146" s="188"/>
    </row>
    <row r="147" spans="1:2" s="208" customFormat="1">
      <c r="A147" s="181"/>
      <c r="B147" s="188"/>
    </row>
    <row r="148" spans="1:2" s="208" customFormat="1">
      <c r="A148" s="181"/>
      <c r="B148" s="188"/>
    </row>
    <row r="149" spans="1:2" s="208" customFormat="1">
      <c r="A149" s="181"/>
      <c r="B149" s="188"/>
    </row>
    <row r="150" spans="1:2" s="208" customFormat="1">
      <c r="A150" s="181"/>
      <c r="B150" s="188"/>
    </row>
    <row r="151" spans="1:2" s="208" customFormat="1">
      <c r="A151" s="181"/>
      <c r="B151" s="188"/>
    </row>
    <row r="152" spans="1:2" s="208" customFormat="1">
      <c r="A152" s="181"/>
      <c r="B152" s="188"/>
    </row>
    <row r="153" spans="1:2" s="208" customFormat="1">
      <c r="A153" s="181"/>
      <c r="B153" s="188"/>
    </row>
    <row r="154" spans="1:2" s="208" customFormat="1">
      <c r="A154" s="181"/>
      <c r="B154" s="188"/>
    </row>
    <row r="155" spans="1:2" s="208" customFormat="1">
      <c r="A155" s="181"/>
      <c r="B155" s="188"/>
    </row>
    <row r="156" spans="1:2" s="208" customFormat="1">
      <c r="A156" s="181"/>
      <c r="B156" s="188"/>
    </row>
    <row r="157" spans="1:2" s="208" customFormat="1">
      <c r="A157" s="181"/>
      <c r="B157" s="188"/>
    </row>
    <row r="158" spans="1:2" s="208" customFormat="1">
      <c r="A158" s="181"/>
      <c r="B158" s="188"/>
    </row>
    <row r="159" spans="1:2" s="208" customFormat="1">
      <c r="A159" s="181"/>
      <c r="B159" s="188"/>
    </row>
    <row r="160" spans="1:2" s="208" customFormat="1">
      <c r="A160" s="181"/>
      <c r="B160" s="188"/>
    </row>
    <row r="161" spans="1:2" s="208" customFormat="1">
      <c r="A161" s="181"/>
      <c r="B161" s="188"/>
    </row>
    <row r="162" spans="1:2" s="208" customFormat="1">
      <c r="A162" s="181"/>
      <c r="B162" s="188"/>
    </row>
    <row r="163" spans="1:2" s="208" customFormat="1">
      <c r="A163" s="181"/>
      <c r="B163" s="188"/>
    </row>
    <row r="164" spans="1:2" s="208" customFormat="1">
      <c r="A164" s="181"/>
      <c r="B164" s="188"/>
    </row>
    <row r="165" spans="1:2" s="208" customFormat="1">
      <c r="A165" s="181"/>
      <c r="B165" s="188"/>
    </row>
    <row r="166" spans="1:2" s="208" customFormat="1">
      <c r="A166" s="181"/>
      <c r="B166" s="188"/>
    </row>
    <row r="167" spans="1:2" s="208" customFormat="1">
      <c r="A167" s="181"/>
      <c r="B167" s="188"/>
    </row>
    <row r="168" spans="1:2" s="208" customFormat="1">
      <c r="A168" s="181"/>
      <c r="B168" s="188"/>
    </row>
    <row r="169" spans="1:2" s="208" customFormat="1">
      <c r="A169" s="181"/>
      <c r="B169" s="188"/>
    </row>
    <row r="170" spans="1:2" s="208" customFormat="1">
      <c r="A170" s="181"/>
      <c r="B170" s="188"/>
    </row>
    <row r="171" spans="1:2" s="208" customFormat="1">
      <c r="A171" s="181"/>
      <c r="B171" s="188"/>
    </row>
    <row r="172" spans="1:2" s="208" customFormat="1">
      <c r="A172" s="181"/>
      <c r="B172" s="188"/>
    </row>
    <row r="173" spans="1:2" s="208" customFormat="1">
      <c r="A173" s="181"/>
      <c r="B173" s="188"/>
    </row>
    <row r="174" spans="1:2" s="208" customFormat="1">
      <c r="A174" s="181"/>
      <c r="B174" s="188"/>
    </row>
    <row r="175" spans="1:2" s="208" customFormat="1">
      <c r="A175" s="181"/>
      <c r="B175" s="188"/>
    </row>
    <row r="176" spans="1:2" s="208" customFormat="1">
      <c r="A176" s="181"/>
      <c r="B176" s="188"/>
    </row>
    <row r="177" spans="1:2" s="208" customFormat="1">
      <c r="A177" s="181"/>
      <c r="B177" s="188"/>
    </row>
    <row r="178" spans="1:2" s="208" customFormat="1">
      <c r="A178" s="181"/>
      <c r="B178" s="188"/>
    </row>
    <row r="179" spans="1:2" s="208" customFormat="1">
      <c r="A179" s="181"/>
      <c r="B179" s="188"/>
    </row>
    <row r="180" spans="1:2" s="208" customFormat="1">
      <c r="A180" s="181"/>
      <c r="B180" s="188"/>
    </row>
    <row r="181" spans="1:2" s="208" customFormat="1">
      <c r="A181" s="181"/>
      <c r="B181" s="188"/>
    </row>
    <row r="182" spans="1:2" s="208" customFormat="1">
      <c r="A182" s="181"/>
      <c r="B182" s="188"/>
    </row>
    <row r="183" spans="1:2" s="208" customFormat="1">
      <c r="A183" s="181"/>
      <c r="B183" s="188"/>
    </row>
    <row r="184" spans="1:2" s="208" customFormat="1">
      <c r="A184" s="181"/>
      <c r="B184" s="188"/>
    </row>
    <row r="185" spans="1:2" s="208" customFormat="1">
      <c r="A185" s="181"/>
      <c r="B185" s="188"/>
    </row>
    <row r="186" spans="1:2" s="208" customFormat="1">
      <c r="A186" s="181"/>
      <c r="B186" s="188"/>
    </row>
    <row r="187" spans="1:2" s="208" customFormat="1">
      <c r="A187" s="181"/>
      <c r="B187" s="188"/>
    </row>
    <row r="188" spans="1:2" s="208" customFormat="1">
      <c r="A188" s="181"/>
      <c r="B188" s="188"/>
    </row>
    <row r="189" spans="1:2" s="208" customFormat="1">
      <c r="A189" s="181"/>
      <c r="B189" s="188"/>
    </row>
    <row r="190" spans="1:2" s="208" customFormat="1">
      <c r="A190" s="181"/>
      <c r="B190" s="188"/>
    </row>
    <row r="191" spans="1:2" s="208" customFormat="1">
      <c r="A191" s="181"/>
      <c r="B191" s="188"/>
    </row>
    <row r="192" spans="1:2" s="208" customFormat="1">
      <c r="A192" s="181"/>
      <c r="B192" s="188"/>
    </row>
    <row r="193" spans="1:2" s="208" customFormat="1">
      <c r="A193" s="181"/>
      <c r="B193" s="188"/>
    </row>
    <row r="194" spans="1:2" s="208" customFormat="1">
      <c r="A194" s="181"/>
      <c r="B194" s="188"/>
    </row>
    <row r="195" spans="1:2" s="208" customFormat="1">
      <c r="A195" s="181"/>
      <c r="B195" s="188"/>
    </row>
    <row r="196" spans="1:2" s="208" customFormat="1">
      <c r="A196" s="181"/>
      <c r="B196" s="188"/>
    </row>
    <row r="197" spans="1:2" s="208" customFormat="1">
      <c r="A197" s="181"/>
      <c r="B197" s="188"/>
    </row>
    <row r="198" spans="1:2" s="208" customFormat="1">
      <c r="A198" s="181"/>
      <c r="B198" s="188"/>
    </row>
    <row r="199" spans="1:2" s="208" customFormat="1">
      <c r="A199" s="181"/>
      <c r="B199" s="188"/>
    </row>
    <row r="200" spans="1:2" s="208" customFormat="1">
      <c r="A200" s="181"/>
      <c r="B200" s="188"/>
    </row>
    <row r="201" spans="1:2" s="208" customFormat="1">
      <c r="A201" s="181"/>
      <c r="B201" s="188"/>
    </row>
    <row r="202" spans="1:2" s="208" customFormat="1">
      <c r="A202" s="181"/>
      <c r="B202" s="188"/>
    </row>
    <row r="203" spans="1:2" s="208" customFormat="1">
      <c r="A203" s="181"/>
      <c r="B203" s="188"/>
    </row>
    <row r="204" spans="1:2" s="208" customFormat="1">
      <c r="A204" s="181"/>
      <c r="B204" s="188"/>
    </row>
    <row r="205" spans="1:2" s="208" customFormat="1">
      <c r="A205" s="181"/>
      <c r="B205" s="188"/>
    </row>
    <row r="206" spans="1:2" s="208" customFormat="1">
      <c r="A206" s="181"/>
      <c r="B206" s="188"/>
    </row>
    <row r="207" spans="1:2" s="208" customFormat="1">
      <c r="A207" s="181"/>
      <c r="B207" s="188"/>
    </row>
    <row r="208" spans="1:2" s="208" customFormat="1">
      <c r="A208" s="181"/>
      <c r="B208" s="188"/>
    </row>
    <row r="209" spans="1:2" s="208" customFormat="1">
      <c r="A209" s="181"/>
      <c r="B209" s="188"/>
    </row>
    <row r="210" spans="1:2" s="208" customFormat="1">
      <c r="A210" s="181"/>
      <c r="B210" s="188"/>
    </row>
    <row r="211" spans="1:2" s="208" customFormat="1">
      <c r="A211" s="181"/>
      <c r="B211" s="188"/>
    </row>
    <row r="212" spans="1:2" s="208" customFormat="1">
      <c r="A212" s="181"/>
      <c r="B212" s="188"/>
    </row>
    <row r="213" spans="1:2" s="208" customFormat="1">
      <c r="A213" s="181"/>
      <c r="B213" s="188"/>
    </row>
    <row r="214" spans="1:2" s="208" customFormat="1">
      <c r="A214" s="181"/>
      <c r="B214" s="188"/>
    </row>
    <row r="215" spans="1:2" s="208" customFormat="1">
      <c r="A215" s="181"/>
      <c r="B215" s="188"/>
    </row>
    <row r="216" spans="1:2" s="208" customFormat="1">
      <c r="A216" s="181"/>
      <c r="B216" s="188"/>
    </row>
    <row r="217" spans="1:2" s="208" customFormat="1">
      <c r="A217" s="181"/>
      <c r="B217" s="188"/>
    </row>
    <row r="218" spans="1:2" s="208" customFormat="1">
      <c r="A218" s="181"/>
      <c r="B218" s="188"/>
    </row>
    <row r="219" spans="1:2" s="208" customFormat="1">
      <c r="A219" s="181"/>
      <c r="B219" s="188"/>
    </row>
    <row r="220" spans="1:2" s="208" customFormat="1">
      <c r="A220" s="181"/>
      <c r="B220" s="188"/>
    </row>
    <row r="221" spans="1:2" s="208" customFormat="1">
      <c r="A221" s="181"/>
      <c r="B221" s="188"/>
    </row>
    <row r="222" spans="1:2" s="208" customFormat="1">
      <c r="A222" s="181"/>
      <c r="B222" s="188"/>
    </row>
    <row r="223" spans="1:2" s="208" customFormat="1">
      <c r="A223" s="181"/>
      <c r="B223" s="188"/>
    </row>
    <row r="224" spans="1:2" s="208" customFormat="1">
      <c r="A224" s="181"/>
      <c r="B224" s="188"/>
    </row>
    <row r="225" spans="1:2" s="208" customFormat="1">
      <c r="A225" s="181"/>
      <c r="B225" s="188"/>
    </row>
    <row r="226" spans="1:2" s="208" customFormat="1">
      <c r="A226" s="181"/>
      <c r="B226" s="188"/>
    </row>
    <row r="227" spans="1:2" s="208" customFormat="1">
      <c r="A227" s="181"/>
      <c r="B227" s="188"/>
    </row>
    <row r="228" spans="1:2" s="208" customFormat="1">
      <c r="A228" s="181"/>
      <c r="B228" s="188"/>
    </row>
    <row r="229" spans="1:2" s="208" customFormat="1">
      <c r="A229" s="181"/>
      <c r="B229" s="188"/>
    </row>
    <row r="230" spans="1:2" s="208" customFormat="1">
      <c r="A230" s="181"/>
      <c r="B230" s="188"/>
    </row>
    <row r="231" spans="1:2" s="208" customFormat="1">
      <c r="A231" s="181"/>
      <c r="B231" s="188"/>
    </row>
    <row r="232" spans="1:2" s="208" customFormat="1">
      <c r="A232" s="181"/>
      <c r="B232" s="188"/>
    </row>
    <row r="233" spans="1:2" s="208" customFormat="1">
      <c r="A233" s="181"/>
      <c r="B233" s="188"/>
    </row>
    <row r="234" spans="1:2" s="208" customFormat="1">
      <c r="A234" s="181"/>
      <c r="B234" s="188"/>
    </row>
    <row r="235" spans="1:2" s="208" customFormat="1">
      <c r="A235" s="181"/>
      <c r="B235" s="188"/>
    </row>
    <row r="236" spans="1:2" s="208" customFormat="1">
      <c r="A236" s="181"/>
      <c r="B236" s="188"/>
    </row>
    <row r="237" spans="1:2" s="208" customFormat="1">
      <c r="A237" s="181"/>
      <c r="B237" s="188"/>
    </row>
    <row r="238" spans="1:2" s="208" customFormat="1">
      <c r="A238" s="181"/>
      <c r="B238" s="188"/>
    </row>
    <row r="239" spans="1:2" s="208" customFormat="1">
      <c r="A239" s="181"/>
      <c r="B239" s="188"/>
    </row>
    <row r="240" spans="1:2" s="208" customFormat="1">
      <c r="A240" s="181"/>
      <c r="B240" s="188"/>
    </row>
    <row r="241" spans="1:2" s="208" customFormat="1">
      <c r="A241" s="181"/>
      <c r="B241" s="188"/>
    </row>
    <row r="242" spans="1:2" s="208" customFormat="1">
      <c r="A242" s="181"/>
      <c r="B242" s="188"/>
    </row>
    <row r="243" spans="1:2" s="208" customFormat="1">
      <c r="A243" s="181"/>
      <c r="B243" s="188"/>
    </row>
    <row r="244" spans="1:2" s="208" customFormat="1">
      <c r="A244" s="181"/>
      <c r="B244" s="188"/>
    </row>
    <row r="245" spans="1:2" s="208" customFormat="1">
      <c r="A245" s="181"/>
      <c r="B245" s="188"/>
    </row>
    <row r="246" spans="1:2" s="208" customFormat="1">
      <c r="A246" s="181"/>
      <c r="B246" s="188"/>
    </row>
    <row r="247" spans="1:2" s="208" customFormat="1">
      <c r="A247" s="181"/>
      <c r="B247" s="188"/>
    </row>
    <row r="248" spans="1:2" s="208" customFormat="1">
      <c r="A248" s="181"/>
      <c r="B248" s="188"/>
    </row>
    <row r="249" spans="1:2" s="208" customFormat="1">
      <c r="A249" s="181"/>
      <c r="B249" s="188"/>
    </row>
    <row r="250" spans="1:2" s="208" customFormat="1">
      <c r="A250" s="181"/>
      <c r="B250" s="188"/>
    </row>
    <row r="251" spans="1:2" s="208" customFormat="1">
      <c r="A251" s="181"/>
      <c r="B251" s="188"/>
    </row>
    <row r="252" spans="1:2" s="208" customFormat="1">
      <c r="A252" s="181"/>
      <c r="B252" s="188"/>
    </row>
    <row r="253" spans="1:2" s="208" customFormat="1">
      <c r="A253" s="181"/>
      <c r="B253" s="188"/>
    </row>
    <row r="254" spans="1:2" s="208" customFormat="1">
      <c r="A254" s="181"/>
      <c r="B254" s="188"/>
    </row>
    <row r="255" spans="1:2" s="208" customFormat="1">
      <c r="A255" s="181"/>
      <c r="B255" s="188"/>
    </row>
    <row r="256" spans="1:2" s="208" customFormat="1">
      <c r="A256" s="181"/>
      <c r="B256" s="188"/>
    </row>
    <row r="257" spans="1:2" s="208" customFormat="1">
      <c r="A257" s="181"/>
      <c r="B257" s="188"/>
    </row>
    <row r="258" spans="1:2" s="208" customFormat="1">
      <c r="A258" s="181"/>
      <c r="B258" s="188"/>
    </row>
    <row r="259" spans="1:2" s="208" customFormat="1">
      <c r="A259" s="181"/>
      <c r="B259" s="188"/>
    </row>
    <row r="260" spans="1:2" s="208" customFormat="1">
      <c r="A260" s="181"/>
      <c r="B260" s="188"/>
    </row>
    <row r="261" spans="1:2" s="208" customFormat="1">
      <c r="A261" s="181"/>
      <c r="B261" s="188"/>
    </row>
    <row r="262" spans="1:2" s="208" customFormat="1">
      <c r="A262" s="181"/>
      <c r="B262" s="188"/>
    </row>
    <row r="263" spans="1:2" s="208" customFormat="1">
      <c r="A263" s="181"/>
      <c r="B263" s="188"/>
    </row>
    <row r="264" spans="1:2" s="208" customFormat="1">
      <c r="A264" s="181"/>
      <c r="B264" s="188"/>
    </row>
    <row r="265" spans="1:2" s="208" customFormat="1">
      <c r="A265" s="181"/>
      <c r="B265" s="188"/>
    </row>
    <row r="266" spans="1:2" s="208" customFormat="1">
      <c r="A266" s="181"/>
      <c r="B266" s="188"/>
    </row>
    <row r="267" spans="1:2" s="208" customFormat="1">
      <c r="A267" s="181"/>
      <c r="B267" s="188"/>
    </row>
    <row r="268" spans="1:2" s="208" customFormat="1">
      <c r="A268" s="181"/>
      <c r="B268" s="188"/>
    </row>
    <row r="269" spans="1:2" s="208" customFormat="1">
      <c r="A269" s="181"/>
      <c r="B269" s="188"/>
    </row>
    <row r="270" spans="1:2" s="208" customFormat="1">
      <c r="A270" s="181"/>
      <c r="B270" s="188"/>
    </row>
    <row r="271" spans="1:2" s="208" customFormat="1">
      <c r="A271" s="181"/>
      <c r="B271" s="188"/>
    </row>
    <row r="272" spans="1:2" s="208" customFormat="1">
      <c r="A272" s="181"/>
      <c r="B272" s="188"/>
    </row>
    <row r="273" spans="1:2" s="208" customFormat="1">
      <c r="A273" s="181"/>
      <c r="B273" s="188"/>
    </row>
    <row r="274" spans="1:2" s="208" customFormat="1">
      <c r="A274" s="181"/>
      <c r="B274" s="188"/>
    </row>
    <row r="275" spans="1:2" s="208" customFormat="1">
      <c r="A275" s="181"/>
      <c r="B275" s="188"/>
    </row>
    <row r="276" spans="1:2" s="208" customFormat="1">
      <c r="A276" s="181"/>
      <c r="B276" s="188"/>
    </row>
    <row r="277" spans="1:2" s="208" customFormat="1">
      <c r="A277" s="181"/>
      <c r="B277" s="188"/>
    </row>
    <row r="278" spans="1:2" s="208" customFormat="1">
      <c r="A278" s="181"/>
      <c r="B278" s="188"/>
    </row>
    <row r="279" spans="1:2" s="208" customFormat="1">
      <c r="A279" s="181"/>
      <c r="B279" s="188"/>
    </row>
    <row r="280" spans="1:2" s="208" customFormat="1">
      <c r="A280" s="181"/>
      <c r="B280" s="188"/>
    </row>
    <row r="281" spans="1:2" s="208" customFormat="1">
      <c r="A281" s="181"/>
      <c r="B281" s="188"/>
    </row>
    <row r="282" spans="1:2" s="208" customFormat="1">
      <c r="A282" s="181"/>
      <c r="B282" s="188"/>
    </row>
    <row r="283" spans="1:2" s="208" customFormat="1">
      <c r="A283" s="181"/>
      <c r="B283" s="188"/>
    </row>
    <row r="284" spans="1:2" s="208" customFormat="1">
      <c r="A284" s="181"/>
      <c r="B284" s="188"/>
    </row>
    <row r="285" spans="1:2" s="208" customFormat="1">
      <c r="A285" s="181"/>
      <c r="B285" s="188"/>
    </row>
    <row r="286" spans="1:2" s="208" customFormat="1">
      <c r="A286" s="181"/>
      <c r="B286" s="188"/>
    </row>
    <row r="287" spans="1:2" s="208" customFormat="1">
      <c r="A287" s="181"/>
      <c r="B287" s="188"/>
    </row>
    <row r="288" spans="1:2" s="208" customFormat="1">
      <c r="A288" s="181"/>
      <c r="B288" s="188"/>
    </row>
    <row r="289" spans="1:2" s="208" customFormat="1">
      <c r="A289" s="181"/>
      <c r="B289" s="188"/>
    </row>
    <row r="290" spans="1:2" s="208" customFormat="1">
      <c r="A290" s="181"/>
      <c r="B290" s="188"/>
    </row>
    <row r="291" spans="1:2" s="208" customFormat="1">
      <c r="A291" s="181"/>
      <c r="B291" s="188"/>
    </row>
    <row r="292" spans="1:2" s="208" customFormat="1">
      <c r="A292" s="181"/>
      <c r="B292" s="188"/>
    </row>
    <row r="293" spans="1:2" s="208" customFormat="1">
      <c r="A293" s="181"/>
      <c r="B293" s="188"/>
    </row>
    <row r="294" spans="1:2" s="208" customFormat="1">
      <c r="A294" s="181"/>
      <c r="B294" s="188"/>
    </row>
    <row r="295" spans="1:2" s="208" customFormat="1">
      <c r="A295" s="181"/>
      <c r="B295" s="188"/>
    </row>
    <row r="296" spans="1:2" s="208" customFormat="1">
      <c r="A296" s="181"/>
      <c r="B296" s="188"/>
    </row>
    <row r="297" spans="1:2" s="208" customFormat="1">
      <c r="A297" s="181"/>
      <c r="B297" s="188"/>
    </row>
    <row r="298" spans="1:2" s="208" customFormat="1">
      <c r="A298" s="181"/>
      <c r="B298" s="188"/>
    </row>
    <row r="299" spans="1:2" s="208" customFormat="1">
      <c r="A299" s="181"/>
      <c r="B299" s="188"/>
    </row>
    <row r="300" spans="1:2" s="208" customFormat="1">
      <c r="A300" s="181"/>
      <c r="B300" s="188"/>
    </row>
    <row r="301" spans="1:2" s="208" customFormat="1">
      <c r="A301" s="181"/>
      <c r="B301" s="188"/>
    </row>
    <row r="302" spans="1:2" s="208" customFormat="1">
      <c r="A302" s="181"/>
      <c r="B302" s="188"/>
    </row>
    <row r="303" spans="1:2" s="208" customFormat="1">
      <c r="A303" s="181"/>
      <c r="B303" s="188"/>
    </row>
    <row r="304" spans="1:2" s="208" customFormat="1">
      <c r="A304" s="181"/>
      <c r="B304" s="188"/>
    </row>
    <row r="305" spans="1:2" s="208" customFormat="1">
      <c r="A305" s="181"/>
      <c r="B305" s="188"/>
    </row>
    <row r="306" spans="1:2" s="208" customFormat="1">
      <c r="A306" s="181"/>
      <c r="B306" s="188"/>
    </row>
    <row r="307" spans="1:2" s="208" customFormat="1">
      <c r="A307" s="181"/>
      <c r="B307" s="188"/>
    </row>
    <row r="308" spans="1:2" s="208" customFormat="1">
      <c r="A308" s="181"/>
      <c r="B308" s="188"/>
    </row>
    <row r="309" spans="1:2" s="208" customFormat="1">
      <c r="A309" s="181"/>
      <c r="B309" s="188"/>
    </row>
    <row r="310" spans="1:2" s="208" customFormat="1">
      <c r="A310" s="181"/>
      <c r="B310" s="188"/>
    </row>
    <row r="311" spans="1:2" s="208" customFormat="1">
      <c r="A311" s="181"/>
      <c r="B311" s="188"/>
    </row>
    <row r="312" spans="1:2" s="208" customFormat="1">
      <c r="A312" s="181"/>
      <c r="B312" s="188"/>
    </row>
    <row r="313" spans="1:2" s="208" customFormat="1">
      <c r="A313" s="181"/>
      <c r="B313" s="188"/>
    </row>
    <row r="314" spans="1:2" s="208" customFormat="1">
      <c r="A314" s="181"/>
      <c r="B314" s="188"/>
    </row>
    <row r="315" spans="1:2" s="208" customFormat="1">
      <c r="A315" s="181"/>
      <c r="B315" s="188"/>
    </row>
    <row r="316" spans="1:2" s="208" customFormat="1">
      <c r="A316" s="181"/>
      <c r="B316" s="188"/>
    </row>
    <row r="317" spans="1:2" s="208" customFormat="1">
      <c r="A317" s="181"/>
      <c r="B317" s="188"/>
    </row>
    <row r="318" spans="1:2" s="208" customFormat="1">
      <c r="A318" s="181"/>
      <c r="B318" s="188"/>
    </row>
    <row r="319" spans="1:2" s="208" customFormat="1">
      <c r="A319" s="181"/>
      <c r="B319" s="188"/>
    </row>
    <row r="320" spans="1:2" s="208" customFormat="1">
      <c r="A320" s="181"/>
      <c r="B320" s="188"/>
    </row>
    <row r="321" spans="1:2" s="208" customFormat="1">
      <c r="A321" s="181"/>
      <c r="B321" s="188"/>
    </row>
    <row r="322" spans="1:2" s="208" customFormat="1">
      <c r="A322" s="181"/>
      <c r="B322" s="188"/>
    </row>
    <row r="323" spans="1:2" s="208" customFormat="1">
      <c r="A323" s="181"/>
      <c r="B323" s="188"/>
    </row>
    <row r="324" spans="1:2" s="208" customFormat="1">
      <c r="A324" s="181"/>
      <c r="B324" s="188"/>
    </row>
    <row r="325" spans="1:2" s="208" customFormat="1">
      <c r="A325" s="181"/>
      <c r="B325" s="188"/>
    </row>
    <row r="326" spans="1:2" s="208" customFormat="1">
      <c r="A326" s="181"/>
      <c r="B326" s="188"/>
    </row>
    <row r="327" spans="1:2" s="208" customFormat="1">
      <c r="A327" s="181"/>
      <c r="B327" s="188"/>
    </row>
    <row r="328" spans="1:2" s="208" customFormat="1">
      <c r="A328" s="181"/>
      <c r="B328" s="188"/>
    </row>
    <row r="329" spans="1:2" s="208" customFormat="1">
      <c r="A329" s="181"/>
      <c r="B329" s="188"/>
    </row>
    <row r="330" spans="1:2" s="208" customFormat="1">
      <c r="A330" s="181"/>
      <c r="B330" s="188"/>
    </row>
    <row r="331" spans="1:2" s="208" customFormat="1">
      <c r="A331" s="181"/>
      <c r="B331" s="188"/>
    </row>
    <row r="332" spans="1:2" s="208" customFormat="1">
      <c r="A332" s="181"/>
      <c r="B332" s="188"/>
    </row>
    <row r="333" spans="1:2" s="208" customFormat="1">
      <c r="A333" s="181"/>
      <c r="B333" s="188"/>
    </row>
    <row r="334" spans="1:2" s="208" customFormat="1">
      <c r="A334" s="181"/>
      <c r="B334" s="188"/>
    </row>
    <row r="335" spans="1:2" s="208" customFormat="1">
      <c r="A335" s="181"/>
      <c r="B335" s="188"/>
    </row>
    <row r="336" spans="1:2" s="208" customFormat="1">
      <c r="A336" s="181"/>
      <c r="B336" s="188"/>
    </row>
    <row r="337" spans="1:2" s="208" customFormat="1">
      <c r="A337" s="181"/>
      <c r="B337" s="188"/>
    </row>
    <row r="338" spans="1:2" s="208" customFormat="1">
      <c r="A338" s="181"/>
      <c r="B338" s="188"/>
    </row>
    <row r="339" spans="1:2" s="208" customFormat="1">
      <c r="A339" s="181"/>
      <c r="B339" s="188"/>
    </row>
    <row r="340" spans="1:2" s="208" customFormat="1">
      <c r="A340" s="181"/>
      <c r="B340" s="188"/>
    </row>
    <row r="341" spans="1:2" s="208" customFormat="1">
      <c r="A341" s="181"/>
      <c r="B341" s="188"/>
    </row>
    <row r="342" spans="1:2" s="208" customFormat="1">
      <c r="A342" s="181"/>
      <c r="B342" s="188"/>
    </row>
    <row r="343" spans="1:2" s="208" customFormat="1">
      <c r="A343" s="181"/>
      <c r="B343" s="188"/>
    </row>
    <row r="344" spans="1:2" s="208" customFormat="1">
      <c r="A344" s="181"/>
      <c r="B344" s="188"/>
    </row>
    <row r="345" spans="1:2" s="208" customFormat="1">
      <c r="A345" s="181"/>
      <c r="B345" s="188"/>
    </row>
    <row r="346" spans="1:2" s="208" customFormat="1">
      <c r="A346" s="181"/>
      <c r="B346" s="188"/>
    </row>
    <row r="347" spans="1:2" s="208" customFormat="1">
      <c r="A347" s="181"/>
      <c r="B347" s="188"/>
    </row>
    <row r="348" spans="1:2" s="208" customFormat="1">
      <c r="A348" s="181"/>
      <c r="B348" s="188"/>
    </row>
    <row r="349" spans="1:2" s="208" customFormat="1">
      <c r="A349" s="181"/>
      <c r="B349" s="188"/>
    </row>
    <row r="350" spans="1:2" s="208" customFormat="1">
      <c r="A350" s="181"/>
      <c r="B350" s="188"/>
    </row>
    <row r="351" spans="1:2" s="208" customFormat="1">
      <c r="A351" s="181"/>
      <c r="B351" s="188"/>
    </row>
    <row r="352" spans="1:2" s="208" customFormat="1">
      <c r="A352" s="181"/>
      <c r="B352" s="188"/>
    </row>
    <row r="353" spans="1:2" s="208" customFormat="1">
      <c r="A353" s="181"/>
      <c r="B353" s="188"/>
    </row>
    <row r="354" spans="1:2" s="208" customFormat="1">
      <c r="A354" s="181"/>
      <c r="B354" s="188"/>
    </row>
    <row r="355" spans="1:2" s="208" customFormat="1">
      <c r="A355" s="181"/>
      <c r="B355" s="188"/>
    </row>
    <row r="356" spans="1:2" s="208" customFormat="1">
      <c r="A356" s="181"/>
      <c r="B356" s="188"/>
    </row>
    <row r="357" spans="1:2" s="208" customFormat="1">
      <c r="A357" s="181"/>
      <c r="B357" s="188"/>
    </row>
    <row r="358" spans="1:2" s="208" customFormat="1">
      <c r="A358" s="181"/>
      <c r="B358" s="188"/>
    </row>
    <row r="359" spans="1:2" s="208" customFormat="1">
      <c r="A359" s="181"/>
      <c r="B359" s="188"/>
    </row>
    <row r="360" spans="1:2" s="208" customFormat="1">
      <c r="A360" s="181"/>
      <c r="B360" s="188"/>
    </row>
    <row r="361" spans="1:2" s="208" customFormat="1">
      <c r="A361" s="181"/>
      <c r="B361" s="188"/>
    </row>
    <row r="362" spans="1:2" s="208" customFormat="1">
      <c r="A362" s="181"/>
      <c r="B362" s="188"/>
    </row>
    <row r="363" spans="1:2" s="208" customFormat="1">
      <c r="A363" s="181"/>
      <c r="B363" s="188"/>
    </row>
    <row r="364" spans="1:2" s="208" customFormat="1">
      <c r="A364" s="181"/>
      <c r="B364" s="188"/>
    </row>
    <row r="365" spans="1:2" s="208" customFormat="1">
      <c r="A365" s="181"/>
      <c r="B365" s="188"/>
    </row>
    <row r="366" spans="1:2" s="208" customFormat="1">
      <c r="A366" s="181"/>
      <c r="B366" s="188"/>
    </row>
    <row r="367" spans="1:2" s="208" customFormat="1">
      <c r="A367" s="181"/>
      <c r="B367" s="188"/>
    </row>
    <row r="368" spans="1:2" s="208" customFormat="1">
      <c r="A368" s="181"/>
      <c r="B368" s="188"/>
    </row>
    <row r="369" spans="1:2" s="208" customFormat="1">
      <c r="A369" s="181"/>
      <c r="B369" s="188"/>
    </row>
    <row r="370" spans="1:2" s="208" customFormat="1">
      <c r="A370" s="181"/>
      <c r="B370" s="188"/>
    </row>
    <row r="371" spans="1:2" s="208" customFormat="1">
      <c r="A371" s="181"/>
      <c r="B371" s="188"/>
    </row>
    <row r="372" spans="1:2" s="208" customFormat="1">
      <c r="A372" s="181"/>
      <c r="B372" s="188"/>
    </row>
    <row r="373" spans="1:2" s="208" customFormat="1">
      <c r="A373" s="181"/>
      <c r="B373" s="188"/>
    </row>
    <row r="374" spans="1:2" s="208" customFormat="1">
      <c r="A374" s="181"/>
      <c r="B374" s="188"/>
    </row>
    <row r="375" spans="1:2" s="208" customFormat="1">
      <c r="A375" s="181"/>
      <c r="B375" s="188"/>
    </row>
    <row r="376" spans="1:2" s="208" customFormat="1">
      <c r="A376" s="181"/>
      <c r="B376" s="188"/>
    </row>
    <row r="377" spans="1:2" s="208" customFormat="1">
      <c r="A377" s="181"/>
      <c r="B377" s="188"/>
    </row>
    <row r="378" spans="1:2" s="208" customFormat="1">
      <c r="A378" s="181"/>
      <c r="B378" s="188"/>
    </row>
    <row r="379" spans="1:2" s="208" customFormat="1">
      <c r="A379" s="181"/>
      <c r="B379" s="188"/>
    </row>
    <row r="380" spans="1:2" s="208" customFormat="1">
      <c r="A380" s="181"/>
      <c r="B380" s="188"/>
    </row>
    <row r="381" spans="1:2" s="208" customFormat="1">
      <c r="A381" s="181"/>
      <c r="B381" s="188"/>
    </row>
    <row r="382" spans="1:2" s="208" customFormat="1">
      <c r="A382" s="181"/>
      <c r="B382" s="188"/>
    </row>
    <row r="383" spans="1:2" s="208" customFormat="1">
      <c r="A383" s="181"/>
      <c r="B383" s="188"/>
    </row>
    <row r="384" spans="1:2" s="208" customFormat="1">
      <c r="A384" s="181"/>
      <c r="B384" s="188"/>
    </row>
    <row r="385" spans="1:2" s="208" customFormat="1">
      <c r="A385" s="181"/>
      <c r="B385" s="188"/>
    </row>
    <row r="386" spans="1:2" s="208" customFormat="1">
      <c r="A386" s="181"/>
      <c r="B386" s="188"/>
    </row>
    <row r="387" spans="1:2" s="208" customFormat="1">
      <c r="A387" s="181"/>
      <c r="B387" s="188"/>
    </row>
    <row r="388" spans="1:2" s="208" customFormat="1">
      <c r="A388" s="181"/>
      <c r="B388" s="188"/>
    </row>
    <row r="389" spans="1:2" s="208" customFormat="1">
      <c r="A389" s="181"/>
      <c r="B389" s="188"/>
    </row>
    <row r="390" spans="1:2" s="208" customFormat="1">
      <c r="A390" s="181"/>
      <c r="B390" s="188"/>
    </row>
    <row r="391" spans="1:2" s="208" customFormat="1">
      <c r="A391" s="181"/>
      <c r="B391" s="188"/>
    </row>
    <row r="392" spans="1:2" s="208" customFormat="1">
      <c r="A392" s="181"/>
      <c r="B392" s="188"/>
    </row>
    <row r="393" spans="1:2" s="208" customFormat="1">
      <c r="A393" s="181"/>
      <c r="B393" s="188"/>
    </row>
    <row r="394" spans="1:2" s="208" customFormat="1">
      <c r="A394" s="181"/>
      <c r="B394" s="188"/>
    </row>
    <row r="395" spans="1:2" s="208" customFormat="1">
      <c r="A395" s="181"/>
      <c r="B395" s="188"/>
    </row>
    <row r="396" spans="1:2" s="208" customFormat="1">
      <c r="A396" s="181"/>
      <c r="B396" s="188"/>
    </row>
    <row r="397" spans="1:2" s="208" customFormat="1">
      <c r="A397" s="181"/>
      <c r="B397" s="188"/>
    </row>
    <row r="398" spans="1:2" s="208" customFormat="1">
      <c r="A398" s="181"/>
      <c r="B398" s="188"/>
    </row>
    <row r="399" spans="1:2" s="208" customFormat="1">
      <c r="A399" s="181"/>
      <c r="B399" s="188"/>
    </row>
    <row r="400" spans="1:2" s="208" customFormat="1">
      <c r="A400" s="181"/>
      <c r="B400" s="188"/>
    </row>
    <row r="401" spans="1:2" s="208" customFormat="1">
      <c r="A401" s="181"/>
      <c r="B401" s="188"/>
    </row>
    <row r="402" spans="1:2" s="208" customFormat="1">
      <c r="A402" s="181"/>
      <c r="B402" s="188"/>
    </row>
    <row r="403" spans="1:2" s="208" customFormat="1">
      <c r="A403" s="181"/>
      <c r="B403" s="188"/>
    </row>
    <row r="404" spans="1:2" s="208" customFormat="1">
      <c r="A404" s="181"/>
      <c r="B404" s="188"/>
    </row>
    <row r="405" spans="1:2" s="208" customFormat="1">
      <c r="A405" s="181"/>
      <c r="B405" s="188"/>
    </row>
    <row r="406" spans="1:2" s="208" customFormat="1">
      <c r="A406" s="181"/>
      <c r="B406" s="188"/>
    </row>
    <row r="407" spans="1:2" s="208" customFormat="1">
      <c r="A407" s="181"/>
      <c r="B407" s="188"/>
    </row>
    <row r="408" spans="1:2" s="208" customFormat="1">
      <c r="A408" s="181"/>
      <c r="B408" s="188"/>
    </row>
    <row r="409" spans="1:2" s="208" customFormat="1">
      <c r="A409" s="181"/>
      <c r="B409" s="188"/>
    </row>
    <row r="410" spans="1:2" s="208" customFormat="1">
      <c r="A410" s="181"/>
      <c r="B410" s="188"/>
    </row>
    <row r="411" spans="1:2" s="208" customFormat="1">
      <c r="A411" s="181"/>
      <c r="B411" s="188"/>
    </row>
    <row r="412" spans="1:2" s="208" customFormat="1">
      <c r="A412" s="181"/>
      <c r="B412" s="188"/>
    </row>
    <row r="413" spans="1:2" s="208" customFormat="1">
      <c r="A413" s="181"/>
      <c r="B413" s="188"/>
    </row>
    <row r="414" spans="1:2" s="208" customFormat="1">
      <c r="A414" s="181"/>
      <c r="B414" s="188"/>
    </row>
    <row r="415" spans="1:2" s="208" customFormat="1">
      <c r="A415" s="181"/>
      <c r="B415" s="188"/>
    </row>
    <row r="416" spans="1:2" s="208" customFormat="1">
      <c r="A416" s="181"/>
      <c r="B416" s="188"/>
    </row>
    <row r="417" spans="1:2" s="208" customFormat="1">
      <c r="A417" s="181"/>
      <c r="B417" s="188"/>
    </row>
    <row r="418" spans="1:2" s="208" customFormat="1">
      <c r="A418" s="181"/>
      <c r="B418" s="188"/>
    </row>
    <row r="419" spans="1:2" s="208" customFormat="1">
      <c r="A419" s="181"/>
      <c r="B419" s="188"/>
    </row>
    <row r="420" spans="1:2" s="208" customFormat="1">
      <c r="A420" s="181"/>
      <c r="B420" s="188"/>
    </row>
    <row r="421" spans="1:2" s="208" customFormat="1">
      <c r="A421" s="181"/>
      <c r="B421" s="188"/>
    </row>
    <row r="422" spans="1:2" s="208" customFormat="1">
      <c r="A422" s="181"/>
      <c r="B422" s="188"/>
    </row>
    <row r="423" spans="1:2" s="208" customFormat="1">
      <c r="A423" s="181"/>
      <c r="B423" s="188"/>
    </row>
    <row r="424" spans="1:2" s="208" customFormat="1">
      <c r="A424" s="181"/>
      <c r="B424" s="188"/>
    </row>
    <row r="425" spans="1:2" s="208" customFormat="1">
      <c r="A425" s="181"/>
      <c r="B425" s="188"/>
    </row>
    <row r="426" spans="1:2" s="208" customFormat="1">
      <c r="A426" s="181"/>
      <c r="B426" s="188"/>
    </row>
    <row r="427" spans="1:2" s="208" customFormat="1">
      <c r="A427" s="181"/>
      <c r="B427" s="188"/>
    </row>
    <row r="428" spans="1:2" s="208" customFormat="1">
      <c r="A428" s="181"/>
      <c r="B428" s="188"/>
    </row>
    <row r="429" spans="1:2" s="208" customFormat="1">
      <c r="A429" s="181"/>
      <c r="B429" s="188"/>
    </row>
    <row r="430" spans="1:2" s="208" customFormat="1">
      <c r="A430" s="181"/>
      <c r="B430" s="188"/>
    </row>
    <row r="431" spans="1:2" s="208" customFormat="1">
      <c r="A431" s="181"/>
      <c r="B431" s="188"/>
    </row>
    <row r="432" spans="1:2" s="208" customFormat="1">
      <c r="A432" s="181"/>
      <c r="B432" s="188"/>
    </row>
    <row r="433" spans="1:2" s="208" customFormat="1">
      <c r="A433" s="181"/>
      <c r="B433" s="188"/>
    </row>
    <row r="434" spans="1:2" s="208" customFormat="1">
      <c r="A434" s="181"/>
      <c r="B434" s="188"/>
    </row>
    <row r="435" spans="1:2" s="208" customFormat="1">
      <c r="A435" s="181"/>
      <c r="B435" s="188"/>
    </row>
    <row r="436" spans="1:2" s="208" customFormat="1">
      <c r="A436" s="181"/>
      <c r="B436" s="188"/>
    </row>
    <row r="437" spans="1:2" s="208" customFormat="1">
      <c r="A437" s="181"/>
      <c r="B437" s="188"/>
    </row>
    <row r="438" spans="1:2" s="208" customFormat="1">
      <c r="A438" s="181"/>
      <c r="B438" s="188"/>
    </row>
    <row r="439" spans="1:2" s="208" customFormat="1">
      <c r="A439" s="181"/>
      <c r="B439" s="188"/>
    </row>
    <row r="440" spans="1:2" s="208" customFormat="1">
      <c r="A440" s="181"/>
      <c r="B440" s="188"/>
    </row>
    <row r="441" spans="1:2" s="208" customFormat="1">
      <c r="A441" s="181"/>
      <c r="B441" s="188"/>
    </row>
    <row r="442" spans="1:2" s="208" customFormat="1">
      <c r="A442" s="181"/>
      <c r="B442" s="188"/>
    </row>
    <row r="443" spans="1:2" s="208" customFormat="1">
      <c r="A443" s="181"/>
      <c r="B443" s="188"/>
    </row>
    <row r="444" spans="1:2" s="208" customFormat="1">
      <c r="A444" s="181"/>
      <c r="B444" s="188"/>
    </row>
    <row r="445" spans="1:2" s="208" customFormat="1">
      <c r="A445" s="181"/>
      <c r="B445" s="188"/>
    </row>
    <row r="446" spans="1:2" s="208" customFormat="1">
      <c r="A446" s="181"/>
      <c r="B446" s="188"/>
    </row>
    <row r="447" spans="1:2" s="208" customFormat="1">
      <c r="A447" s="181"/>
      <c r="B447" s="188"/>
    </row>
    <row r="448" spans="1:2" s="208" customFormat="1">
      <c r="A448" s="181"/>
      <c r="B448" s="188"/>
    </row>
    <row r="449" spans="1:2" s="208" customFormat="1">
      <c r="A449" s="181"/>
      <c r="B449" s="188"/>
    </row>
    <row r="450" spans="1:2" s="208" customFormat="1">
      <c r="A450" s="181"/>
      <c r="B450" s="188"/>
    </row>
    <row r="451" spans="1:2" s="208" customFormat="1">
      <c r="A451" s="181"/>
      <c r="B451" s="188"/>
    </row>
    <row r="452" spans="1:2" s="208" customFormat="1">
      <c r="A452" s="181"/>
      <c r="B452" s="188"/>
    </row>
    <row r="453" spans="1:2" s="208" customFormat="1">
      <c r="A453" s="181"/>
      <c r="B453" s="188"/>
    </row>
    <row r="454" spans="1:2" s="208" customFormat="1">
      <c r="A454" s="181"/>
      <c r="B454" s="188"/>
    </row>
    <row r="455" spans="1:2" s="208" customFormat="1">
      <c r="A455" s="181"/>
      <c r="B455" s="188"/>
    </row>
    <row r="456" spans="1:2" s="208" customFormat="1">
      <c r="A456" s="181"/>
      <c r="B456" s="188"/>
    </row>
    <row r="457" spans="1:2" s="208" customFormat="1">
      <c r="A457" s="181"/>
      <c r="B457" s="188"/>
    </row>
    <row r="458" spans="1:2" s="208" customFormat="1">
      <c r="A458" s="181"/>
      <c r="B458" s="188"/>
    </row>
    <row r="459" spans="1:2" s="208" customFormat="1">
      <c r="A459" s="181"/>
      <c r="B459" s="188"/>
    </row>
    <row r="460" spans="1:2" s="208" customFormat="1">
      <c r="A460" s="181"/>
      <c r="B460" s="188"/>
    </row>
    <row r="461" spans="1:2" s="208" customFormat="1">
      <c r="A461" s="181"/>
      <c r="B461" s="188"/>
    </row>
    <row r="462" spans="1:2" s="208" customFormat="1">
      <c r="A462" s="181"/>
      <c r="B462" s="188"/>
    </row>
    <row r="463" spans="1:2" s="208" customFormat="1">
      <c r="A463" s="181"/>
      <c r="B463" s="188"/>
    </row>
    <row r="464" spans="1:2" s="208" customFormat="1">
      <c r="A464" s="181"/>
      <c r="B464" s="188"/>
    </row>
    <row r="465" spans="1:2" s="208" customFormat="1">
      <c r="A465" s="181"/>
      <c r="B465" s="188"/>
    </row>
    <row r="466" spans="1:2" s="208" customFormat="1">
      <c r="A466" s="181"/>
      <c r="B466" s="188"/>
    </row>
    <row r="467" spans="1:2" s="208" customFormat="1">
      <c r="A467" s="181"/>
      <c r="B467" s="188"/>
    </row>
    <row r="468" spans="1:2" s="208" customFormat="1">
      <c r="A468" s="181"/>
      <c r="B468" s="188"/>
    </row>
    <row r="469" spans="1:2" s="208" customFormat="1">
      <c r="A469" s="181"/>
      <c r="B469" s="188"/>
    </row>
    <row r="470" spans="1:2" s="208" customFormat="1">
      <c r="A470" s="181"/>
      <c r="B470" s="188"/>
    </row>
    <row r="471" spans="1:2" s="208" customFormat="1">
      <c r="A471" s="181"/>
      <c r="B471" s="188"/>
    </row>
    <row r="472" spans="1:2" s="208" customFormat="1">
      <c r="A472" s="181"/>
      <c r="B472" s="188"/>
    </row>
    <row r="473" spans="1:2" s="208" customFormat="1">
      <c r="A473" s="181"/>
      <c r="B473" s="188"/>
    </row>
    <row r="474" spans="1:2" s="208" customFormat="1">
      <c r="A474" s="181"/>
      <c r="B474" s="188"/>
    </row>
    <row r="475" spans="1:2" s="208" customFormat="1">
      <c r="A475" s="181"/>
      <c r="B475" s="188"/>
    </row>
    <row r="476" spans="1:2" s="208" customFormat="1">
      <c r="A476" s="181"/>
      <c r="B476" s="188"/>
    </row>
    <row r="477" spans="1:2" s="208" customFormat="1">
      <c r="A477" s="181"/>
      <c r="B477" s="188"/>
    </row>
    <row r="478" spans="1:2" s="208" customFormat="1">
      <c r="A478" s="181"/>
      <c r="B478" s="188"/>
    </row>
    <row r="479" spans="1:2" s="208" customFormat="1">
      <c r="A479" s="181"/>
      <c r="B479" s="188"/>
    </row>
    <row r="480" spans="1:2" s="208" customFormat="1">
      <c r="A480" s="181"/>
      <c r="B480" s="188"/>
    </row>
    <row r="481" spans="1:2" s="208" customFormat="1">
      <c r="A481" s="181"/>
      <c r="B481" s="188"/>
    </row>
    <row r="482" spans="1:2" s="208" customFormat="1">
      <c r="A482" s="181"/>
      <c r="B482" s="188"/>
    </row>
    <row r="483" spans="1:2" s="208" customFormat="1">
      <c r="A483" s="181"/>
      <c r="B483" s="188"/>
    </row>
    <row r="484" spans="1:2" s="208" customFormat="1">
      <c r="A484" s="181"/>
      <c r="B484" s="188"/>
    </row>
    <row r="485" spans="1:2" s="208" customFormat="1">
      <c r="A485" s="181"/>
      <c r="B485" s="188"/>
    </row>
    <row r="486" spans="1:2" s="208" customFormat="1">
      <c r="A486" s="181"/>
      <c r="B486" s="188"/>
    </row>
    <row r="487" spans="1:2" s="208" customFormat="1">
      <c r="A487" s="181"/>
      <c r="B487" s="188"/>
    </row>
    <row r="488" spans="1:2" s="208" customFormat="1">
      <c r="A488" s="181"/>
      <c r="B488" s="188"/>
    </row>
    <row r="489" spans="1:2" s="208" customFormat="1">
      <c r="A489" s="181"/>
      <c r="B489" s="188"/>
    </row>
    <row r="490" spans="1:2" s="208" customFormat="1">
      <c r="A490" s="181"/>
      <c r="B490" s="188"/>
    </row>
    <row r="491" spans="1:2" s="208" customFormat="1">
      <c r="A491" s="181"/>
      <c r="B491" s="188"/>
    </row>
    <row r="492" spans="1:2" s="208" customFormat="1">
      <c r="A492" s="181"/>
      <c r="B492" s="188"/>
    </row>
    <row r="493" spans="1:2" s="208" customFormat="1">
      <c r="A493" s="181"/>
      <c r="B493" s="188"/>
    </row>
    <row r="494" spans="1:2" s="208" customFormat="1">
      <c r="A494" s="181"/>
      <c r="B494" s="188"/>
    </row>
    <row r="495" spans="1:2" s="208" customFormat="1">
      <c r="A495" s="181"/>
      <c r="B495" s="188"/>
    </row>
    <row r="496" spans="1:2" s="208" customFormat="1">
      <c r="A496" s="181"/>
      <c r="B496" s="188"/>
    </row>
    <row r="497" spans="1:2" s="208" customFormat="1">
      <c r="A497" s="181"/>
      <c r="B497" s="188"/>
    </row>
    <row r="498" spans="1:2" s="208" customFormat="1">
      <c r="A498" s="181"/>
      <c r="B498" s="188"/>
    </row>
    <row r="499" spans="1:2" s="208" customFormat="1">
      <c r="A499" s="181"/>
      <c r="B499" s="188"/>
    </row>
    <row r="500" spans="1:2" s="208" customFormat="1">
      <c r="A500" s="181"/>
      <c r="B500" s="188"/>
    </row>
    <row r="501" spans="1:2" s="208" customFormat="1">
      <c r="A501" s="181"/>
      <c r="B501" s="188"/>
    </row>
    <row r="502" spans="1:2" s="208" customFormat="1">
      <c r="A502" s="181"/>
      <c r="B502" s="188"/>
    </row>
    <row r="503" spans="1:2" s="208" customFormat="1">
      <c r="A503" s="181"/>
      <c r="B503" s="188"/>
    </row>
    <row r="504" spans="1:2" s="208" customFormat="1">
      <c r="A504" s="181"/>
      <c r="B504" s="188"/>
    </row>
    <row r="505" spans="1:2" s="208" customFormat="1">
      <c r="A505" s="181"/>
      <c r="B505" s="188"/>
    </row>
    <row r="506" spans="1:2" s="208" customFormat="1">
      <c r="A506" s="181"/>
      <c r="B506" s="188"/>
    </row>
    <row r="507" spans="1:2" s="208" customFormat="1">
      <c r="A507" s="181"/>
      <c r="B507" s="188"/>
    </row>
    <row r="508" spans="1:2" s="208" customFormat="1">
      <c r="A508" s="181"/>
      <c r="B508" s="188"/>
    </row>
    <row r="509" spans="1:2" s="208" customFormat="1">
      <c r="A509" s="181"/>
      <c r="B509" s="188"/>
    </row>
    <row r="510" spans="1:2" s="208" customFormat="1">
      <c r="A510" s="181"/>
      <c r="B510" s="188"/>
    </row>
    <row r="511" spans="1:2" s="208" customFormat="1">
      <c r="A511" s="181"/>
      <c r="B511" s="188"/>
    </row>
    <row r="512" spans="1:2" s="208" customFormat="1">
      <c r="A512" s="181"/>
      <c r="B512" s="188"/>
    </row>
    <row r="513" spans="1:2" s="208" customFormat="1">
      <c r="A513" s="181"/>
      <c r="B513" s="188"/>
    </row>
    <row r="514" spans="1:2" s="208" customFormat="1">
      <c r="A514" s="181"/>
      <c r="B514" s="188"/>
    </row>
    <row r="515" spans="1:2" s="208" customFormat="1">
      <c r="A515" s="181"/>
      <c r="B515" s="188"/>
    </row>
    <row r="516" spans="1:2" s="208" customFormat="1">
      <c r="A516" s="181"/>
      <c r="B516" s="188"/>
    </row>
    <row r="517" spans="1:2" s="208" customFormat="1">
      <c r="A517" s="181"/>
      <c r="B517" s="188"/>
    </row>
    <row r="518" spans="1:2" s="208" customFormat="1">
      <c r="A518" s="181"/>
      <c r="B518" s="188"/>
    </row>
    <row r="519" spans="1:2" s="208" customFormat="1">
      <c r="A519" s="181"/>
      <c r="B519" s="188"/>
    </row>
    <row r="520" spans="1:2" s="208" customFormat="1">
      <c r="A520" s="181"/>
      <c r="B520" s="188"/>
    </row>
    <row r="521" spans="1:2" s="208" customFormat="1">
      <c r="A521" s="181"/>
      <c r="B521" s="188"/>
    </row>
    <row r="522" spans="1:2" s="208" customFormat="1">
      <c r="A522" s="181"/>
      <c r="B522" s="188"/>
    </row>
    <row r="523" spans="1:2" s="208" customFormat="1">
      <c r="A523" s="181"/>
      <c r="B523" s="188"/>
    </row>
    <row r="524" spans="1:2" s="208" customFormat="1">
      <c r="A524" s="181"/>
      <c r="B524" s="188"/>
    </row>
    <row r="525" spans="1:2" s="208" customFormat="1">
      <c r="A525" s="181"/>
      <c r="B525" s="188"/>
    </row>
    <row r="526" spans="1:2" s="208" customFormat="1">
      <c r="A526" s="181"/>
      <c r="B526" s="188"/>
    </row>
    <row r="527" spans="1:2" s="208" customFormat="1">
      <c r="A527" s="181"/>
      <c r="B527" s="188"/>
    </row>
    <row r="528" spans="1:2" s="208" customFormat="1">
      <c r="A528" s="181"/>
      <c r="B528" s="188"/>
    </row>
    <row r="529" spans="1:2" s="208" customFormat="1">
      <c r="A529" s="181"/>
      <c r="B529" s="188"/>
    </row>
    <row r="530" spans="1:2" s="208" customFormat="1">
      <c r="A530" s="181"/>
      <c r="B530" s="188"/>
    </row>
    <row r="531" spans="1:2" s="208" customFormat="1">
      <c r="A531" s="181"/>
      <c r="B531" s="188"/>
    </row>
    <row r="532" spans="1:2" s="208" customFormat="1">
      <c r="A532" s="181"/>
      <c r="B532" s="188"/>
    </row>
    <row r="533" spans="1:2" s="208" customFormat="1">
      <c r="A533" s="181"/>
      <c r="B533" s="188"/>
    </row>
    <row r="534" spans="1:2" s="208" customFormat="1">
      <c r="A534" s="181"/>
      <c r="B534" s="188"/>
    </row>
    <row r="535" spans="1:2" s="208" customFormat="1">
      <c r="A535" s="181"/>
      <c r="B535" s="188"/>
    </row>
    <row r="536" spans="1:2" s="208" customFormat="1">
      <c r="A536" s="181"/>
      <c r="B536" s="188"/>
    </row>
    <row r="537" spans="1:2" s="208" customFormat="1">
      <c r="A537" s="181"/>
      <c r="B537" s="188"/>
    </row>
    <row r="538" spans="1:2" s="208" customFormat="1">
      <c r="A538" s="181"/>
      <c r="B538" s="188"/>
    </row>
    <row r="539" spans="1:2" s="208" customFormat="1">
      <c r="A539" s="181"/>
      <c r="B539" s="188"/>
    </row>
    <row r="540" spans="1:2" s="208" customFormat="1">
      <c r="A540" s="181"/>
      <c r="B540" s="188"/>
    </row>
    <row r="541" spans="1:2" s="208" customFormat="1">
      <c r="A541" s="181"/>
      <c r="B541" s="188"/>
    </row>
    <row r="542" spans="1:2" s="208" customFormat="1">
      <c r="A542" s="181"/>
      <c r="B542" s="188"/>
    </row>
    <row r="543" spans="1:2" s="208" customFormat="1">
      <c r="A543" s="181"/>
      <c r="B543" s="188"/>
    </row>
    <row r="544" spans="1:2" s="208" customFormat="1">
      <c r="A544" s="181"/>
      <c r="B544" s="188"/>
    </row>
    <row r="545" spans="1:2" s="208" customFormat="1">
      <c r="A545" s="181"/>
      <c r="B545" s="188"/>
    </row>
    <row r="546" spans="1:2" s="208" customFormat="1">
      <c r="A546" s="181"/>
      <c r="B546" s="188"/>
    </row>
    <row r="547" spans="1:2" s="208" customFormat="1">
      <c r="A547" s="181"/>
      <c r="B547" s="188"/>
    </row>
    <row r="548" spans="1:2" s="208" customFormat="1">
      <c r="A548" s="181"/>
      <c r="B548" s="188"/>
    </row>
    <row r="549" spans="1:2" s="208" customFormat="1">
      <c r="A549" s="181"/>
      <c r="B549" s="188"/>
    </row>
    <row r="550" spans="1:2" s="208" customFormat="1">
      <c r="A550" s="181"/>
      <c r="B550" s="188"/>
    </row>
    <row r="551" spans="1:2" s="208" customFormat="1">
      <c r="A551" s="181"/>
      <c r="B551" s="188"/>
    </row>
    <row r="552" spans="1:2" s="208" customFormat="1">
      <c r="A552" s="181"/>
      <c r="B552" s="188"/>
    </row>
    <row r="553" spans="1:2" s="208" customFormat="1">
      <c r="A553" s="181"/>
      <c r="B553" s="188"/>
    </row>
    <row r="554" spans="1:2" s="208" customFormat="1">
      <c r="A554" s="181"/>
      <c r="B554" s="188"/>
    </row>
    <row r="555" spans="1:2" s="208" customFormat="1">
      <c r="A555" s="181"/>
      <c r="B555" s="188"/>
    </row>
    <row r="556" spans="1:2" s="208" customFormat="1">
      <c r="A556" s="181"/>
      <c r="B556" s="188"/>
    </row>
    <row r="557" spans="1:2" s="208" customFormat="1">
      <c r="A557" s="181"/>
      <c r="B557" s="188"/>
    </row>
    <row r="558" spans="1:2" s="208" customFormat="1">
      <c r="A558" s="181"/>
      <c r="B558" s="188"/>
    </row>
    <row r="559" spans="1:2" s="208" customFormat="1">
      <c r="A559" s="181"/>
      <c r="B559" s="188"/>
    </row>
    <row r="560" spans="1:2" s="208" customFormat="1">
      <c r="A560" s="181"/>
      <c r="B560" s="188"/>
    </row>
    <row r="561" spans="1:2" s="208" customFormat="1">
      <c r="A561" s="181"/>
      <c r="B561" s="188"/>
    </row>
    <row r="562" spans="1:2" s="208" customFormat="1">
      <c r="A562" s="181"/>
      <c r="B562" s="188"/>
    </row>
    <row r="563" spans="1:2" s="208" customFormat="1">
      <c r="A563" s="181"/>
      <c r="B563" s="188"/>
    </row>
    <row r="564" spans="1:2" s="208" customFormat="1">
      <c r="A564" s="181"/>
      <c r="B564" s="188"/>
    </row>
    <row r="565" spans="1:2" s="208" customFormat="1">
      <c r="A565" s="181"/>
      <c r="B565" s="188"/>
    </row>
    <row r="566" spans="1:2" s="208" customFormat="1">
      <c r="A566" s="181"/>
      <c r="B566" s="188"/>
    </row>
    <row r="567" spans="1:2" s="208" customFormat="1">
      <c r="A567" s="181"/>
      <c r="B567" s="188"/>
    </row>
    <row r="568" spans="1:2" s="208" customFormat="1">
      <c r="A568" s="181"/>
      <c r="B568" s="188"/>
    </row>
    <row r="569" spans="1:2" s="208" customFormat="1">
      <c r="A569" s="181"/>
      <c r="B569" s="188"/>
    </row>
    <row r="570" spans="1:2" s="208" customFormat="1">
      <c r="A570" s="181"/>
      <c r="B570" s="188"/>
    </row>
    <row r="571" spans="1:2" s="208" customFormat="1">
      <c r="A571" s="181"/>
      <c r="B571" s="188"/>
    </row>
    <row r="572" spans="1:2" s="208" customFormat="1">
      <c r="A572" s="181"/>
      <c r="B572" s="188"/>
    </row>
    <row r="573" spans="1:2" s="208" customFormat="1">
      <c r="A573" s="181"/>
      <c r="B573" s="188"/>
    </row>
    <row r="574" spans="1:2" s="208" customFormat="1">
      <c r="A574" s="181"/>
      <c r="B574" s="188"/>
    </row>
    <row r="575" spans="1:2" s="208" customFormat="1">
      <c r="A575" s="181"/>
      <c r="B575" s="188"/>
    </row>
    <row r="576" spans="1:2" s="208" customFormat="1">
      <c r="A576" s="181"/>
      <c r="B576" s="188"/>
    </row>
    <row r="577" spans="1:2" s="208" customFormat="1">
      <c r="A577" s="181"/>
      <c r="B577" s="188"/>
    </row>
    <row r="578" spans="1:2" s="208" customFormat="1">
      <c r="A578" s="181"/>
      <c r="B578" s="188"/>
    </row>
    <row r="579" spans="1:2" s="208" customFormat="1">
      <c r="A579" s="181"/>
      <c r="B579" s="188"/>
    </row>
    <row r="580" spans="1:2" s="208" customFormat="1">
      <c r="A580" s="181"/>
      <c r="B580" s="188"/>
    </row>
    <row r="581" spans="1:2" s="208" customFormat="1">
      <c r="A581" s="181"/>
      <c r="B581" s="188"/>
    </row>
    <row r="582" spans="1:2" s="208" customFormat="1">
      <c r="A582" s="181"/>
      <c r="B582" s="188"/>
    </row>
    <row r="583" spans="1:2" s="208" customFormat="1">
      <c r="A583" s="181"/>
      <c r="B583" s="188"/>
    </row>
    <row r="584" spans="1:2" s="208" customFormat="1">
      <c r="A584" s="181"/>
      <c r="B584" s="188"/>
    </row>
    <row r="585" spans="1:2" s="208" customFormat="1">
      <c r="A585" s="181"/>
      <c r="B585" s="188"/>
    </row>
    <row r="586" spans="1:2" s="208" customFormat="1">
      <c r="A586" s="181"/>
      <c r="B586" s="188"/>
    </row>
    <row r="587" spans="1:2" s="208" customFormat="1">
      <c r="A587" s="181"/>
      <c r="B587" s="188"/>
    </row>
    <row r="588" spans="1:2" s="208" customFormat="1">
      <c r="A588" s="181"/>
      <c r="B588" s="188"/>
    </row>
    <row r="589" spans="1:2" s="208" customFormat="1">
      <c r="A589" s="181"/>
      <c r="B589" s="188"/>
    </row>
    <row r="590" spans="1:2" s="208" customFormat="1">
      <c r="A590" s="181"/>
      <c r="B590" s="188"/>
    </row>
    <row r="591" spans="1:2" s="208" customFormat="1">
      <c r="A591" s="181"/>
      <c r="B591" s="188"/>
    </row>
    <row r="592" spans="1:2" s="208" customFormat="1">
      <c r="A592" s="181"/>
      <c r="B592" s="188"/>
    </row>
    <row r="593" spans="1:2" s="208" customFormat="1">
      <c r="A593" s="181"/>
      <c r="B593" s="188"/>
    </row>
    <row r="594" spans="1:2" s="208" customFormat="1">
      <c r="A594" s="181"/>
      <c r="B594" s="188"/>
    </row>
    <row r="595" spans="1:2" s="208" customFormat="1">
      <c r="A595" s="181"/>
      <c r="B595" s="188"/>
    </row>
    <row r="596" spans="1:2" s="208" customFormat="1">
      <c r="A596" s="181"/>
      <c r="B596" s="188"/>
    </row>
    <row r="597" spans="1:2" s="208" customFormat="1">
      <c r="A597" s="181"/>
      <c r="B597" s="188"/>
    </row>
    <row r="598" spans="1:2" s="208" customFormat="1">
      <c r="A598" s="181"/>
      <c r="B598" s="188"/>
    </row>
    <row r="599" spans="1:2" s="208" customFormat="1">
      <c r="A599" s="181"/>
      <c r="B599" s="188"/>
    </row>
    <row r="600" spans="1:2" s="208" customFormat="1">
      <c r="A600" s="181"/>
      <c r="B600" s="188"/>
    </row>
    <row r="601" spans="1:2" s="208" customFormat="1">
      <c r="A601" s="181"/>
      <c r="B601" s="188"/>
    </row>
    <row r="602" spans="1:2" s="208" customFormat="1">
      <c r="A602" s="181"/>
      <c r="B602" s="188"/>
    </row>
    <row r="603" spans="1:2" s="208" customFormat="1">
      <c r="A603" s="181"/>
      <c r="B603" s="188"/>
    </row>
    <row r="604" spans="1:2" s="208" customFormat="1">
      <c r="A604" s="181"/>
      <c r="B604" s="188"/>
    </row>
    <row r="605" spans="1:2" s="208" customFormat="1">
      <c r="A605" s="181"/>
      <c r="B605" s="188"/>
    </row>
    <row r="606" spans="1:2" s="208" customFormat="1">
      <c r="A606" s="181"/>
      <c r="B606" s="188"/>
    </row>
    <row r="607" spans="1:2" s="208" customFormat="1">
      <c r="A607" s="181"/>
      <c r="B607" s="188"/>
    </row>
    <row r="608" spans="1:2" s="208" customFormat="1">
      <c r="A608" s="181"/>
      <c r="B608" s="188"/>
    </row>
    <row r="609" spans="1:2" s="208" customFormat="1">
      <c r="A609" s="181"/>
      <c r="B609" s="188"/>
    </row>
    <row r="610" spans="1:2" s="208" customFormat="1">
      <c r="A610" s="181"/>
      <c r="B610" s="188"/>
    </row>
    <row r="611" spans="1:2" s="208" customFormat="1">
      <c r="A611" s="181"/>
      <c r="B611" s="188"/>
    </row>
    <row r="612" spans="1:2" s="208" customFormat="1">
      <c r="A612" s="181"/>
      <c r="B612" s="188"/>
    </row>
    <row r="613" spans="1:2" s="208" customFormat="1">
      <c r="A613" s="181"/>
      <c r="B613" s="188"/>
    </row>
    <row r="614" spans="1:2" s="208" customFormat="1">
      <c r="A614" s="181"/>
      <c r="B614" s="188"/>
    </row>
    <row r="615" spans="1:2" s="208" customFormat="1">
      <c r="A615" s="181"/>
      <c r="B615" s="188"/>
    </row>
    <row r="616" spans="1:2" s="208" customFormat="1">
      <c r="A616" s="181"/>
      <c r="B616" s="188"/>
    </row>
    <row r="617" spans="1:2" s="208" customFormat="1">
      <c r="A617" s="181"/>
      <c r="B617" s="188"/>
    </row>
    <row r="618" spans="1:2" s="208" customFormat="1">
      <c r="A618" s="181"/>
      <c r="B618" s="188"/>
    </row>
    <row r="619" spans="1:2" s="208" customFormat="1">
      <c r="A619" s="181"/>
      <c r="B619" s="188"/>
    </row>
    <row r="620" spans="1:2" s="208" customFormat="1">
      <c r="A620" s="181"/>
      <c r="B620" s="188"/>
    </row>
    <row r="621" spans="1:2" s="208" customFormat="1">
      <c r="A621" s="181"/>
      <c r="B621" s="188"/>
    </row>
    <row r="622" spans="1:2" s="208" customFormat="1">
      <c r="A622" s="181"/>
      <c r="B622" s="188"/>
    </row>
    <row r="623" spans="1:2" s="208" customFormat="1">
      <c r="A623" s="181"/>
      <c r="B623" s="188"/>
    </row>
    <row r="624" spans="1:2" s="208" customFormat="1">
      <c r="A624" s="181"/>
      <c r="B624" s="188"/>
    </row>
    <row r="625" spans="1:2" s="208" customFormat="1">
      <c r="A625" s="181"/>
      <c r="B625" s="188"/>
    </row>
    <row r="626" spans="1:2" s="208" customFormat="1">
      <c r="A626" s="181"/>
      <c r="B626" s="188"/>
    </row>
    <row r="627" spans="1:2" s="208" customFormat="1">
      <c r="A627" s="181"/>
      <c r="B627" s="188"/>
    </row>
    <row r="628" spans="1:2" s="208" customFormat="1">
      <c r="A628" s="181"/>
      <c r="B628" s="188"/>
    </row>
    <row r="629" spans="1:2" s="208" customFormat="1">
      <c r="A629" s="181"/>
      <c r="B629" s="188"/>
    </row>
    <row r="630" spans="1:2" s="208" customFormat="1">
      <c r="A630" s="181"/>
      <c r="B630" s="188"/>
    </row>
    <row r="631" spans="1:2" s="208" customFormat="1">
      <c r="A631" s="181"/>
      <c r="B631" s="188"/>
    </row>
    <row r="632" spans="1:2" s="208" customFormat="1">
      <c r="A632" s="181"/>
      <c r="B632" s="188"/>
    </row>
    <row r="633" spans="1:2" s="208" customFormat="1">
      <c r="A633" s="181"/>
      <c r="B633" s="188"/>
    </row>
    <row r="634" spans="1:2" s="208" customFormat="1">
      <c r="A634" s="181"/>
      <c r="B634" s="188"/>
    </row>
    <row r="635" spans="1:2" s="208" customFormat="1">
      <c r="A635" s="181"/>
      <c r="B635" s="188"/>
    </row>
    <row r="636" spans="1:2" s="208" customFormat="1">
      <c r="A636" s="181"/>
      <c r="B636" s="188"/>
    </row>
    <row r="637" spans="1:2" s="208" customFormat="1">
      <c r="A637" s="181"/>
      <c r="B637" s="188"/>
    </row>
    <row r="638" spans="1:2" s="208" customFormat="1">
      <c r="A638" s="181"/>
      <c r="B638" s="188"/>
    </row>
    <row r="639" spans="1:2" s="208" customFormat="1">
      <c r="A639" s="181"/>
      <c r="B639" s="188"/>
    </row>
    <row r="640" spans="1:2" s="208" customFormat="1">
      <c r="A640" s="181"/>
      <c r="B640" s="188"/>
    </row>
    <row r="641" spans="1:2" s="208" customFormat="1">
      <c r="A641" s="181"/>
      <c r="B641" s="188"/>
    </row>
    <row r="642" spans="1:2" s="208" customFormat="1">
      <c r="A642" s="181"/>
      <c r="B642" s="188"/>
    </row>
    <row r="643" spans="1:2" s="208" customFormat="1">
      <c r="A643" s="181"/>
      <c r="B643" s="188"/>
    </row>
    <row r="644" spans="1:2" s="208" customFormat="1">
      <c r="A644" s="181"/>
      <c r="B644" s="188"/>
    </row>
    <row r="645" spans="1:2" s="208" customFormat="1">
      <c r="A645" s="181"/>
      <c r="B645" s="188"/>
    </row>
    <row r="646" spans="1:2" s="208" customFormat="1">
      <c r="A646" s="181"/>
      <c r="B646" s="188"/>
    </row>
    <row r="647" spans="1:2" s="208" customFormat="1">
      <c r="A647" s="181"/>
      <c r="B647" s="188"/>
    </row>
    <row r="648" spans="1:2" s="208" customFormat="1">
      <c r="A648" s="181"/>
      <c r="B648" s="188"/>
    </row>
    <row r="649" spans="1:2" s="208" customFormat="1">
      <c r="A649" s="181"/>
      <c r="B649" s="188"/>
    </row>
    <row r="650" spans="1:2" s="208" customFormat="1">
      <c r="A650" s="181"/>
      <c r="B650" s="188"/>
    </row>
    <row r="651" spans="1:2" s="208" customFormat="1">
      <c r="A651" s="181"/>
      <c r="B651" s="188"/>
    </row>
    <row r="652" spans="1:2" s="208" customFormat="1">
      <c r="A652" s="181"/>
      <c r="B652" s="188"/>
    </row>
    <row r="653" spans="1:2" s="208" customFormat="1">
      <c r="A653" s="181"/>
      <c r="B653" s="188"/>
    </row>
    <row r="654" spans="1:2" s="208" customFormat="1">
      <c r="A654" s="181"/>
      <c r="B654" s="188"/>
    </row>
    <row r="655" spans="1:2" s="208" customFormat="1">
      <c r="A655" s="181"/>
      <c r="B655" s="188"/>
    </row>
    <row r="656" spans="1:2" s="208" customFormat="1">
      <c r="A656" s="181"/>
      <c r="B656" s="188"/>
    </row>
    <row r="657" spans="1:2" s="208" customFormat="1">
      <c r="A657" s="181"/>
      <c r="B657" s="188"/>
    </row>
    <row r="658" spans="1:2" s="208" customFormat="1">
      <c r="A658" s="181"/>
      <c r="B658" s="188"/>
    </row>
    <row r="659" spans="1:2" s="208" customFormat="1">
      <c r="A659" s="181"/>
      <c r="B659" s="188"/>
    </row>
    <row r="660" spans="1:2" s="208" customFormat="1">
      <c r="A660" s="181"/>
      <c r="B660" s="188"/>
    </row>
    <row r="661" spans="1:2" s="208" customFormat="1">
      <c r="A661" s="181"/>
      <c r="B661" s="188"/>
    </row>
    <row r="662" spans="1:2" s="208" customFormat="1">
      <c r="A662" s="181"/>
      <c r="B662" s="188"/>
    </row>
    <row r="663" spans="1:2" s="208" customFormat="1">
      <c r="A663" s="181"/>
      <c r="B663" s="188"/>
    </row>
    <row r="664" spans="1:2" s="208" customFormat="1">
      <c r="A664" s="181"/>
      <c r="B664" s="188"/>
    </row>
    <row r="665" spans="1:2" s="208" customFormat="1">
      <c r="A665" s="181"/>
      <c r="B665" s="188"/>
    </row>
    <row r="666" spans="1:2" s="208" customFormat="1">
      <c r="A666" s="181"/>
      <c r="B666" s="188"/>
    </row>
    <row r="667" spans="1:2" s="208" customFormat="1">
      <c r="A667" s="181"/>
      <c r="B667" s="188"/>
    </row>
    <row r="668" spans="1:2" s="208" customFormat="1">
      <c r="A668" s="181"/>
      <c r="B668" s="188"/>
    </row>
    <row r="669" spans="1:2" s="208" customFormat="1">
      <c r="A669" s="181"/>
      <c r="B669" s="188"/>
    </row>
    <row r="670" spans="1:2" s="208" customFormat="1">
      <c r="A670" s="181"/>
      <c r="B670" s="188"/>
    </row>
    <row r="671" spans="1:2" s="208" customFormat="1">
      <c r="A671" s="181"/>
      <c r="B671" s="188"/>
    </row>
    <row r="672" spans="1:2" s="208" customFormat="1">
      <c r="A672" s="181"/>
      <c r="B672" s="188"/>
    </row>
    <row r="673" spans="1:2" s="208" customFormat="1">
      <c r="A673" s="181"/>
      <c r="B673" s="188"/>
    </row>
    <row r="674" spans="1:2" s="208" customFormat="1">
      <c r="A674" s="181"/>
      <c r="B674" s="188"/>
    </row>
    <row r="675" spans="1:2" s="208" customFormat="1">
      <c r="A675" s="181"/>
      <c r="B675" s="188"/>
    </row>
    <row r="676" spans="1:2" s="208" customFormat="1">
      <c r="A676" s="181"/>
      <c r="B676" s="188"/>
    </row>
    <row r="677" spans="1:2" s="208" customFormat="1">
      <c r="A677" s="181"/>
      <c r="B677" s="188"/>
    </row>
    <row r="678" spans="1:2" s="208" customFormat="1">
      <c r="A678" s="181"/>
      <c r="B678" s="188"/>
    </row>
    <row r="679" spans="1:2" s="208" customFormat="1">
      <c r="A679" s="181"/>
      <c r="B679" s="188"/>
    </row>
    <row r="680" spans="1:2" s="208" customFormat="1">
      <c r="A680" s="181"/>
      <c r="B680" s="188"/>
    </row>
    <row r="681" spans="1:2" s="208" customFormat="1">
      <c r="A681" s="181"/>
      <c r="B681" s="188"/>
    </row>
    <row r="682" spans="1:2" s="208" customFormat="1">
      <c r="A682" s="181"/>
      <c r="B682" s="188"/>
    </row>
    <row r="683" spans="1:2" s="208" customFormat="1">
      <c r="A683" s="181"/>
      <c r="B683" s="188"/>
    </row>
    <row r="684" spans="1:2" s="208" customFormat="1">
      <c r="A684" s="181"/>
      <c r="B684" s="188"/>
    </row>
    <row r="685" spans="1:2" s="208" customFormat="1">
      <c r="A685" s="181"/>
      <c r="B685" s="188"/>
    </row>
    <row r="686" spans="1:2" s="208" customFormat="1">
      <c r="A686" s="181"/>
      <c r="B686" s="188"/>
    </row>
    <row r="687" spans="1:2" s="208" customFormat="1">
      <c r="A687" s="181"/>
      <c r="B687" s="188"/>
    </row>
    <row r="688" spans="1:2" s="208" customFormat="1">
      <c r="A688" s="181"/>
      <c r="B688" s="188"/>
    </row>
    <row r="689" spans="1:2" s="208" customFormat="1">
      <c r="A689" s="181"/>
      <c r="B689" s="188"/>
    </row>
    <row r="690" spans="1:2" s="208" customFormat="1">
      <c r="A690" s="181"/>
      <c r="B690" s="188"/>
    </row>
    <row r="691" spans="1:2" s="208" customFormat="1">
      <c r="A691" s="181"/>
      <c r="B691" s="188"/>
    </row>
    <row r="692" spans="1:2" s="208" customFormat="1">
      <c r="A692" s="181"/>
      <c r="B692" s="188"/>
    </row>
    <row r="693" spans="1:2" s="208" customFormat="1">
      <c r="A693" s="181"/>
      <c r="B693" s="188"/>
    </row>
    <row r="694" spans="1:2" s="208" customFormat="1">
      <c r="A694" s="181"/>
      <c r="B694" s="188"/>
    </row>
    <row r="695" spans="1:2" s="208" customFormat="1">
      <c r="A695" s="181"/>
      <c r="B695" s="188"/>
    </row>
    <row r="696" spans="1:2" s="208" customFormat="1">
      <c r="A696" s="181"/>
      <c r="B696" s="188"/>
    </row>
    <row r="697" spans="1:2" s="208" customFormat="1">
      <c r="A697" s="181"/>
      <c r="B697" s="188"/>
    </row>
    <row r="698" spans="1:2" s="208" customFormat="1">
      <c r="A698" s="181"/>
      <c r="B698" s="188"/>
    </row>
    <row r="699" spans="1:2" s="208" customFormat="1">
      <c r="A699" s="181"/>
      <c r="B699" s="188"/>
    </row>
    <row r="700" spans="1:2" s="208" customFormat="1">
      <c r="A700" s="181"/>
      <c r="B700" s="188"/>
    </row>
    <row r="701" spans="1:2" s="208" customFormat="1">
      <c r="A701" s="181"/>
      <c r="B701" s="188"/>
    </row>
    <row r="702" spans="1:2" s="208" customFormat="1">
      <c r="A702" s="181"/>
      <c r="B702" s="188"/>
    </row>
    <row r="703" spans="1:2" s="208" customFormat="1">
      <c r="A703" s="181"/>
      <c r="B703" s="188"/>
    </row>
    <row r="704" spans="1:2" s="208" customFormat="1">
      <c r="A704" s="181"/>
      <c r="B704" s="188"/>
    </row>
    <row r="705" spans="1:2" s="208" customFormat="1">
      <c r="A705" s="181"/>
      <c r="B705" s="188"/>
    </row>
    <row r="706" spans="1:2" s="208" customFormat="1">
      <c r="A706" s="181"/>
      <c r="B706" s="188"/>
    </row>
    <row r="707" spans="1:2" s="208" customFormat="1">
      <c r="A707" s="181"/>
      <c r="B707" s="188"/>
    </row>
    <row r="708" spans="1:2" s="208" customFormat="1">
      <c r="A708" s="181"/>
      <c r="B708" s="188"/>
    </row>
    <row r="709" spans="1:2" s="208" customFormat="1">
      <c r="A709" s="181"/>
      <c r="B709" s="188"/>
    </row>
    <row r="710" spans="1:2" s="208" customFormat="1">
      <c r="A710" s="181"/>
      <c r="B710" s="188"/>
    </row>
    <row r="711" spans="1:2" s="208" customFormat="1">
      <c r="A711" s="181"/>
      <c r="B711" s="188"/>
    </row>
    <row r="712" spans="1:2" s="208" customFormat="1">
      <c r="A712" s="181"/>
      <c r="B712" s="188"/>
    </row>
    <row r="713" spans="1:2" s="208" customFormat="1">
      <c r="A713" s="181"/>
      <c r="B713" s="188"/>
    </row>
    <row r="714" spans="1:2" s="208" customFormat="1">
      <c r="A714" s="181"/>
      <c r="B714" s="188"/>
    </row>
    <row r="715" spans="1:2" s="208" customFormat="1">
      <c r="A715" s="181"/>
      <c r="B715" s="188"/>
    </row>
    <row r="716" spans="1:2" s="208" customFormat="1">
      <c r="A716" s="181"/>
      <c r="B716" s="188"/>
    </row>
    <row r="717" spans="1:2" s="208" customFormat="1">
      <c r="A717" s="181"/>
      <c r="B717" s="188"/>
    </row>
    <row r="718" spans="1:2" s="208" customFormat="1">
      <c r="A718" s="181"/>
      <c r="B718" s="188"/>
    </row>
    <row r="719" spans="1:2" s="208" customFormat="1">
      <c r="A719" s="181"/>
      <c r="B719" s="188"/>
    </row>
    <row r="720" spans="1:2" s="208" customFormat="1">
      <c r="A720" s="181"/>
      <c r="B720" s="188"/>
    </row>
    <row r="721" spans="1:2" s="208" customFormat="1">
      <c r="A721" s="181"/>
      <c r="B721" s="188"/>
    </row>
    <row r="722" spans="1:2" s="208" customFormat="1">
      <c r="A722" s="181"/>
      <c r="B722" s="188"/>
    </row>
    <row r="723" spans="1:2" s="208" customFormat="1">
      <c r="A723" s="181"/>
      <c r="B723" s="188"/>
    </row>
    <row r="724" spans="1:2" s="208" customFormat="1">
      <c r="A724" s="181"/>
      <c r="B724" s="188"/>
    </row>
    <row r="725" spans="1:2" s="208" customFormat="1">
      <c r="A725" s="181"/>
      <c r="B725" s="188"/>
    </row>
    <row r="726" spans="1:2" s="208" customFormat="1">
      <c r="A726" s="181"/>
      <c r="B726" s="188"/>
    </row>
    <row r="727" spans="1:2" s="208" customFormat="1">
      <c r="A727" s="181"/>
      <c r="B727" s="188"/>
    </row>
    <row r="728" spans="1:2" s="208" customFormat="1">
      <c r="A728" s="181"/>
      <c r="B728" s="188"/>
    </row>
    <row r="729" spans="1:2" s="208" customFormat="1">
      <c r="A729" s="181"/>
      <c r="B729" s="188"/>
    </row>
    <row r="730" spans="1:2" s="208" customFormat="1">
      <c r="A730" s="181"/>
      <c r="B730" s="188"/>
    </row>
    <row r="731" spans="1:2" s="208" customFormat="1">
      <c r="A731" s="181"/>
      <c r="B731" s="188"/>
    </row>
    <row r="732" spans="1:2" s="208" customFormat="1">
      <c r="A732" s="181"/>
      <c r="B732" s="188"/>
    </row>
    <row r="733" spans="1:2" s="208" customFormat="1">
      <c r="A733" s="181"/>
      <c r="B733" s="188"/>
    </row>
    <row r="734" spans="1:2" s="208" customFormat="1">
      <c r="A734" s="181"/>
      <c r="B734" s="188"/>
    </row>
    <row r="735" spans="1:2" s="208" customFormat="1">
      <c r="A735" s="181"/>
      <c r="B735" s="188"/>
    </row>
    <row r="736" spans="1:2" s="208" customFormat="1">
      <c r="A736" s="181"/>
      <c r="B736" s="188"/>
    </row>
    <row r="737" spans="1:2" s="208" customFormat="1">
      <c r="A737" s="181"/>
      <c r="B737" s="188"/>
    </row>
    <row r="738" spans="1:2" s="208" customFormat="1">
      <c r="A738" s="181"/>
      <c r="B738" s="188"/>
    </row>
    <row r="739" spans="1:2" s="208" customFormat="1">
      <c r="A739" s="181"/>
      <c r="B739" s="188"/>
    </row>
    <row r="740" spans="1:2" s="208" customFormat="1">
      <c r="A740" s="181"/>
      <c r="B740" s="188"/>
    </row>
    <row r="741" spans="1:2" s="208" customFormat="1">
      <c r="A741" s="181"/>
      <c r="B741" s="188"/>
    </row>
    <row r="742" spans="1:2" s="208" customFormat="1">
      <c r="A742" s="181"/>
      <c r="B742" s="188"/>
    </row>
    <row r="743" spans="1:2" s="208" customFormat="1">
      <c r="A743" s="181"/>
      <c r="B743" s="188"/>
    </row>
    <row r="744" spans="1:2" s="208" customFormat="1">
      <c r="A744" s="181"/>
      <c r="B744" s="188"/>
    </row>
    <row r="745" spans="1:2" s="208" customFormat="1">
      <c r="A745" s="181"/>
      <c r="B745" s="188"/>
    </row>
    <row r="746" spans="1:2" s="208" customFormat="1">
      <c r="A746" s="181"/>
      <c r="B746" s="188"/>
    </row>
    <row r="747" spans="1:2" s="208" customFormat="1">
      <c r="A747" s="181"/>
      <c r="B747" s="188"/>
    </row>
    <row r="748" spans="1:2" s="208" customFormat="1">
      <c r="A748" s="181"/>
      <c r="B748" s="188"/>
    </row>
    <row r="749" spans="1:2" s="208" customFormat="1">
      <c r="A749" s="181"/>
      <c r="B749" s="188"/>
    </row>
    <row r="750" spans="1:2" s="208" customFormat="1">
      <c r="A750" s="181"/>
      <c r="B750" s="188"/>
    </row>
    <row r="751" spans="1:2" s="208" customFormat="1">
      <c r="A751" s="181"/>
      <c r="B751" s="188"/>
    </row>
    <row r="752" spans="1:2" s="208" customFormat="1">
      <c r="A752" s="181"/>
      <c r="B752" s="188"/>
    </row>
    <row r="753" spans="1:2" s="208" customFormat="1">
      <c r="A753" s="181"/>
      <c r="B753" s="188"/>
    </row>
    <row r="754" spans="1:2" s="208" customFormat="1">
      <c r="A754" s="181"/>
      <c r="B754" s="188"/>
    </row>
    <row r="755" spans="1:2" s="208" customFormat="1">
      <c r="A755" s="181"/>
      <c r="B755" s="188"/>
    </row>
    <row r="756" spans="1:2" s="208" customFormat="1">
      <c r="A756" s="181"/>
      <c r="B756" s="188"/>
    </row>
    <row r="757" spans="1:2" s="208" customFormat="1">
      <c r="A757" s="181"/>
      <c r="B757" s="188"/>
    </row>
    <row r="758" spans="1:2" s="208" customFormat="1">
      <c r="A758" s="181"/>
      <c r="B758" s="188"/>
    </row>
    <row r="759" spans="1:2" s="208" customFormat="1">
      <c r="A759" s="181"/>
      <c r="B759" s="188"/>
    </row>
    <row r="760" spans="1:2" s="208" customFormat="1">
      <c r="A760" s="181"/>
      <c r="B760" s="188"/>
    </row>
    <row r="761" spans="1:2" s="208" customFormat="1">
      <c r="A761" s="181"/>
      <c r="B761" s="188"/>
    </row>
    <row r="762" spans="1:2" s="208" customFormat="1">
      <c r="A762" s="181"/>
      <c r="B762" s="188"/>
    </row>
    <row r="763" spans="1:2" s="208" customFormat="1">
      <c r="A763" s="181"/>
      <c r="B763" s="188"/>
    </row>
    <row r="764" spans="1:2" s="208" customFormat="1">
      <c r="A764" s="181"/>
      <c r="B764" s="188"/>
    </row>
    <row r="765" spans="1:2" s="208" customFormat="1">
      <c r="A765" s="181"/>
      <c r="B765" s="188"/>
    </row>
    <row r="766" spans="1:2" s="208" customFormat="1">
      <c r="A766" s="181"/>
      <c r="B766" s="188"/>
    </row>
    <row r="767" spans="1:2" s="208" customFormat="1">
      <c r="A767" s="181"/>
      <c r="B767" s="188"/>
    </row>
    <row r="768" spans="1:2" s="208" customFormat="1">
      <c r="A768" s="181"/>
      <c r="B768" s="188"/>
    </row>
    <row r="769" spans="1:2" s="208" customFormat="1">
      <c r="A769" s="181"/>
      <c r="B769" s="188"/>
    </row>
    <row r="770" spans="1:2" s="208" customFormat="1">
      <c r="A770" s="181"/>
      <c r="B770" s="188"/>
    </row>
    <row r="771" spans="1:2" s="208" customFormat="1">
      <c r="A771" s="181"/>
      <c r="B771" s="188"/>
    </row>
    <row r="772" spans="1:2" s="208" customFormat="1">
      <c r="A772" s="181"/>
      <c r="B772" s="188"/>
    </row>
    <row r="773" spans="1:2" s="208" customFormat="1">
      <c r="A773" s="181"/>
      <c r="B773" s="188"/>
    </row>
    <row r="774" spans="1:2" s="208" customFormat="1">
      <c r="A774" s="181"/>
      <c r="B774" s="188"/>
    </row>
    <row r="775" spans="1:2" s="208" customFormat="1">
      <c r="A775" s="181"/>
      <c r="B775" s="188"/>
    </row>
    <row r="776" spans="1:2" s="208" customFormat="1">
      <c r="A776" s="181"/>
      <c r="B776" s="188"/>
    </row>
    <row r="777" spans="1:2" s="208" customFormat="1">
      <c r="A777" s="181"/>
      <c r="B777" s="188"/>
    </row>
    <row r="778" spans="1:2" s="208" customFormat="1">
      <c r="A778" s="181"/>
      <c r="B778" s="188"/>
    </row>
    <row r="779" spans="1:2" s="208" customFormat="1">
      <c r="A779" s="181"/>
      <c r="B779" s="188"/>
    </row>
    <row r="780" spans="1:2" s="208" customFormat="1">
      <c r="A780" s="181"/>
      <c r="B780" s="188"/>
    </row>
    <row r="781" spans="1:2" s="208" customFormat="1">
      <c r="A781" s="181"/>
      <c r="B781" s="188"/>
    </row>
    <row r="782" spans="1:2" s="208" customFormat="1">
      <c r="A782" s="181"/>
      <c r="B782" s="188"/>
    </row>
    <row r="783" spans="1:2" s="208" customFormat="1">
      <c r="A783" s="181"/>
      <c r="B783" s="188"/>
    </row>
    <row r="784" spans="1:2" s="208" customFormat="1">
      <c r="A784" s="181"/>
      <c r="B784" s="188"/>
    </row>
    <row r="785" spans="1:2" s="208" customFormat="1">
      <c r="A785" s="181"/>
      <c r="B785" s="188"/>
    </row>
    <row r="786" spans="1:2" s="208" customFormat="1">
      <c r="A786" s="181"/>
      <c r="B786" s="188"/>
    </row>
    <row r="787" spans="1:2" s="208" customFormat="1">
      <c r="A787" s="181"/>
      <c r="B787" s="188"/>
    </row>
    <row r="788" spans="1:2" s="208" customFormat="1">
      <c r="A788" s="181"/>
      <c r="B788" s="188"/>
    </row>
    <row r="789" spans="1:2" s="208" customFormat="1">
      <c r="A789" s="181"/>
      <c r="B789" s="188"/>
    </row>
    <row r="790" spans="1:2" s="208" customFormat="1">
      <c r="A790" s="181"/>
      <c r="B790" s="188"/>
    </row>
    <row r="791" spans="1:2" s="208" customFormat="1">
      <c r="A791" s="181"/>
      <c r="B791" s="188"/>
    </row>
    <row r="792" spans="1:2" s="208" customFormat="1">
      <c r="A792" s="181"/>
      <c r="B792" s="188"/>
    </row>
    <row r="793" spans="1:2" s="208" customFormat="1">
      <c r="A793" s="181"/>
      <c r="B793" s="188"/>
    </row>
    <row r="794" spans="1:2" s="208" customFormat="1">
      <c r="A794" s="181"/>
      <c r="B794" s="188"/>
    </row>
    <row r="795" spans="1:2" s="208" customFormat="1">
      <c r="A795" s="181"/>
      <c r="B795" s="188"/>
    </row>
    <row r="796" spans="1:2" s="208" customFormat="1">
      <c r="A796" s="181"/>
      <c r="B796" s="188"/>
    </row>
    <row r="797" spans="1:2" s="208" customFormat="1">
      <c r="A797" s="181"/>
      <c r="B797" s="188"/>
    </row>
    <row r="798" spans="1:2" s="208" customFormat="1">
      <c r="A798" s="181"/>
      <c r="B798" s="188"/>
    </row>
    <row r="799" spans="1:2" s="208" customFormat="1">
      <c r="A799" s="181"/>
      <c r="B799" s="188"/>
    </row>
    <row r="800" spans="1:2" s="208" customFormat="1">
      <c r="A800" s="181"/>
      <c r="B800" s="188"/>
    </row>
    <row r="801" spans="1:2" s="208" customFormat="1">
      <c r="A801" s="181"/>
      <c r="B801" s="188"/>
    </row>
    <row r="802" spans="1:2" s="208" customFormat="1">
      <c r="A802" s="181"/>
      <c r="B802" s="188"/>
    </row>
    <row r="803" spans="1:2" s="208" customFormat="1">
      <c r="A803" s="181"/>
      <c r="B803" s="188"/>
    </row>
    <row r="804" spans="1:2" s="208" customFormat="1">
      <c r="A804" s="181"/>
      <c r="B804" s="188"/>
    </row>
    <row r="805" spans="1:2" s="208" customFormat="1">
      <c r="A805" s="181"/>
      <c r="B805" s="188"/>
    </row>
    <row r="806" spans="1:2" s="208" customFormat="1">
      <c r="A806" s="181"/>
      <c r="B806" s="188"/>
    </row>
    <row r="807" spans="1:2" s="208" customFormat="1">
      <c r="A807" s="181"/>
      <c r="B807" s="188"/>
    </row>
    <row r="808" spans="1:2" s="208" customFormat="1">
      <c r="A808" s="181"/>
      <c r="B808" s="188"/>
    </row>
    <row r="809" spans="1:2" s="208" customFormat="1">
      <c r="A809" s="181"/>
      <c r="B809" s="188"/>
    </row>
    <row r="810" spans="1:2" s="208" customFormat="1">
      <c r="A810" s="181"/>
      <c r="B810" s="188"/>
    </row>
    <row r="811" spans="1:2" s="208" customFormat="1">
      <c r="A811" s="181"/>
      <c r="B811" s="188"/>
    </row>
    <row r="812" spans="1:2" s="208" customFormat="1">
      <c r="A812" s="181"/>
      <c r="B812" s="188"/>
    </row>
    <row r="813" spans="1:2" s="208" customFormat="1">
      <c r="A813" s="181"/>
      <c r="B813" s="188"/>
    </row>
    <row r="814" spans="1:2" s="208" customFormat="1">
      <c r="A814" s="181"/>
      <c r="B814" s="188"/>
    </row>
    <row r="815" spans="1:2" s="208" customFormat="1">
      <c r="A815" s="181"/>
      <c r="B815" s="188"/>
    </row>
    <row r="816" spans="1:2" s="208" customFormat="1">
      <c r="A816" s="181"/>
      <c r="B816" s="188"/>
    </row>
    <row r="817" spans="1:2" s="208" customFormat="1">
      <c r="A817" s="182"/>
      <c r="B817" s="175"/>
    </row>
    <row r="818" spans="1:2" s="208" customFormat="1">
      <c r="A818" s="182"/>
      <c r="B818" s="175"/>
    </row>
    <row r="819" spans="1:2" s="208" customFormat="1">
      <c r="A819" s="182"/>
      <c r="B819" s="175"/>
    </row>
    <row r="820" spans="1:2" s="208" customFormat="1">
      <c r="A820" s="182"/>
      <c r="B820" s="175"/>
    </row>
    <row r="821" spans="1:2" s="208" customFormat="1">
      <c r="A821" s="182"/>
      <c r="B821" s="175"/>
    </row>
    <row r="822" spans="1:2" s="208" customFormat="1">
      <c r="A822" s="182"/>
      <c r="B822" s="175"/>
    </row>
    <row r="823" spans="1:2" s="208" customFormat="1">
      <c r="A823" s="182"/>
      <c r="B823" s="175"/>
    </row>
    <row r="824" spans="1:2" s="208" customFormat="1">
      <c r="A824" s="182"/>
      <c r="B824" s="175"/>
    </row>
    <row r="825" spans="1:2" s="208" customFormat="1">
      <c r="A825" s="182"/>
      <c r="B825" s="175"/>
    </row>
    <row r="826" spans="1:2" s="208" customFormat="1">
      <c r="A826" s="182"/>
      <c r="B826" s="175"/>
    </row>
    <row r="827" spans="1:2" s="208" customFormat="1">
      <c r="A827" s="182"/>
      <c r="B827" s="175"/>
    </row>
    <row r="828" spans="1:2" s="208" customFormat="1">
      <c r="A828" s="182"/>
      <c r="B828" s="175"/>
    </row>
    <row r="829" spans="1:2" s="208" customFormat="1">
      <c r="A829" s="182"/>
      <c r="B829" s="175"/>
    </row>
    <row r="830" spans="1:2" s="208" customFormat="1">
      <c r="A830" s="182"/>
      <c r="B830" s="175"/>
    </row>
    <row r="831" spans="1:2" s="208" customFormat="1">
      <c r="A831" s="182"/>
      <c r="B831" s="175"/>
    </row>
    <row r="832" spans="1:2" s="208" customFormat="1">
      <c r="A832" s="175"/>
      <c r="B832" s="175"/>
    </row>
    <row r="833" spans="1:2" s="208" customFormat="1">
      <c r="A833" s="175"/>
      <c r="B833" s="175"/>
    </row>
    <row r="834" spans="1:2" s="208" customFormat="1">
      <c r="A834" s="175"/>
      <c r="B834" s="175"/>
    </row>
    <row r="835" spans="1:2" s="208" customFormat="1">
      <c r="A835" s="175"/>
      <c r="B835" s="175"/>
    </row>
    <row r="836" spans="1:2" s="208" customFormat="1">
      <c r="A836" s="175"/>
      <c r="B836" s="175"/>
    </row>
    <row r="837" spans="1:2" s="208" customFormat="1">
      <c r="A837" s="175"/>
      <c r="B837" s="175"/>
    </row>
    <row r="838" spans="1:2" s="208" customFormat="1">
      <c r="A838" s="175"/>
      <c r="B838" s="175"/>
    </row>
    <row r="839" spans="1:2" s="208" customFormat="1">
      <c r="A839" s="175"/>
      <c r="B839" s="175"/>
    </row>
    <row r="840" spans="1:2" s="208" customFormat="1">
      <c r="A840" s="175"/>
      <c r="B840" s="175"/>
    </row>
    <row r="841" spans="1:2" s="208" customFormat="1">
      <c r="A841" s="175"/>
      <c r="B841" s="175"/>
    </row>
    <row r="842" spans="1:2" s="208" customFormat="1">
      <c r="A842" s="175"/>
      <c r="B842" s="175"/>
    </row>
    <row r="843" spans="1:2" s="208" customFormat="1">
      <c r="A843" s="175"/>
      <c r="B843" s="175"/>
    </row>
    <row r="844" spans="1:2" s="208" customFormat="1">
      <c r="A844" s="175"/>
      <c r="B844" s="175"/>
    </row>
    <row r="845" spans="1:2" s="208" customFormat="1">
      <c r="A845" s="175"/>
      <c r="B845" s="175"/>
    </row>
    <row r="846" spans="1:2" s="208" customFormat="1">
      <c r="A846" s="175"/>
      <c r="B846" s="175"/>
    </row>
    <row r="847" spans="1:2" s="208" customFormat="1">
      <c r="A847" s="175"/>
      <c r="B847" s="175"/>
    </row>
    <row r="848" spans="1:2" s="208" customFormat="1">
      <c r="A848" s="175"/>
      <c r="B848" s="175"/>
    </row>
    <row r="849" spans="1:2" s="208" customFormat="1">
      <c r="A849" s="175"/>
      <c r="B849" s="175"/>
    </row>
    <row r="850" spans="1:2" s="208" customFormat="1">
      <c r="A850" s="175"/>
      <c r="B850" s="175"/>
    </row>
    <row r="851" spans="1:2" s="208" customFormat="1">
      <c r="A851" s="175"/>
      <c r="B851" s="175"/>
    </row>
    <row r="852" spans="1:2" s="208" customFormat="1">
      <c r="A852" s="175"/>
      <c r="B852" s="175"/>
    </row>
    <row r="853" spans="1:2" s="208" customFormat="1">
      <c r="A853" s="175"/>
      <c r="B853" s="175"/>
    </row>
    <row r="854" spans="1:2" s="208" customFormat="1">
      <c r="A854" s="175"/>
      <c r="B854" s="175"/>
    </row>
    <row r="855" spans="1:2" s="208" customFormat="1">
      <c r="A855" s="175"/>
      <c r="B855" s="175"/>
    </row>
    <row r="856" spans="1:2" s="208" customFormat="1">
      <c r="A856" s="175"/>
      <c r="B856" s="175"/>
    </row>
    <row r="857" spans="1:2" s="208" customFormat="1">
      <c r="A857" s="175"/>
      <c r="B857" s="175"/>
    </row>
    <row r="858" spans="1:2" s="208" customFormat="1">
      <c r="A858" s="175"/>
      <c r="B858" s="175"/>
    </row>
    <row r="859" spans="1:2" s="208" customFormat="1">
      <c r="A859" s="175"/>
      <c r="B859" s="175"/>
    </row>
    <row r="860" spans="1:2" s="208" customFormat="1">
      <c r="A860" s="175"/>
      <c r="B860" s="175"/>
    </row>
    <row r="861" spans="1:2" s="208" customFormat="1">
      <c r="A861" s="175"/>
      <c r="B861" s="175"/>
    </row>
    <row r="862" spans="1:2" s="208" customFormat="1">
      <c r="A862" s="175"/>
      <c r="B862" s="175"/>
    </row>
    <row r="863" spans="1:2" s="208" customFormat="1">
      <c r="A863" s="175"/>
      <c r="B863" s="175"/>
    </row>
    <row r="864" spans="1:2" s="208" customFormat="1">
      <c r="A864" s="175"/>
      <c r="B864" s="175"/>
    </row>
    <row r="865" spans="1:2" s="208" customFormat="1">
      <c r="A865" s="175"/>
      <c r="B865" s="175"/>
    </row>
    <row r="866" spans="1:2" s="208" customFormat="1">
      <c r="A866" s="175"/>
      <c r="B866" s="175"/>
    </row>
    <row r="867" spans="1:2" s="208" customFormat="1">
      <c r="A867" s="175"/>
      <c r="B867" s="175"/>
    </row>
    <row r="868" spans="1:2" s="208" customFormat="1">
      <c r="A868" s="175"/>
      <c r="B868" s="175"/>
    </row>
    <row r="869" spans="1:2" s="208" customFormat="1">
      <c r="A869" s="175"/>
      <c r="B869" s="175"/>
    </row>
    <row r="870" spans="1:2" s="208" customFormat="1">
      <c r="A870" s="175"/>
      <c r="B870" s="175"/>
    </row>
    <row r="871" spans="1:2" s="208" customFormat="1">
      <c r="A871" s="175"/>
      <c r="B871" s="175"/>
    </row>
    <row r="872" spans="1:2" s="208" customFormat="1">
      <c r="A872" s="175"/>
      <c r="B872" s="175"/>
    </row>
    <row r="873" spans="1:2" s="208" customFormat="1">
      <c r="A873" s="175"/>
      <c r="B873" s="175"/>
    </row>
    <row r="874" spans="1:2" s="208" customFormat="1">
      <c r="A874" s="175"/>
      <c r="B874" s="175"/>
    </row>
    <row r="875" spans="1:2" s="208" customFormat="1">
      <c r="A875" s="175"/>
      <c r="B875" s="175"/>
    </row>
    <row r="876" spans="1:2" s="208" customFormat="1">
      <c r="A876" s="175"/>
      <c r="B876" s="175"/>
    </row>
    <row r="877" spans="1:2" s="208" customFormat="1">
      <c r="A877" s="175"/>
      <c r="B877" s="175"/>
    </row>
    <row r="878" spans="1:2" s="208" customFormat="1">
      <c r="A878" s="175"/>
      <c r="B878" s="175"/>
    </row>
    <row r="879" spans="1:2" s="208" customFormat="1">
      <c r="A879" s="175"/>
      <c r="B879" s="175"/>
    </row>
    <row r="880" spans="1:2" s="208" customFormat="1">
      <c r="A880" s="175"/>
      <c r="B880" s="175"/>
    </row>
    <row r="881" spans="1:2" s="208" customFormat="1">
      <c r="A881" s="175"/>
      <c r="B881" s="175"/>
    </row>
    <row r="882" spans="1:2" s="208" customFormat="1">
      <c r="A882" s="175"/>
      <c r="B882" s="175"/>
    </row>
    <row r="883" spans="1:2" s="208" customFormat="1">
      <c r="A883" s="175"/>
      <c r="B883" s="175"/>
    </row>
    <row r="884" spans="1:2" s="208" customFormat="1">
      <c r="A884" s="175"/>
      <c r="B884" s="175"/>
    </row>
    <row r="885" spans="1:2" s="208" customFormat="1">
      <c r="A885" s="175"/>
      <c r="B885" s="175"/>
    </row>
    <row r="886" spans="1:2" s="208" customFormat="1">
      <c r="A886" s="175"/>
      <c r="B886" s="175"/>
    </row>
    <row r="887" spans="1:2" s="208" customFormat="1">
      <c r="A887" s="175"/>
      <c r="B887" s="175"/>
    </row>
    <row r="888" spans="1:2" s="208" customFormat="1">
      <c r="A888" s="175"/>
      <c r="B888" s="175"/>
    </row>
    <row r="889" spans="1:2" s="208" customFormat="1">
      <c r="A889" s="175"/>
      <c r="B889" s="175"/>
    </row>
    <row r="890" spans="1:2" s="208" customFormat="1">
      <c r="A890" s="175"/>
      <c r="B890" s="175"/>
    </row>
    <row r="891" spans="1:2" s="208" customFormat="1">
      <c r="A891" s="175"/>
      <c r="B891" s="175"/>
    </row>
    <row r="892" spans="1:2" s="208" customFormat="1">
      <c r="A892" s="175"/>
      <c r="B892" s="175"/>
    </row>
    <row r="893" spans="1:2" s="208" customFormat="1">
      <c r="A893" s="175"/>
      <c r="B893" s="175"/>
    </row>
    <row r="894" spans="1:2" s="208" customFormat="1">
      <c r="A894" s="175"/>
      <c r="B894" s="175"/>
    </row>
    <row r="895" spans="1:2" s="208" customFormat="1">
      <c r="A895" s="175"/>
      <c r="B895" s="175"/>
    </row>
    <row r="896" spans="1:2" s="208" customFormat="1">
      <c r="A896" s="175"/>
      <c r="B896" s="175"/>
    </row>
    <row r="897" spans="1:2" s="208" customFormat="1">
      <c r="A897" s="175"/>
      <c r="B897" s="175"/>
    </row>
    <row r="898" spans="1:2" s="208" customFormat="1">
      <c r="A898" s="175"/>
      <c r="B898" s="175"/>
    </row>
    <row r="899" spans="1:2" s="208" customFormat="1">
      <c r="A899" s="175"/>
      <c r="B899" s="175"/>
    </row>
    <row r="900" spans="1:2" s="208" customFormat="1">
      <c r="A900" s="175"/>
      <c r="B900" s="175"/>
    </row>
    <row r="901" spans="1:2" s="208" customFormat="1">
      <c r="A901" s="175"/>
      <c r="B901" s="175"/>
    </row>
    <row r="902" spans="1:2" s="208" customFormat="1">
      <c r="A902" s="175"/>
      <c r="B902" s="175"/>
    </row>
    <row r="903" spans="1:2" s="208" customFormat="1">
      <c r="A903" s="175"/>
      <c r="B903" s="175"/>
    </row>
    <row r="904" spans="1:2" s="208" customFormat="1">
      <c r="A904" s="175"/>
      <c r="B904" s="175"/>
    </row>
    <row r="905" spans="1:2" s="208" customFormat="1">
      <c r="A905" s="175"/>
      <c r="B905" s="175"/>
    </row>
    <row r="906" spans="1:2" s="208" customFormat="1">
      <c r="A906" s="175"/>
      <c r="B906" s="175"/>
    </row>
    <row r="907" spans="1:2" s="208" customFormat="1">
      <c r="A907" s="175"/>
      <c r="B907" s="175"/>
    </row>
    <row r="908" spans="1:2" s="208" customFormat="1">
      <c r="A908" s="175"/>
      <c r="B908" s="175"/>
    </row>
    <row r="909" spans="1:2" s="208" customFormat="1">
      <c r="A909" s="175"/>
      <c r="B909" s="175"/>
    </row>
    <row r="910" spans="1:2" s="208" customFormat="1">
      <c r="A910" s="175"/>
      <c r="B910" s="175"/>
    </row>
    <row r="911" spans="1:2" s="208" customFormat="1">
      <c r="A911" s="175"/>
      <c r="B911" s="175"/>
    </row>
    <row r="912" spans="1:2" s="208" customFormat="1">
      <c r="A912" s="175"/>
      <c r="B912" s="175"/>
    </row>
    <row r="913" spans="1:2" s="208" customFormat="1">
      <c r="A913" s="175"/>
      <c r="B913" s="175"/>
    </row>
    <row r="914" spans="1:2" s="208" customFormat="1">
      <c r="A914" s="175"/>
      <c r="B914" s="175"/>
    </row>
    <row r="915" spans="1:2" s="208" customFormat="1">
      <c r="A915" s="175"/>
      <c r="B915" s="175"/>
    </row>
    <row r="916" spans="1:2" s="208" customFormat="1">
      <c r="A916" s="175"/>
      <c r="B916" s="175"/>
    </row>
    <row r="917" spans="1:2" s="208" customFormat="1">
      <c r="A917" s="175"/>
      <c r="B917" s="175"/>
    </row>
    <row r="918" spans="1:2" s="208" customFormat="1">
      <c r="A918" s="175"/>
      <c r="B918" s="175"/>
    </row>
    <row r="919" spans="1:2" s="208" customFormat="1">
      <c r="A919" s="175"/>
      <c r="B919" s="175"/>
    </row>
    <row r="920" spans="1:2" s="208" customFormat="1">
      <c r="A920" s="175"/>
      <c r="B920" s="175"/>
    </row>
    <row r="921" spans="1:2" s="208" customFormat="1">
      <c r="A921" s="175"/>
      <c r="B921" s="175"/>
    </row>
    <row r="922" spans="1:2" s="208" customFormat="1">
      <c r="A922" s="175"/>
      <c r="B922" s="175"/>
    </row>
    <row r="923" spans="1:2" s="208" customFormat="1">
      <c r="A923" s="175"/>
      <c r="B923" s="175"/>
    </row>
    <row r="924" spans="1:2" s="208" customFormat="1">
      <c r="A924" s="175"/>
      <c r="B924" s="175"/>
    </row>
    <row r="925" spans="1:2" s="208" customFormat="1">
      <c r="A925" s="175"/>
      <c r="B925" s="175"/>
    </row>
    <row r="926" spans="1:2" s="208" customFormat="1">
      <c r="A926" s="175"/>
      <c r="B926" s="175"/>
    </row>
    <row r="927" spans="1:2" s="208" customFormat="1">
      <c r="A927" s="175"/>
      <c r="B927" s="175"/>
    </row>
    <row r="928" spans="1:2" s="208" customFormat="1">
      <c r="A928" s="175"/>
      <c r="B928" s="175"/>
    </row>
    <row r="929" spans="1:2" s="208" customFormat="1">
      <c r="A929" s="175"/>
      <c r="B929" s="175"/>
    </row>
    <row r="930" spans="1:2" s="208" customFormat="1">
      <c r="A930" s="175"/>
      <c r="B930" s="175"/>
    </row>
    <row r="931" spans="1:2" s="208" customFormat="1">
      <c r="A931" s="175"/>
      <c r="B931" s="175"/>
    </row>
    <row r="932" spans="1:2" s="208" customFormat="1">
      <c r="A932" s="175"/>
      <c r="B932" s="175"/>
    </row>
    <row r="933" spans="1:2" s="208" customFormat="1">
      <c r="A933" s="175"/>
      <c r="B933" s="175"/>
    </row>
    <row r="934" spans="1:2" s="208" customFormat="1">
      <c r="A934" s="175"/>
      <c r="B934" s="175"/>
    </row>
    <row r="935" spans="1:2" s="208" customFormat="1">
      <c r="A935" s="175"/>
      <c r="B935" s="175"/>
    </row>
    <row r="936" spans="1:2" s="208" customFormat="1">
      <c r="A936" s="175"/>
      <c r="B936" s="175"/>
    </row>
    <row r="937" spans="1:2" s="208" customFormat="1">
      <c r="A937" s="175"/>
      <c r="B937" s="175"/>
    </row>
    <row r="938" spans="1:2" s="208" customFormat="1">
      <c r="A938" s="175"/>
      <c r="B938" s="175"/>
    </row>
    <row r="939" spans="1:2" s="208" customFormat="1">
      <c r="A939" s="175"/>
      <c r="B939" s="175"/>
    </row>
    <row r="940" spans="1:2" s="208" customFormat="1">
      <c r="A940" s="175"/>
      <c r="B940" s="175"/>
    </row>
    <row r="941" spans="1:2" s="208" customFormat="1">
      <c r="A941" s="175"/>
      <c r="B941" s="175"/>
    </row>
    <row r="942" spans="1:2" s="208" customFormat="1">
      <c r="A942" s="175"/>
      <c r="B942" s="175"/>
    </row>
    <row r="943" spans="1:2" s="208" customFormat="1">
      <c r="A943" s="175"/>
      <c r="B943" s="175"/>
    </row>
    <row r="944" spans="1:2" s="208" customFormat="1">
      <c r="A944" s="175"/>
      <c r="B944" s="175"/>
    </row>
    <row r="945" spans="1:2" s="208" customFormat="1">
      <c r="A945" s="175"/>
      <c r="B945" s="175"/>
    </row>
    <row r="946" spans="1:2" s="208" customFormat="1">
      <c r="A946" s="175"/>
      <c r="B946" s="175"/>
    </row>
    <row r="947" spans="1:2" s="208" customFormat="1">
      <c r="A947" s="175"/>
      <c r="B947" s="175"/>
    </row>
    <row r="948" spans="1:2" s="208" customFormat="1">
      <c r="A948" s="175"/>
      <c r="B948" s="175"/>
    </row>
    <row r="949" spans="1:2" s="208" customFormat="1">
      <c r="A949" s="175"/>
      <c r="B949" s="175"/>
    </row>
    <row r="950" spans="1:2" s="208" customFormat="1">
      <c r="A950" s="175"/>
      <c r="B950" s="175"/>
    </row>
    <row r="951" spans="1:2" s="208" customFormat="1">
      <c r="A951" s="175"/>
      <c r="B951" s="175"/>
    </row>
    <row r="952" spans="1:2" s="208" customFormat="1">
      <c r="A952" s="175"/>
      <c r="B952" s="175"/>
    </row>
    <row r="953" spans="1:2" s="208" customFormat="1">
      <c r="A953" s="175"/>
      <c r="B953" s="175"/>
    </row>
    <row r="954" spans="1:2" s="208" customFormat="1">
      <c r="A954" s="175"/>
      <c r="B954" s="175"/>
    </row>
    <row r="955" spans="1:2" s="208" customFormat="1">
      <c r="A955" s="175"/>
      <c r="B955" s="175"/>
    </row>
    <row r="956" spans="1:2" s="208" customFormat="1">
      <c r="A956" s="175"/>
      <c r="B956" s="175"/>
    </row>
    <row r="957" spans="1:2" s="208" customFormat="1">
      <c r="A957" s="175"/>
      <c r="B957" s="175"/>
    </row>
    <row r="958" spans="1:2" s="208" customFormat="1">
      <c r="A958" s="175"/>
      <c r="B958" s="175"/>
    </row>
    <row r="959" spans="1:2" s="208" customFormat="1">
      <c r="A959" s="175"/>
      <c r="B959" s="175"/>
    </row>
    <row r="960" spans="1:2" s="208" customFormat="1">
      <c r="A960" s="175"/>
      <c r="B960" s="175"/>
    </row>
    <row r="961" spans="1:2" s="208" customFormat="1">
      <c r="A961" s="175"/>
      <c r="B961" s="175"/>
    </row>
    <row r="962" spans="1:2" s="208" customFormat="1">
      <c r="A962" s="175"/>
      <c r="B962" s="175"/>
    </row>
    <row r="963" spans="1:2" s="208" customFormat="1">
      <c r="A963" s="175"/>
      <c r="B963" s="175"/>
    </row>
    <row r="964" spans="1:2" s="208" customFormat="1">
      <c r="A964" s="175"/>
      <c r="B964" s="175"/>
    </row>
    <row r="965" spans="1:2" s="208" customFormat="1">
      <c r="A965" s="175"/>
      <c r="B965" s="175"/>
    </row>
    <row r="966" spans="1:2" s="208" customFormat="1">
      <c r="A966" s="175"/>
      <c r="B966" s="175"/>
    </row>
    <row r="967" spans="1:2" s="208" customFormat="1">
      <c r="A967" s="175"/>
      <c r="B967" s="175"/>
    </row>
    <row r="968" spans="1:2" s="208" customFormat="1">
      <c r="A968" s="175"/>
      <c r="B968" s="175"/>
    </row>
    <row r="969" spans="1:2" s="208" customFormat="1">
      <c r="A969" s="175"/>
      <c r="B969" s="175"/>
    </row>
    <row r="970" spans="1:2" s="208" customFormat="1">
      <c r="A970" s="175"/>
      <c r="B970" s="175"/>
    </row>
    <row r="971" spans="1:2" s="208" customFormat="1">
      <c r="A971" s="175"/>
      <c r="B971" s="175"/>
    </row>
    <row r="972" spans="1:2" s="208" customFormat="1">
      <c r="A972" s="175"/>
      <c r="B972" s="175"/>
    </row>
    <row r="973" spans="1:2" s="208" customFormat="1">
      <c r="A973" s="175"/>
      <c r="B973" s="175"/>
    </row>
    <row r="974" spans="1:2" s="208" customFormat="1">
      <c r="A974" s="175"/>
      <c r="B974" s="175"/>
    </row>
    <row r="975" spans="1:2" s="208" customFormat="1">
      <c r="A975" s="175"/>
      <c r="B975" s="175"/>
    </row>
    <row r="976" spans="1:2" s="208" customFormat="1">
      <c r="A976" s="175"/>
      <c r="B976" s="175"/>
    </row>
    <row r="977" spans="1:2" s="208" customFormat="1">
      <c r="A977" s="175"/>
      <c r="B977" s="175"/>
    </row>
    <row r="978" spans="1:2" s="208" customFormat="1">
      <c r="A978" s="175"/>
      <c r="B978" s="175"/>
    </row>
    <row r="979" spans="1:2" s="208" customFormat="1">
      <c r="A979" s="175"/>
      <c r="B979" s="175"/>
    </row>
    <row r="980" spans="1:2" s="208" customFormat="1">
      <c r="A980" s="175"/>
      <c r="B980" s="175"/>
    </row>
    <row r="981" spans="1:2" s="208" customFormat="1">
      <c r="A981" s="175"/>
      <c r="B981" s="175"/>
    </row>
    <row r="982" spans="1:2" s="208" customFormat="1">
      <c r="A982" s="175"/>
      <c r="B982" s="175"/>
    </row>
    <row r="983" spans="1:2" s="208" customFormat="1">
      <c r="A983" s="175"/>
      <c r="B983" s="175"/>
    </row>
    <row r="984" spans="1:2" s="208" customFormat="1">
      <c r="A984" s="175"/>
      <c r="B984" s="175"/>
    </row>
    <row r="985" spans="1:2" s="208" customFormat="1">
      <c r="A985" s="175"/>
      <c r="B985" s="175"/>
    </row>
    <row r="986" spans="1:2" s="208" customFormat="1">
      <c r="A986" s="175"/>
      <c r="B986" s="175"/>
    </row>
    <row r="987" spans="1:2" s="208" customFormat="1">
      <c r="A987" s="175"/>
      <c r="B987" s="175"/>
    </row>
    <row r="988" spans="1:2" s="208" customFormat="1">
      <c r="A988" s="175"/>
      <c r="B988" s="175"/>
    </row>
    <row r="989" spans="1:2" s="208" customFormat="1">
      <c r="A989" s="175"/>
      <c r="B989" s="175"/>
    </row>
    <row r="990" spans="1:2" s="208" customFormat="1">
      <c r="A990" s="175"/>
      <c r="B990" s="175"/>
    </row>
    <row r="991" spans="1:2" s="208" customFormat="1">
      <c r="A991" s="175"/>
      <c r="B991" s="175"/>
    </row>
    <row r="992" spans="1:2" s="208" customFormat="1">
      <c r="A992" s="175"/>
      <c r="B992" s="175"/>
    </row>
    <row r="993" spans="1:2" s="208" customFormat="1">
      <c r="A993" s="175"/>
      <c r="B993" s="175"/>
    </row>
    <row r="994" spans="1:2" s="208" customFormat="1">
      <c r="A994" s="175"/>
      <c r="B994" s="175"/>
    </row>
    <row r="995" spans="1:2" s="208" customFormat="1">
      <c r="A995" s="175"/>
      <c r="B995" s="175"/>
    </row>
    <row r="996" spans="1:2" s="208" customFormat="1">
      <c r="A996" s="175"/>
      <c r="B996" s="175"/>
    </row>
    <row r="997" spans="1:2" s="208" customFormat="1">
      <c r="A997" s="175"/>
      <c r="B997" s="175"/>
    </row>
    <row r="998" spans="1:2" s="208" customFormat="1">
      <c r="A998" s="175"/>
      <c r="B998" s="175"/>
    </row>
    <row r="999" spans="1:2" s="208" customFormat="1">
      <c r="A999" s="175"/>
      <c r="B999" s="175"/>
    </row>
    <row r="1000" spans="1:2" s="208" customFormat="1">
      <c r="A1000" s="175"/>
      <c r="B1000" s="175"/>
    </row>
    <row r="1001" spans="1:2" s="208" customFormat="1">
      <c r="A1001" s="175"/>
      <c r="B1001" s="175"/>
    </row>
    <row r="1002" spans="1:2" s="208" customFormat="1">
      <c r="A1002" s="175"/>
      <c r="B1002" s="175"/>
    </row>
    <row r="1003" spans="1:2" s="208" customFormat="1">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c r="A1" s="330" t="s">
        <v>212</v>
      </c>
      <c r="B1" s="331" t="s">
        <v>211</v>
      </c>
      <c r="C1" s="214"/>
      <c r="D1" s="214"/>
      <c r="E1" s="214"/>
      <c r="F1" s="214"/>
      <c r="G1" s="214"/>
      <c r="H1" s="214" t="s">
        <v>210</v>
      </c>
      <c r="I1" s="214"/>
    </row>
    <row r="2" spans="1:9" ht="15">
      <c r="A2" s="198" t="s">
        <v>116</v>
      </c>
      <c r="B2" s="215"/>
    </row>
    <row r="3" spans="1:9" ht="43.35" customHeight="1">
      <c r="A3" s="539" t="str">
        <f>A$33</f>
        <v>Low Neighborhood Attachment and Community Disorganization</v>
      </c>
      <c r="B3" s="216" t="str">
        <f>B$34</f>
        <v>Prisoners in State Correctional Systems (Age 18+)</v>
      </c>
    </row>
    <row r="4" spans="1:9" ht="48" customHeight="1">
      <c r="A4" s="539"/>
      <c r="B4" s="216" t="str">
        <f>B$33</f>
        <v>Population Not Registered to Vote</v>
      </c>
    </row>
    <row r="5" spans="1:9" ht="42" customHeight="1">
      <c r="A5" s="204"/>
      <c r="B5" s="216" t="str">
        <f>B$32</f>
        <v>Registered and Not Voting in the November Election</v>
      </c>
    </row>
    <row r="6" spans="1:9" ht="18.75" customHeight="1">
      <c r="A6" s="198" t="s">
        <v>222</v>
      </c>
      <c r="B6" s="215"/>
    </row>
    <row r="7" spans="1:9" ht="35.1" customHeight="1">
      <c r="A7" s="217" t="str">
        <f>$A$30</f>
        <v>Family Problems</v>
      </c>
      <c r="B7" s="216" t="str">
        <f>B$31</f>
        <v>Divorce</v>
      </c>
    </row>
    <row r="8" spans="1:9" ht="35.450000000000003" customHeight="1">
      <c r="B8" s="216" t="str">
        <f>$B$30</f>
        <v>Victims of Child Abuse and Neglect in Accepted Referrals</v>
      </c>
    </row>
    <row r="9" spans="1:9" ht="17.45" customHeight="1">
      <c r="A9" s="198" t="s">
        <v>221</v>
      </c>
      <c r="B9" s="215"/>
    </row>
    <row r="10" spans="1:9" ht="41.45" customHeight="1">
      <c r="A10" s="217" t="str">
        <f>$A$28</f>
        <v>Academic Achievement</v>
      </c>
      <c r="B10" s="216" t="str">
        <f>$B$29</f>
        <v>Poor Academic Performance, Grade 10 (Age 15)</v>
      </c>
    </row>
    <row r="11" spans="1:9" ht="44.1" customHeight="1">
      <c r="B11" s="216" t="str">
        <f>B28</f>
        <v>Poor Academic Performance, Grade 7 (Age 12)</v>
      </c>
      <c r="C11" s="201"/>
      <c r="D11" s="201"/>
      <c r="E11" s="201"/>
      <c r="F11" s="201"/>
      <c r="G11" s="201"/>
      <c r="H11" s="201"/>
      <c r="I11" s="201"/>
    </row>
    <row r="12" spans="1:9" ht="48.75" customHeight="1">
      <c r="A12" s="33"/>
      <c r="B12" s="216" t="str">
        <f>B27</f>
        <v>Poor Academic Performance, Grade 4 (Age 9)</v>
      </c>
    </row>
    <row r="13" spans="1:9" ht="46.35" customHeight="1">
      <c r="A13" s="187" t="str">
        <f>$A$26</f>
        <v>Academic Achievement</v>
      </c>
      <c r="B13" s="216" t="str">
        <f>B26</f>
        <v>High school Cohort (Cumulative) Dropouts</v>
      </c>
    </row>
    <row r="14" spans="1:9" ht="45.6" customHeight="1">
      <c r="A14" s="187"/>
      <c r="B14" s="216" t="str">
        <f>B25</f>
        <v>Annual (Event) Dropouts</v>
      </c>
    </row>
    <row r="15" spans="1:9" ht="48.75" customHeight="1">
      <c r="A15" s="334" t="s">
        <v>769</v>
      </c>
      <c r="B15" s="219" t="str">
        <f>B24</f>
        <v>On-time Graduation</v>
      </c>
    </row>
    <row r="16" spans="1:9" ht="48" customHeight="1">
      <c r="A16" s="218"/>
      <c r="B16" s="219" t="str">
        <f>B23</f>
        <v>Extended Graduation</v>
      </c>
    </row>
    <row r="17" spans="1:7" s="221" customFormat="1" ht="5.45" customHeight="1">
      <c r="A17" s="182"/>
      <c r="B17" s="182"/>
      <c r="C17" s="220"/>
      <c r="D17" s="220"/>
      <c r="E17" s="220"/>
      <c r="F17" s="220"/>
    </row>
    <row r="18" spans="1:7" s="185" customFormat="1" ht="26.45" customHeight="1">
      <c r="A18" s="182"/>
      <c r="C18" s="201" t="s">
        <v>208</v>
      </c>
      <c r="D18" s="332" t="s">
        <v>207</v>
      </c>
      <c r="E18" s="332" t="s">
        <v>206</v>
      </c>
      <c r="G18" s="186"/>
    </row>
    <row r="19" spans="1:7" s="181" customFormat="1" ht="27.75" customHeight="1">
      <c r="A19" s="540" t="s">
        <v>770</v>
      </c>
      <c r="B19" s="540"/>
      <c r="C19" s="540"/>
      <c r="D19" s="540"/>
      <c r="E19" s="540"/>
      <c r="F19" s="333"/>
    </row>
    <row r="20" spans="1:7" s="181" customFormat="1">
      <c r="A20" s="333"/>
      <c r="B20" s="333"/>
      <c r="C20" s="333"/>
      <c r="D20" s="333"/>
      <c r="E20" s="333"/>
      <c r="F20" s="333"/>
    </row>
    <row r="21" spans="1:7" s="181" customFormat="1">
      <c r="C21" s="188" t="s">
        <v>205</v>
      </c>
      <c r="F21" s="209"/>
    </row>
    <row r="22" spans="1:7" s="181" customFormat="1">
      <c r="A22" s="181" t="s">
        <v>204</v>
      </c>
      <c r="B22" s="208" t="s">
        <v>203</v>
      </c>
      <c r="C22" s="191" t="str">
        <f>'Community Definition'!$D$5</f>
        <v>Cowlitz County</v>
      </c>
      <c r="D22" s="192" t="str">
        <f>'Community Definition'!$A$7</f>
        <v>Locale 114</v>
      </c>
      <c r="E22" s="193" t="str">
        <f>'Community Definition'!$D$4</f>
        <v>Woodland</v>
      </c>
    </row>
    <row r="23" spans="1:7" s="181" customFormat="1">
      <c r="A23" s="210" t="s">
        <v>118</v>
      </c>
      <c r="B23" s="211" t="s">
        <v>135</v>
      </c>
      <c r="C23" s="222">
        <v>8.7343989499999997E-2</v>
      </c>
      <c r="D23" s="222">
        <v>0.2473358749</v>
      </c>
      <c r="E23" s="222">
        <v>-0.15204114199999999</v>
      </c>
    </row>
    <row r="24" spans="1:7" s="181" customFormat="1">
      <c r="A24" s="210" t="s">
        <v>118</v>
      </c>
      <c r="B24" s="211" t="s">
        <v>136</v>
      </c>
      <c r="C24" s="222">
        <v>0.34496724779999999</v>
      </c>
      <c r="D24" s="222">
        <v>0.1485216506</v>
      </c>
      <c r="E24" s="222">
        <v>-0.173247547</v>
      </c>
    </row>
    <row r="25" spans="1:7" s="181" customFormat="1">
      <c r="A25" s="210" t="s">
        <v>118</v>
      </c>
      <c r="B25" s="181" t="s">
        <v>137</v>
      </c>
      <c r="C25" s="222">
        <v>0.48989142679999997</v>
      </c>
      <c r="D25" s="222">
        <v>0.1918829708</v>
      </c>
      <c r="E25" s="222">
        <v>0.62913629360000001</v>
      </c>
    </row>
    <row r="26" spans="1:7" s="181" customFormat="1" ht="25.5">
      <c r="A26" s="210" t="s">
        <v>118</v>
      </c>
      <c r="B26" s="211" t="s">
        <v>119</v>
      </c>
      <c r="C26" s="222">
        <v>5.6855596500000001E-2</v>
      </c>
      <c r="D26" s="222">
        <v>-0.50011807799999997</v>
      </c>
      <c r="E26" s="222">
        <v>0.40843175380000002</v>
      </c>
    </row>
    <row r="27" spans="1:7" s="181" customFormat="1" ht="25.5">
      <c r="A27" s="210" t="s">
        <v>118</v>
      </c>
      <c r="B27" s="211" t="s">
        <v>302</v>
      </c>
      <c r="C27" s="222">
        <v>0.98652089279999999</v>
      </c>
      <c r="D27" s="222">
        <v>0.72749772619999997</v>
      </c>
      <c r="E27" s="222">
        <v>1.9947984299999999E-2</v>
      </c>
    </row>
    <row r="28" spans="1:7" s="181" customFormat="1" ht="25.5">
      <c r="A28" s="210" t="s">
        <v>118</v>
      </c>
      <c r="B28" s="211" t="s">
        <v>303</v>
      </c>
      <c r="C28" s="222">
        <v>0.54631953499999997</v>
      </c>
      <c r="D28" s="222">
        <v>0.19132530710000001</v>
      </c>
      <c r="E28" s="222">
        <v>-0.36590233700000002</v>
      </c>
    </row>
    <row r="29" spans="1:7" s="181" customFormat="1" ht="25.5">
      <c r="A29" s="210" t="s">
        <v>118</v>
      </c>
      <c r="B29" s="211" t="s">
        <v>304</v>
      </c>
      <c r="C29" s="222">
        <v>0.47431062530000001</v>
      </c>
      <c r="D29" s="222">
        <v>0.17971427840000001</v>
      </c>
      <c r="E29" s="222">
        <v>-0.178154602</v>
      </c>
    </row>
    <row r="30" spans="1:7" s="181" customFormat="1" ht="25.5">
      <c r="A30" s="210" t="s">
        <v>217</v>
      </c>
      <c r="B30" s="211" t="s">
        <v>218</v>
      </c>
      <c r="C30" s="222">
        <v>1.6482460993000001</v>
      </c>
      <c r="D30" s="222">
        <v>0.34795801050000003</v>
      </c>
      <c r="E30" s="222">
        <v>-2.8938274999999999E-2</v>
      </c>
    </row>
    <row r="31" spans="1:7" s="181" customFormat="1">
      <c r="A31" s="210" t="s">
        <v>217</v>
      </c>
      <c r="B31" s="211" t="s">
        <v>216</v>
      </c>
      <c r="C31" s="222">
        <v>0.90703198770000004</v>
      </c>
      <c r="D31" s="222"/>
      <c r="E31" s="222"/>
    </row>
    <row r="32" spans="1:7" s="181" customFormat="1" ht="51">
      <c r="A32" s="210" t="s">
        <v>213</v>
      </c>
      <c r="B32" s="211" t="s">
        <v>215</v>
      </c>
      <c r="C32" s="222">
        <v>0.1507260302</v>
      </c>
      <c r="D32" s="222"/>
      <c r="E32" s="222"/>
    </row>
    <row r="33" spans="1:5" s="181" customFormat="1" ht="51">
      <c r="A33" s="210" t="s">
        <v>213</v>
      </c>
      <c r="B33" s="211" t="s">
        <v>214</v>
      </c>
      <c r="C33" s="222">
        <v>-0.170968129</v>
      </c>
      <c r="D33" s="222"/>
      <c r="E33" s="222"/>
    </row>
    <row r="34" spans="1:5" s="181" customFormat="1" ht="51">
      <c r="A34" s="210" t="s">
        <v>213</v>
      </c>
      <c r="B34" s="211" t="s">
        <v>255</v>
      </c>
      <c r="C34" s="222">
        <v>2.7886273602</v>
      </c>
      <c r="D34" s="222"/>
      <c r="E34" s="222"/>
    </row>
    <row r="35" spans="1:5" s="181" customFormat="1">
      <c r="A35" s="210"/>
      <c r="B35" s="194"/>
      <c r="C35" s="222"/>
      <c r="D35" s="222"/>
      <c r="E35" s="222"/>
    </row>
    <row r="36" spans="1:5" s="181" customFormat="1">
      <c r="B36" s="188"/>
      <c r="C36" s="222"/>
      <c r="D36" s="222"/>
      <c r="E36" s="222"/>
    </row>
    <row r="37" spans="1:5" s="181" customFormat="1">
      <c r="B37" s="188"/>
      <c r="C37" s="213"/>
      <c r="D37" s="213"/>
    </row>
    <row r="38" spans="1:5" s="181" customFormat="1">
      <c r="B38" s="188"/>
    </row>
    <row r="39" spans="1:5" s="181" customFormat="1">
      <c r="B39" s="188"/>
    </row>
    <row r="40" spans="1:5" s="181" customFormat="1">
      <c r="B40" s="188"/>
    </row>
    <row r="41" spans="1:5" s="181" customFormat="1">
      <c r="B41" s="188"/>
    </row>
    <row r="42" spans="1:5" s="181" customFormat="1">
      <c r="B42" s="188"/>
    </row>
    <row r="43" spans="1:5" s="181" customFormat="1">
      <c r="B43" s="188"/>
    </row>
    <row r="44" spans="1:5" s="181" customFormat="1">
      <c r="B44" s="188"/>
    </row>
    <row r="45" spans="1:5" s="181" customFormat="1">
      <c r="B45" s="188"/>
    </row>
    <row r="46" spans="1:5" s="181" customFormat="1">
      <c r="B46" s="188"/>
    </row>
    <row r="47" spans="1:5" s="181" customFormat="1">
      <c r="B47" s="188"/>
    </row>
    <row r="48" spans="1:5" s="181" customFormat="1">
      <c r="B48" s="188"/>
    </row>
    <row r="49" spans="1:2" s="181" customFormat="1">
      <c r="B49" s="188"/>
    </row>
    <row r="50" spans="1:2" s="181" customFormat="1">
      <c r="B50" s="188"/>
    </row>
    <row r="51" spans="1:2" s="181" customFormat="1">
      <c r="B51" s="188"/>
    </row>
    <row r="52" spans="1:2" s="181" customFormat="1">
      <c r="B52" s="188"/>
    </row>
    <row r="53" spans="1:2" s="181" customFormat="1">
      <c r="B53" s="188"/>
    </row>
    <row r="54" spans="1:2" s="181" customFormat="1">
      <c r="B54" s="188"/>
    </row>
    <row r="55" spans="1:2" s="181" customFormat="1">
      <c r="B55" s="188"/>
    </row>
    <row r="56" spans="1:2" s="181" customFormat="1">
      <c r="B56" s="188"/>
    </row>
    <row r="57" spans="1:2" s="181" customFormat="1">
      <c r="B57" s="188"/>
    </row>
    <row r="58" spans="1:2" s="181" customFormat="1">
      <c r="B58" s="188"/>
    </row>
    <row r="59" spans="1:2" s="181" customFormat="1">
      <c r="B59" s="188"/>
    </row>
    <row r="60" spans="1:2" s="181" customFormat="1">
      <c r="B60" s="188"/>
    </row>
    <row r="61" spans="1:2" s="181" customFormat="1">
      <c r="B61" s="188"/>
    </row>
    <row r="62" spans="1:2" s="181" customFormat="1">
      <c r="B62" s="188"/>
    </row>
    <row r="63" spans="1:2" s="181" customFormat="1">
      <c r="B63" s="188"/>
    </row>
    <row r="64" spans="1:2">
      <c r="A64" s="181"/>
      <c r="B64" s="188"/>
    </row>
    <row r="65" spans="1:2">
      <c r="A65" s="181"/>
      <c r="B65" s="188"/>
    </row>
    <row r="66" spans="1:2">
      <c r="A66" s="181"/>
      <c r="B66" s="188"/>
    </row>
    <row r="67" spans="1:2">
      <c r="A67" s="181"/>
      <c r="B67" s="188"/>
    </row>
    <row r="68" spans="1:2">
      <c r="A68" s="181"/>
      <c r="B68" s="188"/>
    </row>
    <row r="69" spans="1:2">
      <c r="A69" s="181"/>
      <c r="B69" s="188"/>
    </row>
    <row r="70" spans="1:2">
      <c r="A70" s="181"/>
      <c r="B70" s="188"/>
    </row>
    <row r="71" spans="1:2">
      <c r="A71" s="181"/>
      <c r="B71" s="188"/>
    </row>
    <row r="72" spans="1:2">
      <c r="A72" s="181"/>
      <c r="B72" s="188"/>
    </row>
    <row r="73" spans="1:2">
      <c r="A73" s="181"/>
      <c r="B73" s="188"/>
    </row>
    <row r="74" spans="1:2">
      <c r="A74" s="181"/>
      <c r="B74" s="188"/>
    </row>
    <row r="75" spans="1:2">
      <c r="A75" s="181"/>
      <c r="B75" s="188"/>
    </row>
    <row r="76" spans="1:2">
      <c r="A76" s="181"/>
      <c r="B76" s="188"/>
    </row>
    <row r="77" spans="1:2">
      <c r="A77" s="181"/>
      <c r="B77" s="188"/>
    </row>
    <row r="78" spans="1:2">
      <c r="A78" s="181"/>
      <c r="B78" s="188"/>
    </row>
    <row r="79" spans="1:2">
      <c r="A79" s="181"/>
      <c r="B79" s="188"/>
    </row>
    <row r="80" spans="1:2">
      <c r="A80" s="181"/>
      <c r="B80" s="188"/>
    </row>
    <row r="81" spans="1:2">
      <c r="A81" s="181"/>
      <c r="B81" s="188"/>
    </row>
    <row r="82" spans="1:2">
      <c r="A82" s="181"/>
      <c r="B82" s="188"/>
    </row>
    <row r="83" spans="1:2">
      <c r="A83" s="181"/>
      <c r="B83" s="188"/>
    </row>
    <row r="84" spans="1:2">
      <c r="A84" s="181"/>
      <c r="B84" s="188"/>
    </row>
    <row r="85" spans="1:2">
      <c r="A85" s="181"/>
      <c r="B85" s="188"/>
    </row>
    <row r="86" spans="1:2">
      <c r="A86" s="181"/>
      <c r="B86" s="188"/>
    </row>
    <row r="87" spans="1:2">
      <c r="A87" s="181"/>
      <c r="B87" s="188"/>
    </row>
    <row r="88" spans="1:2">
      <c r="A88" s="181"/>
      <c r="B88" s="188"/>
    </row>
    <row r="89" spans="1:2">
      <c r="A89" s="181"/>
      <c r="B89" s="188"/>
    </row>
    <row r="90" spans="1:2">
      <c r="A90" s="181"/>
      <c r="B90" s="188"/>
    </row>
    <row r="91" spans="1:2">
      <c r="A91" s="181"/>
      <c r="B91" s="188"/>
    </row>
    <row r="92" spans="1:2" s="181" customFormat="1">
      <c r="B92" s="188"/>
    </row>
    <row r="93" spans="1:2" s="181" customFormat="1">
      <c r="B93" s="188"/>
    </row>
    <row r="94" spans="1:2" s="181" customFormat="1">
      <c r="B94" s="188"/>
    </row>
    <row r="95" spans="1:2" s="181" customFormat="1">
      <c r="B95" s="188"/>
    </row>
    <row r="96" spans="1:2" s="181" customFormat="1">
      <c r="B96" s="188"/>
    </row>
    <row r="97" spans="2:2" s="181" customFormat="1">
      <c r="B97" s="188"/>
    </row>
    <row r="98" spans="2:2" s="181" customFormat="1">
      <c r="B98" s="188"/>
    </row>
    <row r="99" spans="2:2" s="181" customFormat="1">
      <c r="B99" s="188"/>
    </row>
    <row r="100" spans="2:2" s="181" customFormat="1">
      <c r="B100" s="188"/>
    </row>
    <row r="101" spans="2:2" s="181" customFormat="1">
      <c r="B101" s="188"/>
    </row>
    <row r="102" spans="2:2" s="181" customFormat="1">
      <c r="B102" s="188"/>
    </row>
    <row r="103" spans="2:2" s="181" customFormat="1">
      <c r="B103" s="188"/>
    </row>
    <row r="104" spans="2:2" s="181" customFormat="1">
      <c r="B104" s="188"/>
    </row>
    <row r="105" spans="2:2" s="181" customFormat="1">
      <c r="B105" s="188"/>
    </row>
    <row r="106" spans="2:2" s="181" customFormat="1">
      <c r="B106" s="188"/>
    </row>
    <row r="107" spans="2:2" s="181" customFormat="1">
      <c r="B107" s="188"/>
    </row>
    <row r="108" spans="2:2" s="181" customFormat="1">
      <c r="B108" s="188"/>
    </row>
    <row r="109" spans="2:2" s="181" customFormat="1">
      <c r="B109" s="188"/>
    </row>
    <row r="110" spans="2:2" s="181" customFormat="1">
      <c r="B110" s="188"/>
    </row>
    <row r="111" spans="2:2" s="181" customFormat="1">
      <c r="B111" s="188"/>
    </row>
    <row r="112" spans="2:2" s="181" customFormat="1">
      <c r="B112" s="188"/>
    </row>
    <row r="113" spans="2:2" s="181" customFormat="1">
      <c r="B113" s="188"/>
    </row>
    <row r="114" spans="2:2" s="181" customFormat="1">
      <c r="B114" s="188"/>
    </row>
    <row r="115" spans="2:2" s="181" customFormat="1">
      <c r="B115" s="188"/>
    </row>
    <row r="116" spans="2:2" s="181" customFormat="1">
      <c r="B116" s="188"/>
    </row>
    <row r="117" spans="2:2" s="181" customFormat="1">
      <c r="B117" s="188"/>
    </row>
    <row r="118" spans="2:2" s="181" customFormat="1">
      <c r="B118" s="188"/>
    </row>
    <row r="119" spans="2:2" s="181" customFormat="1">
      <c r="B119" s="188"/>
    </row>
    <row r="120" spans="2:2" s="181" customFormat="1">
      <c r="B120" s="188"/>
    </row>
    <row r="121" spans="2:2" s="181" customFormat="1">
      <c r="B121" s="188"/>
    </row>
    <row r="122" spans="2:2" s="181" customFormat="1">
      <c r="B122" s="188"/>
    </row>
    <row r="123" spans="2:2" s="181" customFormat="1">
      <c r="B123" s="188"/>
    </row>
    <row r="124" spans="2:2" s="181" customFormat="1">
      <c r="B124" s="188"/>
    </row>
    <row r="125" spans="2:2" s="181" customFormat="1">
      <c r="B125" s="188"/>
    </row>
    <row r="126" spans="2:2" s="181" customFormat="1">
      <c r="B126" s="188"/>
    </row>
    <row r="127" spans="2:2" s="181" customFormat="1">
      <c r="B127" s="188"/>
    </row>
    <row r="128" spans="2:2" s="181" customFormat="1">
      <c r="B128" s="188"/>
    </row>
    <row r="129" spans="2:2" s="181" customFormat="1">
      <c r="B129" s="188"/>
    </row>
    <row r="130" spans="2:2" s="181" customFormat="1">
      <c r="B130" s="188"/>
    </row>
    <row r="131" spans="2:2" s="181" customFormat="1">
      <c r="B131" s="188"/>
    </row>
    <row r="132" spans="2:2" s="181" customFormat="1">
      <c r="B132" s="188"/>
    </row>
    <row r="133" spans="2:2" s="181" customFormat="1">
      <c r="B133" s="188"/>
    </row>
    <row r="134" spans="2:2" s="181" customFormat="1">
      <c r="B134" s="188"/>
    </row>
    <row r="135" spans="2:2" s="181" customFormat="1">
      <c r="B135" s="188"/>
    </row>
    <row r="136" spans="2:2" s="181" customFormat="1">
      <c r="B136" s="188"/>
    </row>
    <row r="137" spans="2:2" s="181" customFormat="1">
      <c r="B137" s="188"/>
    </row>
    <row r="138" spans="2:2" s="181" customFormat="1">
      <c r="B138" s="188"/>
    </row>
    <row r="139" spans="2:2" s="181" customFormat="1">
      <c r="B139" s="188"/>
    </row>
    <row r="140" spans="2:2" s="181" customFormat="1">
      <c r="B140" s="188"/>
    </row>
    <row r="141" spans="2:2" s="181" customFormat="1">
      <c r="B141" s="188"/>
    </row>
    <row r="142" spans="2:2" s="181" customFormat="1">
      <c r="B142" s="188"/>
    </row>
    <row r="143" spans="2:2" s="181" customFormat="1">
      <c r="B143" s="188"/>
    </row>
    <row r="144" spans="2:2" s="181" customFormat="1">
      <c r="B144" s="188"/>
    </row>
    <row r="145" spans="2:2" s="181" customFormat="1">
      <c r="B145" s="188"/>
    </row>
    <row r="146" spans="2:2" s="181" customFormat="1">
      <c r="B146" s="188"/>
    </row>
    <row r="147" spans="2:2" s="181" customFormat="1">
      <c r="B147" s="188"/>
    </row>
    <row r="148" spans="2:2" s="181" customFormat="1">
      <c r="B148" s="188"/>
    </row>
    <row r="149" spans="2:2" s="181" customFormat="1">
      <c r="B149" s="188"/>
    </row>
    <row r="150" spans="2:2" s="181" customFormat="1">
      <c r="B150" s="188"/>
    </row>
    <row r="151" spans="2:2" s="181" customFormat="1">
      <c r="B151" s="188"/>
    </row>
    <row r="152" spans="2:2" s="181" customFormat="1">
      <c r="B152" s="188"/>
    </row>
    <row r="153" spans="2:2" s="181" customFormat="1">
      <c r="B153" s="188"/>
    </row>
    <row r="154" spans="2:2" s="181" customFormat="1">
      <c r="B154" s="188"/>
    </row>
    <row r="155" spans="2:2" s="181" customFormat="1">
      <c r="B155" s="188"/>
    </row>
    <row r="156" spans="2:2" s="181" customFormat="1">
      <c r="B156" s="188"/>
    </row>
    <row r="157" spans="2:2" s="181" customFormat="1">
      <c r="B157" s="188"/>
    </row>
    <row r="158" spans="2:2" s="181" customFormat="1">
      <c r="B158" s="188"/>
    </row>
    <row r="159" spans="2:2" s="181" customFormat="1">
      <c r="B159" s="188"/>
    </row>
    <row r="160" spans="2:2" s="181" customFormat="1">
      <c r="B160" s="188"/>
    </row>
    <row r="161" spans="2:2" s="181" customFormat="1">
      <c r="B161" s="188"/>
    </row>
    <row r="162" spans="2:2" s="181" customFormat="1">
      <c r="B162" s="188"/>
    </row>
    <row r="163" spans="2:2" s="181" customFormat="1">
      <c r="B163" s="188"/>
    </row>
    <row r="164" spans="2:2" s="181" customFormat="1">
      <c r="B164" s="188"/>
    </row>
    <row r="165" spans="2:2" s="181" customFormat="1">
      <c r="B165" s="188"/>
    </row>
    <row r="166" spans="2:2" s="181" customFormat="1">
      <c r="B166" s="188"/>
    </row>
    <row r="167" spans="2:2" s="181" customFormat="1">
      <c r="B167" s="188"/>
    </row>
    <row r="168" spans="2:2" s="181" customFormat="1">
      <c r="B168" s="188"/>
    </row>
    <row r="169" spans="2:2" s="181" customFormat="1">
      <c r="B169" s="188"/>
    </row>
    <row r="170" spans="2:2" s="181" customFormat="1">
      <c r="B170" s="188"/>
    </row>
    <row r="171" spans="2:2" s="181" customFormat="1">
      <c r="B171" s="188"/>
    </row>
    <row r="172" spans="2:2" s="181" customFormat="1">
      <c r="B172" s="188"/>
    </row>
    <row r="173" spans="2:2" s="181" customFormat="1">
      <c r="B173" s="188"/>
    </row>
    <row r="174" spans="2:2" s="181" customFormat="1">
      <c r="B174" s="188"/>
    </row>
    <row r="175" spans="2:2" s="181" customFormat="1">
      <c r="B175" s="188"/>
    </row>
    <row r="176" spans="2:2" s="181" customFormat="1">
      <c r="B176" s="188"/>
    </row>
    <row r="177" spans="2:2" s="181" customFormat="1">
      <c r="B177" s="188"/>
    </row>
    <row r="178" spans="2:2" s="181" customFormat="1">
      <c r="B178" s="188"/>
    </row>
    <row r="179" spans="2:2" s="181" customFormat="1">
      <c r="B179" s="188"/>
    </row>
    <row r="180" spans="2:2" s="181" customFormat="1">
      <c r="B180" s="188"/>
    </row>
    <row r="181" spans="2:2" s="181" customFormat="1">
      <c r="B181" s="188"/>
    </row>
    <row r="182" spans="2:2" s="181" customFormat="1">
      <c r="B182" s="188"/>
    </row>
    <row r="183" spans="2:2" s="181" customFormat="1">
      <c r="B183" s="188"/>
    </row>
    <row r="184" spans="2:2" s="181" customFormat="1">
      <c r="B184" s="188"/>
    </row>
    <row r="185" spans="2:2" s="181" customFormat="1">
      <c r="B185" s="188"/>
    </row>
    <row r="186" spans="2:2" s="181" customFormat="1">
      <c r="B186" s="188"/>
    </row>
    <row r="187" spans="2:2" s="181" customFormat="1">
      <c r="B187" s="188"/>
    </row>
    <row r="188" spans="2:2" s="181" customFormat="1">
      <c r="B188" s="188"/>
    </row>
    <row r="189" spans="2:2" s="181" customFormat="1">
      <c r="B189" s="188"/>
    </row>
    <row r="190" spans="2:2" s="181" customFormat="1">
      <c r="B190" s="188"/>
    </row>
    <row r="191" spans="2:2" s="181" customFormat="1">
      <c r="B191" s="188"/>
    </row>
    <row r="192" spans="2:2" s="181" customFormat="1">
      <c r="B192" s="188"/>
    </row>
    <row r="193" spans="2:2" s="181" customFormat="1">
      <c r="B193" s="188"/>
    </row>
    <row r="194" spans="2:2" s="181" customFormat="1">
      <c r="B194" s="188"/>
    </row>
    <row r="195" spans="2:2" s="181" customFormat="1">
      <c r="B195" s="188"/>
    </row>
    <row r="196" spans="2:2" s="181" customFormat="1">
      <c r="B196" s="188"/>
    </row>
    <row r="197" spans="2:2" s="181" customFormat="1">
      <c r="B197" s="188"/>
    </row>
    <row r="198" spans="2:2" s="181" customFormat="1">
      <c r="B198" s="188"/>
    </row>
    <row r="199" spans="2:2" s="181" customFormat="1">
      <c r="B199" s="188"/>
    </row>
    <row r="200" spans="2:2" s="181" customFormat="1">
      <c r="B200" s="188"/>
    </row>
    <row r="201" spans="2:2" s="181" customFormat="1">
      <c r="B201" s="188"/>
    </row>
    <row r="202" spans="2:2" s="181" customFormat="1">
      <c r="B202" s="188"/>
    </row>
    <row r="203" spans="2:2" s="181" customFormat="1">
      <c r="B203" s="188"/>
    </row>
    <row r="204" spans="2:2" s="181" customFormat="1">
      <c r="B204" s="188"/>
    </row>
    <row r="205" spans="2:2" s="181" customFormat="1">
      <c r="B205" s="188"/>
    </row>
    <row r="206" spans="2:2" s="181" customFormat="1">
      <c r="B206" s="188"/>
    </row>
    <row r="207" spans="2:2" s="181" customFormat="1">
      <c r="B207" s="188"/>
    </row>
    <row r="208" spans="2:2" s="181" customFormat="1">
      <c r="B208" s="188"/>
    </row>
    <row r="209" spans="2:2" s="181" customFormat="1">
      <c r="B209" s="188"/>
    </row>
    <row r="210" spans="2:2" s="181" customFormat="1">
      <c r="B210" s="188"/>
    </row>
    <row r="211" spans="2:2" s="181" customFormat="1">
      <c r="B211" s="188"/>
    </row>
    <row r="212" spans="2:2" s="181" customFormat="1">
      <c r="B212" s="188"/>
    </row>
    <row r="213" spans="2:2" s="181" customFormat="1">
      <c r="B213" s="188"/>
    </row>
    <row r="214" spans="2:2" s="181" customFormat="1">
      <c r="B214" s="188"/>
    </row>
    <row r="215" spans="2:2" s="181" customFormat="1">
      <c r="B215" s="188"/>
    </row>
    <row r="216" spans="2:2" s="181" customFormat="1">
      <c r="B216" s="188"/>
    </row>
    <row r="217" spans="2:2" s="181" customFormat="1">
      <c r="B217" s="188"/>
    </row>
    <row r="218" spans="2:2" s="181" customFormat="1">
      <c r="B218" s="188"/>
    </row>
    <row r="219" spans="2:2" s="181" customFormat="1">
      <c r="B219" s="188"/>
    </row>
    <row r="220" spans="2:2" s="181" customFormat="1">
      <c r="B220" s="188"/>
    </row>
    <row r="221" spans="2:2" s="181" customFormat="1">
      <c r="B221" s="188"/>
    </row>
    <row r="222" spans="2:2" s="181" customFormat="1">
      <c r="B222" s="188"/>
    </row>
    <row r="223" spans="2:2" s="181" customFormat="1">
      <c r="B223" s="188"/>
    </row>
    <row r="224" spans="2:2" s="181" customFormat="1">
      <c r="B224" s="188"/>
    </row>
    <row r="225" spans="2:2" s="181" customFormat="1">
      <c r="B225" s="188"/>
    </row>
    <row r="226" spans="2:2" s="181" customFormat="1">
      <c r="B226" s="188"/>
    </row>
    <row r="227" spans="2:2" s="181" customFormat="1">
      <c r="B227" s="188"/>
    </row>
    <row r="228" spans="2:2" s="181" customFormat="1">
      <c r="B228" s="188"/>
    </row>
    <row r="229" spans="2:2" s="181" customFormat="1">
      <c r="B229" s="188"/>
    </row>
    <row r="230" spans="2:2" s="181" customFormat="1">
      <c r="B230" s="188"/>
    </row>
    <row r="231" spans="2:2" s="181" customFormat="1">
      <c r="B231" s="188"/>
    </row>
    <row r="232" spans="2:2" s="181" customFormat="1">
      <c r="B232" s="188"/>
    </row>
    <row r="233" spans="2:2" s="181" customFormat="1">
      <c r="B233" s="188"/>
    </row>
    <row r="234" spans="2:2" s="181" customFormat="1">
      <c r="B234" s="188"/>
    </row>
    <row r="235" spans="2:2" s="181" customFormat="1">
      <c r="B235" s="188"/>
    </row>
    <row r="236" spans="2:2" s="181" customFormat="1">
      <c r="B236" s="188"/>
    </row>
    <row r="237" spans="2:2" s="181" customFormat="1">
      <c r="B237" s="188"/>
    </row>
    <row r="238" spans="2:2" s="181" customFormat="1">
      <c r="B238" s="188"/>
    </row>
    <row r="239" spans="2:2" s="181" customFormat="1">
      <c r="B239" s="188"/>
    </row>
    <row r="240" spans="2:2" s="181" customFormat="1">
      <c r="B240" s="188"/>
    </row>
    <row r="241" spans="2:2" s="181" customFormat="1">
      <c r="B241" s="188"/>
    </row>
    <row r="242" spans="2:2" s="181" customFormat="1">
      <c r="B242" s="188"/>
    </row>
    <row r="243" spans="2:2" s="181" customFormat="1">
      <c r="B243" s="188"/>
    </row>
    <row r="244" spans="2:2" s="181" customFormat="1">
      <c r="B244" s="188"/>
    </row>
    <row r="245" spans="2:2" s="181" customFormat="1">
      <c r="B245" s="188"/>
    </row>
    <row r="246" spans="2:2" s="181" customFormat="1">
      <c r="B246" s="188"/>
    </row>
    <row r="247" spans="2:2" s="181" customFormat="1">
      <c r="B247" s="188"/>
    </row>
    <row r="248" spans="2:2" s="181" customFormat="1">
      <c r="B248" s="188"/>
    </row>
    <row r="249" spans="2:2" s="181" customFormat="1">
      <c r="B249" s="188"/>
    </row>
    <row r="250" spans="2:2" s="181" customFormat="1">
      <c r="B250" s="188"/>
    </row>
    <row r="251" spans="2:2" s="181" customFormat="1">
      <c r="B251" s="188"/>
    </row>
    <row r="252" spans="2:2" s="181" customFormat="1">
      <c r="B252" s="188"/>
    </row>
    <row r="253" spans="2:2" s="181" customFormat="1">
      <c r="B253" s="188"/>
    </row>
    <row r="254" spans="2:2" s="181" customFormat="1">
      <c r="B254" s="188"/>
    </row>
    <row r="255" spans="2:2" s="181" customFormat="1">
      <c r="B255" s="188"/>
    </row>
    <row r="256" spans="2:2" s="181" customFormat="1">
      <c r="B256" s="188"/>
    </row>
    <row r="257" spans="2:2" s="181" customFormat="1">
      <c r="B257" s="188"/>
    </row>
    <row r="258" spans="2:2" s="181" customFormat="1">
      <c r="B258" s="188"/>
    </row>
    <row r="259" spans="2:2" s="181" customFormat="1">
      <c r="B259" s="188"/>
    </row>
    <row r="260" spans="2:2" s="181" customFormat="1">
      <c r="B260" s="188"/>
    </row>
    <row r="261" spans="2:2" s="181" customFormat="1">
      <c r="B261" s="188"/>
    </row>
    <row r="262" spans="2:2" s="181" customFormat="1">
      <c r="B262" s="188"/>
    </row>
    <row r="263" spans="2:2" s="181" customFormat="1">
      <c r="B263" s="188"/>
    </row>
    <row r="264" spans="2:2" s="181" customFormat="1">
      <c r="B264" s="188"/>
    </row>
    <row r="265" spans="2:2" s="181" customFormat="1">
      <c r="B265" s="188"/>
    </row>
    <row r="266" spans="2:2" s="181" customFormat="1">
      <c r="B266" s="188"/>
    </row>
    <row r="267" spans="2:2" s="181" customFormat="1">
      <c r="B267" s="188"/>
    </row>
    <row r="268" spans="2:2" s="181" customFormat="1">
      <c r="B268" s="188"/>
    </row>
    <row r="269" spans="2:2" s="181" customFormat="1">
      <c r="B269" s="188"/>
    </row>
    <row r="270" spans="2:2" s="181" customFormat="1">
      <c r="B270" s="188"/>
    </row>
    <row r="271" spans="2:2" s="181" customFormat="1">
      <c r="B271" s="188"/>
    </row>
    <row r="272" spans="2:2" s="181" customFormat="1">
      <c r="B272" s="188"/>
    </row>
    <row r="273" spans="2:2" s="181" customFormat="1">
      <c r="B273" s="188"/>
    </row>
    <row r="274" spans="2:2" s="181" customFormat="1">
      <c r="B274" s="188"/>
    </row>
    <row r="275" spans="2:2" s="181" customFormat="1">
      <c r="B275" s="188"/>
    </row>
    <row r="276" spans="2:2" s="181" customFormat="1">
      <c r="B276" s="188"/>
    </row>
    <row r="277" spans="2:2" s="181" customFormat="1">
      <c r="B277" s="188"/>
    </row>
    <row r="278" spans="2:2" s="181" customFormat="1">
      <c r="B278" s="188"/>
    </row>
    <row r="279" spans="2:2" s="181" customFormat="1">
      <c r="B279" s="188"/>
    </row>
    <row r="280" spans="2:2" s="181" customFormat="1">
      <c r="B280" s="188"/>
    </row>
    <row r="281" spans="2:2" s="181" customFormat="1">
      <c r="B281" s="188"/>
    </row>
    <row r="282" spans="2:2" s="181" customFormat="1">
      <c r="B282" s="188"/>
    </row>
    <row r="283" spans="2:2" s="181" customFormat="1">
      <c r="B283" s="188"/>
    </row>
    <row r="284" spans="2:2" s="181" customFormat="1">
      <c r="B284" s="188"/>
    </row>
    <row r="285" spans="2:2" s="181" customFormat="1">
      <c r="B285" s="188"/>
    </row>
    <row r="286" spans="2:2" s="181" customFormat="1">
      <c r="B286" s="188"/>
    </row>
    <row r="287" spans="2:2" s="181" customFormat="1">
      <c r="B287" s="188"/>
    </row>
    <row r="288" spans="2:2" s="181" customFormat="1">
      <c r="B288" s="188"/>
    </row>
    <row r="289" spans="2:2" s="181" customFormat="1">
      <c r="B289" s="188"/>
    </row>
    <row r="290" spans="2:2" s="181" customFormat="1">
      <c r="B290" s="188"/>
    </row>
    <row r="291" spans="2:2" s="181" customFormat="1">
      <c r="B291" s="188"/>
    </row>
    <row r="292" spans="2:2" s="181" customFormat="1">
      <c r="B292" s="188"/>
    </row>
    <row r="293" spans="2:2" s="181" customFormat="1">
      <c r="B293" s="188"/>
    </row>
    <row r="294" spans="2:2" s="181" customFormat="1">
      <c r="B294" s="188"/>
    </row>
    <row r="295" spans="2:2" s="181" customFormat="1">
      <c r="B295" s="188"/>
    </row>
    <row r="296" spans="2:2" s="181" customFormat="1">
      <c r="B296" s="188"/>
    </row>
    <row r="297" spans="2:2" s="181" customFormat="1">
      <c r="B297" s="188"/>
    </row>
    <row r="298" spans="2:2" s="181" customFormat="1">
      <c r="B298" s="188"/>
    </row>
    <row r="299" spans="2:2" s="181" customFormat="1">
      <c r="B299" s="188"/>
    </row>
    <row r="300" spans="2:2" s="181" customFormat="1">
      <c r="B300" s="188"/>
    </row>
    <row r="301" spans="2:2" s="181" customFormat="1">
      <c r="B301" s="188"/>
    </row>
    <row r="302" spans="2:2" s="181" customFormat="1">
      <c r="B302" s="188"/>
    </row>
    <row r="303" spans="2:2" s="181" customFormat="1">
      <c r="B303" s="188"/>
    </row>
    <row r="304" spans="2:2" s="181" customFormat="1">
      <c r="B304" s="188"/>
    </row>
    <row r="305" spans="2:2" s="181" customFormat="1">
      <c r="B305" s="188"/>
    </row>
    <row r="306" spans="2:2" s="181" customFormat="1">
      <c r="B306" s="188"/>
    </row>
    <row r="307" spans="2:2" s="181" customFormat="1">
      <c r="B307" s="188"/>
    </row>
    <row r="308" spans="2:2" s="181" customFormat="1">
      <c r="B308" s="188"/>
    </row>
    <row r="309" spans="2:2" s="181" customFormat="1">
      <c r="B309" s="188"/>
    </row>
    <row r="310" spans="2:2" s="181" customFormat="1">
      <c r="B310" s="188"/>
    </row>
    <row r="311" spans="2:2" s="181" customFormat="1">
      <c r="B311" s="188"/>
    </row>
    <row r="312" spans="2:2" s="181" customFormat="1">
      <c r="B312" s="188"/>
    </row>
    <row r="313" spans="2:2" s="181" customFormat="1">
      <c r="B313" s="188"/>
    </row>
    <row r="314" spans="2:2" s="181" customFormat="1">
      <c r="B314" s="188"/>
    </row>
    <row r="315" spans="2:2" s="181" customFormat="1">
      <c r="B315" s="188"/>
    </row>
    <row r="316" spans="2:2" s="181" customFormat="1">
      <c r="B316" s="188"/>
    </row>
    <row r="317" spans="2:2" s="181" customFormat="1">
      <c r="B317" s="188"/>
    </row>
    <row r="318" spans="2:2" s="181" customFormat="1">
      <c r="B318" s="188"/>
    </row>
    <row r="319" spans="2:2" s="181" customFormat="1">
      <c r="B319" s="188"/>
    </row>
    <row r="320" spans="2:2" s="181" customFormat="1">
      <c r="B320" s="188"/>
    </row>
    <row r="321" spans="2:2" s="181" customFormat="1">
      <c r="B321" s="188"/>
    </row>
    <row r="322" spans="2:2" s="181" customFormat="1">
      <c r="B322" s="188"/>
    </row>
    <row r="323" spans="2:2" s="181" customFormat="1">
      <c r="B323" s="188"/>
    </row>
    <row r="324" spans="2:2" s="181" customFormat="1">
      <c r="B324" s="188"/>
    </row>
    <row r="325" spans="2:2" s="181" customFormat="1">
      <c r="B325" s="188"/>
    </row>
    <row r="326" spans="2:2" s="181" customFormat="1">
      <c r="B326" s="188"/>
    </row>
    <row r="327" spans="2:2" s="181" customFormat="1">
      <c r="B327" s="188"/>
    </row>
    <row r="328" spans="2:2" s="181" customFormat="1">
      <c r="B328" s="188"/>
    </row>
    <row r="329" spans="2:2" s="181" customFormat="1">
      <c r="B329" s="188"/>
    </row>
    <row r="330" spans="2:2" s="181" customFormat="1">
      <c r="B330" s="188"/>
    </row>
    <row r="331" spans="2:2" s="181" customFormat="1">
      <c r="B331" s="188"/>
    </row>
    <row r="332" spans="2:2" s="181" customFormat="1">
      <c r="B332" s="188"/>
    </row>
    <row r="333" spans="2:2" s="181" customFormat="1">
      <c r="B333" s="188"/>
    </row>
    <row r="334" spans="2:2" s="181" customFormat="1">
      <c r="B334" s="188"/>
    </row>
    <row r="335" spans="2:2" s="181" customFormat="1">
      <c r="B335" s="188"/>
    </row>
    <row r="336" spans="2:2" s="181" customFormat="1">
      <c r="B336" s="188"/>
    </row>
    <row r="337" spans="2:2" s="181" customFormat="1">
      <c r="B337" s="188"/>
    </row>
    <row r="338" spans="2:2" s="181" customFormat="1">
      <c r="B338" s="188"/>
    </row>
    <row r="339" spans="2:2" s="181" customFormat="1">
      <c r="B339" s="188"/>
    </row>
    <row r="340" spans="2:2" s="181" customFormat="1">
      <c r="B340" s="188"/>
    </row>
    <row r="341" spans="2:2" s="181" customFormat="1">
      <c r="B341" s="188"/>
    </row>
    <row r="342" spans="2:2" s="181" customFormat="1">
      <c r="B342" s="188"/>
    </row>
    <row r="343" spans="2:2" s="181" customFormat="1">
      <c r="B343" s="188"/>
    </row>
    <row r="344" spans="2:2" s="181" customFormat="1">
      <c r="B344" s="188"/>
    </row>
    <row r="345" spans="2:2" s="181" customFormat="1">
      <c r="B345" s="188"/>
    </row>
    <row r="346" spans="2:2" s="181" customFormat="1">
      <c r="B346" s="188"/>
    </row>
    <row r="347" spans="2:2" s="181" customFormat="1">
      <c r="B347" s="188"/>
    </row>
    <row r="348" spans="2:2" s="181" customFormat="1">
      <c r="B348" s="188"/>
    </row>
    <row r="349" spans="2:2" s="181" customFormat="1">
      <c r="B349" s="188"/>
    </row>
    <row r="350" spans="2:2" s="181" customFormat="1">
      <c r="B350" s="188"/>
    </row>
    <row r="351" spans="2:2" s="181" customFormat="1">
      <c r="B351" s="188"/>
    </row>
    <row r="352" spans="2:2" s="181" customFormat="1">
      <c r="B352" s="188"/>
    </row>
    <row r="353" spans="2:2" s="181" customFormat="1">
      <c r="B353" s="188"/>
    </row>
    <row r="354" spans="2:2" s="181" customFormat="1">
      <c r="B354" s="188"/>
    </row>
    <row r="355" spans="2:2" s="181" customFormat="1">
      <c r="B355" s="188"/>
    </row>
    <row r="356" spans="2:2" s="181" customFormat="1">
      <c r="B356" s="188"/>
    </row>
    <row r="357" spans="2:2" s="181" customFormat="1">
      <c r="B357" s="188"/>
    </row>
    <row r="358" spans="2:2" s="181" customFormat="1">
      <c r="B358" s="188"/>
    </row>
    <row r="359" spans="2:2" s="181" customFormat="1">
      <c r="B359" s="188"/>
    </row>
    <row r="360" spans="2:2" s="181" customFormat="1">
      <c r="B360" s="188"/>
    </row>
    <row r="361" spans="2:2" s="181" customFormat="1">
      <c r="B361" s="188"/>
    </row>
    <row r="362" spans="2:2" s="181" customFormat="1">
      <c r="B362" s="188"/>
    </row>
    <row r="363" spans="2:2" s="181" customFormat="1">
      <c r="B363" s="188"/>
    </row>
    <row r="364" spans="2:2" s="181" customFormat="1">
      <c r="B364" s="188"/>
    </row>
    <row r="365" spans="2:2" s="181" customFormat="1">
      <c r="B365" s="188"/>
    </row>
    <row r="366" spans="2:2" s="181" customFormat="1">
      <c r="B366" s="188"/>
    </row>
    <row r="367" spans="2:2" s="181" customFormat="1">
      <c r="B367" s="188"/>
    </row>
    <row r="368" spans="2:2" s="181" customFormat="1">
      <c r="B368" s="188"/>
    </row>
    <row r="369" spans="2:2" s="181" customFormat="1">
      <c r="B369" s="188"/>
    </row>
    <row r="370" spans="2:2" s="181" customFormat="1">
      <c r="B370" s="188"/>
    </row>
    <row r="371" spans="2:2" s="181" customFormat="1">
      <c r="B371" s="188"/>
    </row>
    <row r="372" spans="2:2" s="181" customFormat="1">
      <c r="B372" s="188"/>
    </row>
    <row r="373" spans="2:2" s="181" customFormat="1">
      <c r="B373" s="188"/>
    </row>
    <row r="374" spans="2:2" s="181" customFormat="1">
      <c r="B374" s="188"/>
    </row>
    <row r="375" spans="2:2" s="181" customFormat="1">
      <c r="B375" s="188"/>
    </row>
    <row r="376" spans="2:2" s="181" customFormat="1">
      <c r="B376" s="188"/>
    </row>
    <row r="377" spans="2:2" s="181" customFormat="1">
      <c r="B377" s="188"/>
    </row>
    <row r="378" spans="2:2" s="181" customFormat="1">
      <c r="B378" s="188"/>
    </row>
    <row r="379" spans="2:2" s="181" customFormat="1">
      <c r="B379" s="188"/>
    </row>
    <row r="380" spans="2:2" s="181" customFormat="1">
      <c r="B380" s="188"/>
    </row>
    <row r="381" spans="2:2" s="181" customFormat="1">
      <c r="B381" s="188"/>
    </row>
    <row r="382" spans="2:2" s="181" customFormat="1">
      <c r="B382" s="188"/>
    </row>
    <row r="383" spans="2:2" s="181" customFormat="1">
      <c r="B383" s="188"/>
    </row>
    <row r="384" spans="2:2" s="181" customFormat="1">
      <c r="B384" s="188"/>
    </row>
    <row r="385" spans="2:2" s="181" customFormat="1">
      <c r="B385" s="188"/>
    </row>
    <row r="386" spans="2:2" s="181" customFormat="1">
      <c r="B386" s="188"/>
    </row>
    <row r="387" spans="2:2" s="181" customFormat="1">
      <c r="B387" s="188"/>
    </row>
    <row r="388" spans="2:2" s="181" customFormat="1">
      <c r="B388" s="188"/>
    </row>
    <row r="389" spans="2:2" s="181" customFormat="1">
      <c r="B389" s="188"/>
    </row>
    <row r="390" spans="2:2" s="181" customFormat="1">
      <c r="B390" s="188"/>
    </row>
    <row r="391" spans="2:2" s="181" customFormat="1">
      <c r="B391" s="188"/>
    </row>
    <row r="392" spans="2:2" s="181" customFormat="1">
      <c r="B392" s="188"/>
    </row>
    <row r="393" spans="2:2" s="181" customFormat="1">
      <c r="B393" s="188"/>
    </row>
    <row r="394" spans="2:2" s="181" customFormat="1">
      <c r="B394" s="188"/>
    </row>
    <row r="395" spans="2:2" s="181" customFormat="1">
      <c r="B395" s="188"/>
    </row>
    <row r="396" spans="2:2" s="181" customFormat="1">
      <c r="B396" s="188"/>
    </row>
    <row r="397" spans="2:2" s="181" customFormat="1">
      <c r="B397" s="188"/>
    </row>
    <row r="398" spans="2:2" s="181" customFormat="1">
      <c r="B398" s="188"/>
    </row>
    <row r="399" spans="2:2" s="181" customFormat="1">
      <c r="B399" s="188"/>
    </row>
    <row r="400" spans="2:2" s="181" customFormat="1">
      <c r="B400" s="188"/>
    </row>
    <row r="401" spans="2:2" s="181" customFormat="1">
      <c r="B401" s="188"/>
    </row>
    <row r="402" spans="2:2" s="181" customFormat="1">
      <c r="B402" s="188"/>
    </row>
    <row r="403" spans="2:2" s="181" customFormat="1">
      <c r="B403" s="188"/>
    </row>
    <row r="404" spans="2:2" s="181" customFormat="1">
      <c r="B404" s="188"/>
    </row>
    <row r="405" spans="2:2" s="181" customFormat="1">
      <c r="B405" s="188"/>
    </row>
    <row r="406" spans="2:2" s="181" customFormat="1">
      <c r="B406" s="188"/>
    </row>
    <row r="407" spans="2:2" s="181" customFormat="1">
      <c r="B407" s="188"/>
    </row>
    <row r="408" spans="2:2" s="181" customFormat="1">
      <c r="B408" s="188"/>
    </row>
    <row r="409" spans="2:2" s="181" customFormat="1">
      <c r="B409" s="188"/>
    </row>
    <row r="410" spans="2:2" s="181" customFormat="1">
      <c r="B410" s="188"/>
    </row>
    <row r="411" spans="2:2" s="181" customFormat="1">
      <c r="B411" s="188"/>
    </row>
    <row r="412" spans="2:2" s="181" customFormat="1">
      <c r="B412" s="188"/>
    </row>
    <row r="413" spans="2:2" s="181" customFormat="1">
      <c r="B413" s="188"/>
    </row>
    <row r="414" spans="2:2" s="181" customFormat="1">
      <c r="B414" s="188"/>
    </row>
    <row r="415" spans="2:2" s="181" customFormat="1">
      <c r="B415" s="188"/>
    </row>
    <row r="416" spans="2:2" s="181" customFormat="1">
      <c r="B416" s="188"/>
    </row>
    <row r="417" spans="2:2" s="181" customFormat="1">
      <c r="B417" s="188"/>
    </row>
    <row r="418" spans="2:2" s="181" customFormat="1">
      <c r="B418" s="188"/>
    </row>
    <row r="419" spans="2:2" s="181" customFormat="1">
      <c r="B419" s="188"/>
    </row>
    <row r="420" spans="2:2" s="181" customFormat="1">
      <c r="B420" s="188"/>
    </row>
    <row r="421" spans="2:2" s="181" customFormat="1">
      <c r="B421" s="188"/>
    </row>
    <row r="422" spans="2:2" s="181" customFormat="1">
      <c r="B422" s="188"/>
    </row>
    <row r="423" spans="2:2" s="181" customFormat="1">
      <c r="B423" s="188"/>
    </row>
    <row r="424" spans="2:2" s="181" customFormat="1">
      <c r="B424" s="188"/>
    </row>
    <row r="425" spans="2:2" s="181" customFormat="1">
      <c r="B425" s="188"/>
    </row>
    <row r="426" spans="2:2" s="181" customFormat="1">
      <c r="B426" s="188"/>
    </row>
    <row r="427" spans="2:2" s="181" customFormat="1">
      <c r="B427" s="188"/>
    </row>
    <row r="428" spans="2:2" s="181" customFormat="1">
      <c r="B428" s="188"/>
    </row>
    <row r="429" spans="2:2" s="181" customFormat="1">
      <c r="B429" s="188"/>
    </row>
    <row r="430" spans="2:2" s="181" customFormat="1">
      <c r="B430" s="188"/>
    </row>
    <row r="431" spans="2:2" s="181" customFormat="1">
      <c r="B431" s="188"/>
    </row>
    <row r="432" spans="2:2" s="181" customFormat="1">
      <c r="B432" s="188"/>
    </row>
    <row r="433" spans="2:2" s="181" customFormat="1">
      <c r="B433" s="188"/>
    </row>
    <row r="434" spans="2:2" s="181" customFormat="1">
      <c r="B434" s="188"/>
    </row>
    <row r="435" spans="2:2" s="181" customFormat="1">
      <c r="B435" s="188"/>
    </row>
    <row r="436" spans="2:2" s="181" customFormat="1">
      <c r="B436" s="188"/>
    </row>
    <row r="437" spans="2:2" s="181" customFormat="1">
      <c r="B437" s="188"/>
    </row>
    <row r="438" spans="2:2" s="181" customFormat="1">
      <c r="B438" s="188"/>
    </row>
    <row r="439" spans="2:2" s="181" customFormat="1">
      <c r="B439" s="188"/>
    </row>
    <row r="440" spans="2:2" s="181" customFormat="1">
      <c r="B440" s="188"/>
    </row>
    <row r="441" spans="2:2" s="181" customFormat="1">
      <c r="B441" s="188"/>
    </row>
    <row r="442" spans="2:2" s="181" customFormat="1">
      <c r="B442" s="188"/>
    </row>
    <row r="443" spans="2:2" s="181" customFormat="1">
      <c r="B443" s="188"/>
    </row>
    <row r="444" spans="2:2" s="181" customFormat="1">
      <c r="B444" s="188"/>
    </row>
    <row r="445" spans="2:2" s="181" customFormat="1">
      <c r="B445" s="188"/>
    </row>
    <row r="446" spans="2:2" s="181" customFormat="1">
      <c r="B446" s="188"/>
    </row>
    <row r="447" spans="2:2" s="181" customFormat="1">
      <c r="B447" s="188"/>
    </row>
    <row r="448" spans="2:2" s="181" customFormat="1">
      <c r="B448" s="188"/>
    </row>
    <row r="449" spans="2:2" s="181" customFormat="1">
      <c r="B449" s="188"/>
    </row>
    <row r="450" spans="2:2" s="181" customFormat="1">
      <c r="B450" s="188"/>
    </row>
    <row r="451" spans="2:2" s="181" customFormat="1">
      <c r="B451" s="188"/>
    </row>
    <row r="452" spans="2:2" s="181" customFormat="1">
      <c r="B452" s="188"/>
    </row>
    <row r="453" spans="2:2" s="181" customFormat="1">
      <c r="B453" s="188"/>
    </row>
    <row r="454" spans="2:2" s="181" customFormat="1">
      <c r="B454" s="188"/>
    </row>
    <row r="455" spans="2:2" s="181" customFormat="1">
      <c r="B455" s="188"/>
    </row>
    <row r="456" spans="2:2" s="181" customFormat="1">
      <c r="B456" s="188"/>
    </row>
    <row r="457" spans="2:2" s="181" customFormat="1">
      <c r="B457" s="188"/>
    </row>
    <row r="458" spans="2:2" s="181" customFormat="1">
      <c r="B458" s="188"/>
    </row>
    <row r="459" spans="2:2" s="181" customFormat="1">
      <c r="B459" s="188"/>
    </row>
    <row r="460" spans="2:2" s="181" customFormat="1">
      <c r="B460" s="188"/>
    </row>
    <row r="461" spans="2:2" s="181" customFormat="1">
      <c r="B461" s="188"/>
    </row>
    <row r="462" spans="2:2" s="181" customFormat="1">
      <c r="B462" s="188"/>
    </row>
    <row r="463" spans="2:2" s="181" customFormat="1">
      <c r="B463" s="188"/>
    </row>
    <row r="464" spans="2:2" s="181" customFormat="1">
      <c r="B464" s="188"/>
    </row>
    <row r="465" spans="2:2" s="181" customFormat="1">
      <c r="B465" s="188"/>
    </row>
    <row r="466" spans="2:2" s="181" customFormat="1">
      <c r="B466" s="188"/>
    </row>
    <row r="467" spans="2:2" s="181" customFormat="1">
      <c r="B467" s="188"/>
    </row>
    <row r="468" spans="2:2" s="181" customFormat="1">
      <c r="B468" s="188"/>
    </row>
    <row r="469" spans="2:2" s="181" customFormat="1">
      <c r="B469" s="188"/>
    </row>
    <row r="470" spans="2:2" s="181" customFormat="1">
      <c r="B470" s="188"/>
    </row>
    <row r="471" spans="2:2" s="181" customFormat="1">
      <c r="B471" s="188"/>
    </row>
    <row r="472" spans="2:2" s="181" customFormat="1">
      <c r="B472" s="188"/>
    </row>
    <row r="473" spans="2:2" s="181" customFormat="1">
      <c r="B473" s="188"/>
    </row>
    <row r="474" spans="2:2" s="181" customFormat="1">
      <c r="B474" s="188"/>
    </row>
    <row r="475" spans="2:2" s="181" customFormat="1">
      <c r="B475" s="188"/>
    </row>
    <row r="476" spans="2:2" s="181" customFormat="1">
      <c r="B476" s="188"/>
    </row>
    <row r="477" spans="2:2" s="181" customFormat="1">
      <c r="B477" s="188"/>
    </row>
    <row r="478" spans="2:2" s="181" customFormat="1">
      <c r="B478" s="188"/>
    </row>
    <row r="479" spans="2:2" s="181" customFormat="1">
      <c r="B479" s="188"/>
    </row>
    <row r="480" spans="2:2" s="181" customFormat="1">
      <c r="B480" s="188"/>
    </row>
    <row r="481" spans="2:2" s="181" customFormat="1">
      <c r="B481" s="188"/>
    </row>
    <row r="482" spans="2:2" s="181" customFormat="1">
      <c r="B482" s="188"/>
    </row>
    <row r="483" spans="2:2" s="181" customFormat="1">
      <c r="B483" s="188"/>
    </row>
    <row r="484" spans="2:2" s="181" customFormat="1">
      <c r="B484" s="188"/>
    </row>
    <row r="485" spans="2:2" s="181" customFormat="1">
      <c r="B485" s="188"/>
    </row>
    <row r="486" spans="2:2" s="181" customFormat="1">
      <c r="B486" s="188"/>
    </row>
    <row r="487" spans="2:2" s="181" customFormat="1">
      <c r="B487" s="188"/>
    </row>
    <row r="488" spans="2:2" s="181" customFormat="1">
      <c r="B488" s="188"/>
    </row>
    <row r="489" spans="2:2" s="181" customFormat="1">
      <c r="B489" s="188"/>
    </row>
    <row r="490" spans="2:2" s="181" customFormat="1">
      <c r="B490" s="188"/>
    </row>
    <row r="491" spans="2:2" s="181" customFormat="1">
      <c r="B491" s="188"/>
    </row>
    <row r="492" spans="2:2" s="181" customFormat="1">
      <c r="B492" s="188"/>
    </row>
    <row r="493" spans="2:2" s="181" customFormat="1">
      <c r="B493" s="188"/>
    </row>
    <row r="494" spans="2:2" s="181" customFormat="1">
      <c r="B494" s="188"/>
    </row>
    <row r="495" spans="2:2" s="181" customFormat="1">
      <c r="B495" s="188"/>
    </row>
    <row r="496" spans="2:2" s="181" customFormat="1">
      <c r="B496" s="188"/>
    </row>
    <row r="497" spans="2:2" s="181" customFormat="1">
      <c r="B497" s="188"/>
    </row>
    <row r="498" spans="2:2" s="181" customFormat="1">
      <c r="B498" s="188"/>
    </row>
    <row r="499" spans="2:2" s="181" customFormat="1">
      <c r="B499" s="188"/>
    </row>
    <row r="500" spans="2:2" s="181" customFormat="1">
      <c r="B500" s="188"/>
    </row>
    <row r="501" spans="2:2" s="181" customFormat="1">
      <c r="B501" s="188"/>
    </row>
    <row r="502" spans="2:2" s="181" customFormat="1">
      <c r="B502" s="188"/>
    </row>
    <row r="503" spans="2:2" s="181" customFormat="1">
      <c r="B503" s="188"/>
    </row>
    <row r="504" spans="2:2" s="181" customFormat="1">
      <c r="B504" s="188"/>
    </row>
    <row r="505" spans="2:2" s="181" customFormat="1">
      <c r="B505" s="188"/>
    </row>
    <row r="506" spans="2:2" s="181" customFormat="1">
      <c r="B506" s="188"/>
    </row>
    <row r="507" spans="2:2" s="181" customFormat="1">
      <c r="B507" s="188"/>
    </row>
    <row r="508" spans="2:2" s="181" customFormat="1">
      <c r="B508" s="188"/>
    </row>
    <row r="509" spans="2:2" s="181" customFormat="1">
      <c r="B509" s="188"/>
    </row>
    <row r="510" spans="2:2" s="181" customFormat="1">
      <c r="B510" s="188"/>
    </row>
    <row r="511" spans="2:2" s="181" customFormat="1">
      <c r="B511" s="188"/>
    </row>
    <row r="512" spans="2:2" s="181" customFormat="1">
      <c r="B512" s="188"/>
    </row>
    <row r="513" spans="2:2" s="181" customFormat="1">
      <c r="B513" s="188"/>
    </row>
    <row r="514" spans="2:2" s="181" customFormat="1">
      <c r="B514" s="188"/>
    </row>
    <row r="515" spans="2:2" s="181" customFormat="1">
      <c r="B515" s="188"/>
    </row>
    <row r="516" spans="2:2" s="181" customFormat="1">
      <c r="B516" s="188"/>
    </row>
    <row r="517" spans="2:2" s="181" customFormat="1">
      <c r="B517" s="188"/>
    </row>
    <row r="518" spans="2:2" s="181" customFormat="1">
      <c r="B518" s="188"/>
    </row>
    <row r="519" spans="2:2" s="181" customFormat="1">
      <c r="B519" s="188"/>
    </row>
    <row r="520" spans="2:2" s="181" customFormat="1">
      <c r="B520" s="188"/>
    </row>
    <row r="521" spans="2:2" s="181" customFormat="1">
      <c r="B521" s="188"/>
    </row>
    <row r="522" spans="2:2" s="181" customFormat="1">
      <c r="B522" s="188"/>
    </row>
    <row r="523" spans="2:2" s="181" customFormat="1">
      <c r="B523" s="188"/>
    </row>
    <row r="524" spans="2:2" s="181" customFormat="1">
      <c r="B524" s="188"/>
    </row>
    <row r="525" spans="2:2" s="181" customFormat="1">
      <c r="B525" s="188"/>
    </row>
    <row r="526" spans="2:2" s="181" customFormat="1">
      <c r="B526" s="188"/>
    </row>
    <row r="527" spans="2:2" s="181" customFormat="1">
      <c r="B527" s="188"/>
    </row>
    <row r="528" spans="2:2" s="181" customFormat="1">
      <c r="B528" s="188"/>
    </row>
    <row r="529" spans="2:2" s="181" customFormat="1">
      <c r="B529" s="188"/>
    </row>
    <row r="530" spans="2:2" s="181" customFormat="1">
      <c r="B530" s="188"/>
    </row>
    <row r="531" spans="2:2" s="181" customFormat="1">
      <c r="B531" s="188"/>
    </row>
    <row r="532" spans="2:2" s="181" customFormat="1">
      <c r="B532" s="188"/>
    </row>
    <row r="533" spans="2:2" s="181" customFormat="1">
      <c r="B533" s="188"/>
    </row>
    <row r="534" spans="2:2" s="181" customFormat="1">
      <c r="B534" s="188"/>
    </row>
    <row r="535" spans="2:2" s="181" customFormat="1">
      <c r="B535" s="188"/>
    </row>
    <row r="536" spans="2:2" s="181" customFormat="1">
      <c r="B536" s="188"/>
    </row>
    <row r="537" spans="2:2" s="181" customFormat="1">
      <c r="B537" s="188"/>
    </row>
    <row r="538" spans="2:2" s="181" customFormat="1">
      <c r="B538" s="188"/>
    </row>
    <row r="539" spans="2:2" s="181" customFormat="1">
      <c r="B539" s="188"/>
    </row>
    <row r="540" spans="2:2" s="181" customFormat="1">
      <c r="B540" s="188"/>
    </row>
    <row r="541" spans="2:2" s="181" customFormat="1">
      <c r="B541" s="188"/>
    </row>
    <row r="542" spans="2:2" s="181" customFormat="1">
      <c r="B542" s="188"/>
    </row>
    <row r="543" spans="2:2" s="181" customFormat="1">
      <c r="B543" s="188"/>
    </row>
    <row r="544" spans="2:2" s="181" customFormat="1">
      <c r="B544" s="188"/>
    </row>
    <row r="545" spans="2:2" s="181" customFormat="1">
      <c r="B545" s="188"/>
    </row>
    <row r="546" spans="2:2" s="181" customFormat="1">
      <c r="B546" s="188"/>
    </row>
    <row r="547" spans="2:2" s="181" customFormat="1">
      <c r="B547" s="188"/>
    </row>
    <row r="548" spans="2:2" s="181" customFormat="1">
      <c r="B548" s="188"/>
    </row>
    <row r="549" spans="2:2" s="181" customFormat="1">
      <c r="B549" s="188"/>
    </row>
    <row r="550" spans="2:2" s="181" customFormat="1">
      <c r="B550" s="188"/>
    </row>
    <row r="551" spans="2:2" s="181" customFormat="1">
      <c r="B551" s="188"/>
    </row>
    <row r="552" spans="2:2" s="181" customFormat="1">
      <c r="B552" s="188"/>
    </row>
    <row r="553" spans="2:2" s="181" customFormat="1">
      <c r="B553" s="188"/>
    </row>
    <row r="554" spans="2:2" s="181" customFormat="1">
      <c r="B554" s="188"/>
    </row>
    <row r="555" spans="2:2" s="181" customFormat="1">
      <c r="B555" s="188"/>
    </row>
    <row r="556" spans="2:2" s="181" customFormat="1">
      <c r="B556" s="188"/>
    </row>
    <row r="557" spans="2:2" s="181" customFormat="1">
      <c r="B557" s="188"/>
    </row>
    <row r="558" spans="2:2" s="181" customFormat="1">
      <c r="B558" s="188"/>
    </row>
    <row r="559" spans="2:2" s="181" customFormat="1">
      <c r="B559" s="188"/>
    </row>
    <row r="560" spans="2:2" s="181" customFormat="1">
      <c r="B560" s="188"/>
    </row>
    <row r="561" spans="2:2" s="181" customFormat="1">
      <c r="B561" s="188"/>
    </row>
    <row r="562" spans="2:2" s="181" customFormat="1">
      <c r="B562" s="188"/>
    </row>
    <row r="563" spans="2:2" s="181" customFormat="1">
      <c r="B563" s="188"/>
    </row>
    <row r="564" spans="2:2" s="181" customFormat="1">
      <c r="B564" s="188"/>
    </row>
    <row r="565" spans="2:2" s="181" customFormat="1">
      <c r="B565" s="188"/>
    </row>
    <row r="566" spans="2:2" s="181" customFormat="1">
      <c r="B566" s="188"/>
    </row>
    <row r="567" spans="2:2" s="181" customFormat="1">
      <c r="B567" s="188"/>
    </row>
    <row r="568" spans="2:2" s="181" customFormat="1">
      <c r="B568" s="188"/>
    </row>
    <row r="569" spans="2:2" s="181" customFormat="1">
      <c r="B569" s="188"/>
    </row>
    <row r="570" spans="2:2" s="181" customFormat="1">
      <c r="B570" s="188"/>
    </row>
    <row r="571" spans="2:2" s="181" customFormat="1">
      <c r="B571" s="188"/>
    </row>
    <row r="572" spans="2:2" s="181" customFormat="1">
      <c r="B572" s="188"/>
    </row>
    <row r="573" spans="2:2" s="181" customFormat="1">
      <c r="B573" s="188"/>
    </row>
    <row r="574" spans="2:2" s="181" customFormat="1">
      <c r="B574" s="188"/>
    </row>
    <row r="575" spans="2:2" s="181" customFormat="1">
      <c r="B575" s="188"/>
    </row>
    <row r="576" spans="2:2" s="181" customFormat="1">
      <c r="B576" s="188"/>
    </row>
    <row r="577" spans="2:2" s="181" customFormat="1">
      <c r="B577" s="188"/>
    </row>
    <row r="578" spans="2:2" s="181" customFormat="1">
      <c r="B578" s="188"/>
    </row>
    <row r="579" spans="2:2" s="181" customFormat="1">
      <c r="B579" s="188"/>
    </row>
    <row r="580" spans="2:2" s="181" customFormat="1">
      <c r="B580" s="188"/>
    </row>
    <row r="581" spans="2:2" s="181" customFormat="1">
      <c r="B581" s="188"/>
    </row>
    <row r="582" spans="2:2" s="181" customFormat="1">
      <c r="B582" s="188"/>
    </row>
    <row r="583" spans="2:2" s="181" customFormat="1">
      <c r="B583" s="188"/>
    </row>
    <row r="584" spans="2:2" s="181" customFormat="1">
      <c r="B584" s="188"/>
    </row>
    <row r="585" spans="2:2" s="181" customFormat="1">
      <c r="B585" s="188"/>
    </row>
    <row r="586" spans="2:2" s="181" customFormat="1">
      <c r="B586" s="188"/>
    </row>
    <row r="587" spans="2:2" s="181" customFormat="1">
      <c r="B587" s="188"/>
    </row>
    <row r="588" spans="2:2" s="181" customFormat="1">
      <c r="B588" s="188"/>
    </row>
    <row r="589" spans="2:2" s="181" customFormat="1">
      <c r="B589" s="188"/>
    </row>
    <row r="590" spans="2:2" s="181" customFormat="1">
      <c r="B590" s="188"/>
    </row>
    <row r="591" spans="2:2" s="181" customFormat="1">
      <c r="B591" s="188"/>
    </row>
    <row r="592" spans="2:2" s="181" customFormat="1">
      <c r="B592" s="188"/>
    </row>
    <row r="593" spans="2:2" s="181" customFormat="1">
      <c r="B593" s="188"/>
    </row>
    <row r="594" spans="2:2" s="181" customFormat="1">
      <c r="B594" s="188"/>
    </row>
    <row r="595" spans="2:2" s="181" customFormat="1">
      <c r="B595" s="188"/>
    </row>
    <row r="596" spans="2:2" s="181" customFormat="1">
      <c r="B596" s="188"/>
    </row>
    <row r="597" spans="2:2" s="181" customFormat="1">
      <c r="B597" s="188"/>
    </row>
    <row r="598" spans="2:2" s="181" customFormat="1">
      <c r="B598" s="188"/>
    </row>
    <row r="599" spans="2:2" s="181" customFormat="1">
      <c r="B599" s="188"/>
    </row>
    <row r="600" spans="2:2" s="181" customFormat="1">
      <c r="B600" s="188"/>
    </row>
    <row r="601" spans="2:2" s="181" customFormat="1">
      <c r="B601" s="188"/>
    </row>
    <row r="602" spans="2:2" s="181" customFormat="1">
      <c r="B602" s="188"/>
    </row>
    <row r="603" spans="2:2" s="181" customFormat="1">
      <c r="B603" s="188"/>
    </row>
    <row r="604" spans="2:2" s="181" customFormat="1">
      <c r="B604" s="188"/>
    </row>
    <row r="605" spans="2:2" s="181" customFormat="1">
      <c r="B605" s="188"/>
    </row>
    <row r="606" spans="2:2" s="181" customFormat="1">
      <c r="B606" s="188"/>
    </row>
    <row r="607" spans="2:2" s="181" customFormat="1">
      <c r="B607" s="188"/>
    </row>
    <row r="608" spans="2:2" s="181" customFormat="1">
      <c r="B608" s="188"/>
    </row>
    <row r="609" spans="2:2" s="181" customFormat="1">
      <c r="B609" s="188"/>
    </row>
    <row r="610" spans="2:2" s="181" customFormat="1">
      <c r="B610" s="188"/>
    </row>
    <row r="611" spans="2:2" s="181" customFormat="1">
      <c r="B611" s="188"/>
    </row>
    <row r="612" spans="2:2" s="181" customFormat="1">
      <c r="B612" s="188"/>
    </row>
    <row r="613" spans="2:2" s="181" customFormat="1">
      <c r="B613" s="188"/>
    </row>
    <row r="614" spans="2:2" s="181" customFormat="1">
      <c r="B614" s="188"/>
    </row>
    <row r="615" spans="2:2" s="181" customFormat="1">
      <c r="B615" s="188"/>
    </row>
    <row r="616" spans="2:2" s="181" customFormat="1">
      <c r="B616" s="188"/>
    </row>
    <row r="617" spans="2:2" s="181" customFormat="1">
      <c r="B617" s="188"/>
    </row>
    <row r="618" spans="2:2" s="181" customFormat="1">
      <c r="B618" s="188"/>
    </row>
    <row r="619" spans="2:2" s="181" customFormat="1">
      <c r="B619" s="188"/>
    </row>
    <row r="620" spans="2:2" s="181" customFormat="1">
      <c r="B620" s="188"/>
    </row>
    <row r="621" spans="2:2" s="181" customFormat="1">
      <c r="B621" s="188"/>
    </row>
    <row r="622" spans="2:2" s="181" customFormat="1">
      <c r="B622" s="188"/>
    </row>
    <row r="623" spans="2:2" s="181" customFormat="1">
      <c r="B623" s="188"/>
    </row>
    <row r="624" spans="2:2" s="181" customFormat="1">
      <c r="B624" s="188"/>
    </row>
    <row r="625" spans="2:2" s="181" customFormat="1">
      <c r="B625" s="188"/>
    </row>
    <row r="626" spans="2:2" s="181" customFormat="1">
      <c r="B626" s="188"/>
    </row>
    <row r="627" spans="2:2" s="181" customFormat="1">
      <c r="B627" s="188"/>
    </row>
    <row r="628" spans="2:2" s="181" customFormat="1">
      <c r="B628" s="188"/>
    </row>
    <row r="629" spans="2:2" s="181" customFormat="1">
      <c r="B629" s="188"/>
    </row>
    <row r="630" spans="2:2" s="181" customFormat="1">
      <c r="B630" s="188"/>
    </row>
    <row r="631" spans="2:2" s="181" customFormat="1">
      <c r="B631" s="188"/>
    </row>
    <row r="632" spans="2:2" s="181" customFormat="1">
      <c r="B632" s="188"/>
    </row>
    <row r="633" spans="2:2" s="181" customFormat="1">
      <c r="B633" s="188"/>
    </row>
    <row r="634" spans="2:2" s="181" customFormat="1">
      <c r="B634" s="188"/>
    </row>
    <row r="635" spans="2:2" s="181" customFormat="1">
      <c r="B635" s="188"/>
    </row>
    <row r="636" spans="2:2" s="181" customFormat="1">
      <c r="B636" s="188"/>
    </row>
    <row r="637" spans="2:2" s="181" customFormat="1">
      <c r="B637" s="188"/>
    </row>
    <row r="638" spans="2:2" s="181" customFormat="1">
      <c r="B638" s="188"/>
    </row>
    <row r="639" spans="2:2" s="181" customFormat="1">
      <c r="B639" s="188"/>
    </row>
    <row r="640" spans="2:2" s="181" customFormat="1">
      <c r="B640" s="188"/>
    </row>
    <row r="641" spans="2:2" s="181" customFormat="1">
      <c r="B641" s="188"/>
    </row>
    <row r="642" spans="2:2" s="181" customFormat="1">
      <c r="B642" s="188"/>
    </row>
    <row r="643" spans="2:2" s="181" customFormat="1">
      <c r="B643" s="188"/>
    </row>
    <row r="644" spans="2:2" s="181" customFormat="1">
      <c r="B644" s="188"/>
    </row>
    <row r="645" spans="2:2" s="181" customFormat="1">
      <c r="B645" s="188"/>
    </row>
    <row r="646" spans="2:2" s="181" customFormat="1">
      <c r="B646" s="188"/>
    </row>
    <row r="647" spans="2:2" s="181" customFormat="1">
      <c r="B647" s="188"/>
    </row>
    <row r="648" spans="2:2" s="181" customFormat="1">
      <c r="B648" s="188"/>
    </row>
    <row r="649" spans="2:2" s="181" customFormat="1">
      <c r="B649" s="188"/>
    </row>
    <row r="650" spans="2:2" s="181" customFormat="1">
      <c r="B650" s="188"/>
    </row>
    <row r="651" spans="2:2" s="181" customFormat="1">
      <c r="B651" s="188"/>
    </row>
    <row r="652" spans="2:2" s="181" customFormat="1">
      <c r="B652" s="188"/>
    </row>
    <row r="653" spans="2:2" s="181" customFormat="1">
      <c r="B653" s="188"/>
    </row>
    <row r="654" spans="2:2" s="181" customFormat="1">
      <c r="B654" s="188"/>
    </row>
    <row r="655" spans="2:2" s="181" customFormat="1">
      <c r="B655" s="188"/>
    </row>
    <row r="656" spans="2:2" s="181" customFormat="1">
      <c r="B656" s="188"/>
    </row>
    <row r="657" spans="2:2" s="181" customFormat="1">
      <c r="B657" s="188"/>
    </row>
    <row r="658" spans="2:2" s="181" customFormat="1">
      <c r="B658" s="188"/>
    </row>
    <row r="659" spans="2:2" s="181" customFormat="1">
      <c r="B659" s="188"/>
    </row>
    <row r="660" spans="2:2" s="181" customFormat="1">
      <c r="B660" s="188"/>
    </row>
    <row r="661" spans="2:2" s="181" customFormat="1">
      <c r="B661" s="188"/>
    </row>
    <row r="662" spans="2:2" s="181" customFormat="1">
      <c r="B662" s="188"/>
    </row>
    <row r="663" spans="2:2" s="181" customFormat="1">
      <c r="B663" s="188"/>
    </row>
    <row r="664" spans="2:2" s="181" customFormat="1">
      <c r="B664" s="188"/>
    </row>
    <row r="665" spans="2:2" s="181" customFormat="1">
      <c r="B665" s="188"/>
    </row>
    <row r="666" spans="2:2" s="181" customFormat="1">
      <c r="B666" s="188"/>
    </row>
    <row r="667" spans="2:2" s="181" customFormat="1">
      <c r="B667" s="188"/>
    </row>
    <row r="668" spans="2:2" s="181" customFormat="1">
      <c r="B668" s="188"/>
    </row>
    <row r="669" spans="2:2" s="181" customFormat="1">
      <c r="B669" s="188"/>
    </row>
    <row r="670" spans="2:2" s="181" customFormat="1">
      <c r="B670" s="188"/>
    </row>
    <row r="671" spans="2:2" s="181" customFormat="1">
      <c r="B671" s="188"/>
    </row>
    <row r="672" spans="2:2" s="181" customFormat="1">
      <c r="B672" s="188"/>
    </row>
    <row r="673" spans="2:2" s="181" customFormat="1">
      <c r="B673" s="188"/>
    </row>
    <row r="674" spans="2:2" s="181" customFormat="1">
      <c r="B674" s="188"/>
    </row>
    <row r="675" spans="2:2" s="181" customFormat="1">
      <c r="B675" s="188"/>
    </row>
    <row r="676" spans="2:2" s="181" customFormat="1">
      <c r="B676" s="188"/>
    </row>
    <row r="677" spans="2:2" s="181" customFormat="1">
      <c r="B677" s="188"/>
    </row>
    <row r="678" spans="2:2" s="181" customFormat="1">
      <c r="B678" s="188"/>
    </row>
    <row r="679" spans="2:2" s="181" customFormat="1">
      <c r="B679" s="188"/>
    </row>
    <row r="680" spans="2:2" s="181" customFormat="1">
      <c r="B680" s="188"/>
    </row>
    <row r="681" spans="2:2" s="181" customFormat="1">
      <c r="B681" s="188"/>
    </row>
    <row r="682" spans="2:2" s="181" customFormat="1">
      <c r="B682" s="188"/>
    </row>
    <row r="683" spans="2:2" s="181" customFormat="1">
      <c r="B683" s="188"/>
    </row>
    <row r="684" spans="2:2" s="181" customFormat="1">
      <c r="B684" s="188"/>
    </row>
    <row r="685" spans="2:2" s="181" customFormat="1">
      <c r="B685" s="188"/>
    </row>
    <row r="686" spans="2:2" s="181" customFormat="1">
      <c r="B686" s="188"/>
    </row>
    <row r="687" spans="2:2" s="181" customFormat="1">
      <c r="B687" s="188"/>
    </row>
    <row r="688" spans="2:2" s="181" customFormat="1">
      <c r="B688" s="188"/>
    </row>
    <row r="689" spans="2:2" s="181" customFormat="1">
      <c r="B689" s="188"/>
    </row>
    <row r="690" spans="2:2" s="181" customFormat="1">
      <c r="B690" s="188"/>
    </row>
    <row r="691" spans="2:2" s="181" customFormat="1">
      <c r="B691" s="188"/>
    </row>
    <row r="692" spans="2:2" s="181" customFormat="1">
      <c r="B692" s="188"/>
    </row>
    <row r="693" spans="2:2" s="181" customFormat="1">
      <c r="B693" s="188"/>
    </row>
    <row r="694" spans="2:2" s="181" customFormat="1">
      <c r="B694" s="188"/>
    </row>
    <row r="695" spans="2:2" s="181" customFormat="1">
      <c r="B695" s="188"/>
    </row>
    <row r="696" spans="2:2" s="181" customFormat="1">
      <c r="B696" s="188"/>
    </row>
    <row r="697" spans="2:2" s="181" customFormat="1">
      <c r="B697" s="188"/>
    </row>
    <row r="698" spans="2:2" s="181" customFormat="1">
      <c r="B698" s="188"/>
    </row>
    <row r="699" spans="2:2" s="181" customFormat="1">
      <c r="B699" s="188"/>
    </row>
    <row r="700" spans="2:2" s="181" customFormat="1">
      <c r="B700" s="188"/>
    </row>
    <row r="701" spans="2:2" s="181" customFormat="1">
      <c r="B701" s="188"/>
    </row>
    <row r="702" spans="2:2" s="181" customFormat="1">
      <c r="B702" s="188"/>
    </row>
    <row r="703" spans="2:2" s="181" customFormat="1">
      <c r="B703" s="188"/>
    </row>
    <row r="704" spans="2:2" s="181" customFormat="1">
      <c r="B704" s="188"/>
    </row>
    <row r="705" spans="2:2" s="181" customFormat="1">
      <c r="B705" s="188"/>
    </row>
    <row r="706" spans="2:2" s="181" customFormat="1">
      <c r="B706" s="188"/>
    </row>
    <row r="707" spans="2:2" s="181" customFormat="1">
      <c r="B707" s="188"/>
    </row>
    <row r="708" spans="2:2" s="181" customFormat="1">
      <c r="B708" s="188"/>
    </row>
    <row r="709" spans="2:2" s="181" customFormat="1">
      <c r="B709" s="188"/>
    </row>
    <row r="710" spans="2:2" s="181" customFormat="1">
      <c r="B710" s="188"/>
    </row>
    <row r="711" spans="2:2" s="181" customFormat="1">
      <c r="B711" s="188"/>
    </row>
    <row r="712" spans="2:2" s="181" customFormat="1">
      <c r="B712" s="188"/>
    </row>
    <row r="713" spans="2:2" s="181" customFormat="1">
      <c r="B713" s="188"/>
    </row>
    <row r="714" spans="2:2" s="181" customFormat="1">
      <c r="B714" s="188"/>
    </row>
    <row r="715" spans="2:2" s="181" customFormat="1">
      <c r="B715" s="188"/>
    </row>
    <row r="716" spans="2:2" s="181" customFormat="1">
      <c r="B716" s="188"/>
    </row>
    <row r="717" spans="2:2" s="181" customFormat="1">
      <c r="B717" s="188"/>
    </row>
    <row r="718" spans="2:2" s="181" customFormat="1">
      <c r="B718" s="188"/>
    </row>
    <row r="719" spans="2:2" s="181" customFormat="1">
      <c r="B719" s="188"/>
    </row>
    <row r="720" spans="2:2" s="181" customFormat="1">
      <c r="B720" s="188"/>
    </row>
    <row r="721" spans="2:2" s="181" customFormat="1">
      <c r="B721" s="188"/>
    </row>
    <row r="722" spans="2:2" s="181" customFormat="1">
      <c r="B722" s="188"/>
    </row>
    <row r="723" spans="2:2" s="181" customFormat="1">
      <c r="B723" s="188"/>
    </row>
    <row r="724" spans="2:2" s="181" customFormat="1">
      <c r="B724" s="188"/>
    </row>
    <row r="725" spans="2:2" s="181" customFormat="1">
      <c r="B725" s="188"/>
    </row>
    <row r="726" spans="2:2" s="181" customFormat="1">
      <c r="B726" s="188"/>
    </row>
    <row r="727" spans="2:2" s="181" customFormat="1">
      <c r="B727" s="188"/>
    </row>
    <row r="728" spans="2:2" s="181" customFormat="1">
      <c r="B728" s="188"/>
    </row>
    <row r="729" spans="2:2" s="181" customFormat="1">
      <c r="B729" s="188"/>
    </row>
    <row r="730" spans="2:2" s="181" customFormat="1">
      <c r="B730" s="188"/>
    </row>
    <row r="731" spans="2:2" s="181" customFormat="1">
      <c r="B731" s="188"/>
    </row>
    <row r="732" spans="2:2" s="181" customFormat="1">
      <c r="B732" s="188"/>
    </row>
    <row r="733" spans="2:2" s="181" customFormat="1">
      <c r="B733" s="188"/>
    </row>
    <row r="734" spans="2:2" s="181" customFormat="1">
      <c r="B734" s="188"/>
    </row>
    <row r="735" spans="2:2" s="181" customFormat="1">
      <c r="B735" s="188"/>
    </row>
    <row r="736" spans="2:2" s="181" customFormat="1">
      <c r="B736" s="188"/>
    </row>
    <row r="737" spans="2:2" s="181" customFormat="1">
      <c r="B737" s="188"/>
    </row>
    <row r="738" spans="2:2" s="181" customFormat="1">
      <c r="B738" s="188"/>
    </row>
    <row r="739" spans="2:2" s="181" customFormat="1">
      <c r="B739" s="188"/>
    </row>
    <row r="740" spans="2:2" s="181" customFormat="1">
      <c r="B740" s="188"/>
    </row>
    <row r="741" spans="2:2" s="181" customFormat="1">
      <c r="B741" s="188"/>
    </row>
    <row r="742" spans="2:2" s="181" customFormat="1">
      <c r="B742" s="188"/>
    </row>
    <row r="743" spans="2:2" s="181" customFormat="1">
      <c r="B743" s="188"/>
    </row>
    <row r="744" spans="2:2" s="181" customFormat="1">
      <c r="B744" s="188"/>
    </row>
    <row r="745" spans="2:2" s="181" customFormat="1">
      <c r="B745" s="188"/>
    </row>
    <row r="746" spans="2:2" s="181" customFormat="1">
      <c r="B746" s="188"/>
    </row>
    <row r="747" spans="2:2" s="181" customFormat="1">
      <c r="B747" s="188"/>
    </row>
    <row r="748" spans="2:2" s="181" customFormat="1">
      <c r="B748" s="188"/>
    </row>
    <row r="749" spans="2:2" s="181" customFormat="1">
      <c r="B749" s="188"/>
    </row>
    <row r="750" spans="2:2" s="181" customFormat="1">
      <c r="B750" s="188"/>
    </row>
    <row r="751" spans="2:2" s="181" customFormat="1">
      <c r="B751" s="188"/>
    </row>
    <row r="752" spans="2:2" s="181" customFormat="1">
      <c r="B752" s="188"/>
    </row>
    <row r="753" spans="2:2" s="181" customFormat="1">
      <c r="B753" s="188"/>
    </row>
    <row r="754" spans="2:2" s="181" customFormat="1">
      <c r="B754" s="188"/>
    </row>
    <row r="755" spans="2:2" s="181" customFormat="1">
      <c r="B755" s="188"/>
    </row>
    <row r="756" spans="2:2" s="181" customFormat="1">
      <c r="B756" s="188"/>
    </row>
    <row r="757" spans="2:2" s="181" customFormat="1">
      <c r="B757" s="188"/>
    </row>
    <row r="758" spans="2:2" s="181" customFormat="1">
      <c r="B758" s="188"/>
    </row>
    <row r="759" spans="2:2" s="181" customFormat="1">
      <c r="B759" s="188"/>
    </row>
    <row r="760" spans="2:2" s="181" customFormat="1">
      <c r="B760" s="188"/>
    </row>
    <row r="761" spans="2:2" s="181" customFormat="1">
      <c r="B761" s="188"/>
    </row>
    <row r="762" spans="2:2" s="181" customFormat="1">
      <c r="B762" s="188"/>
    </row>
    <row r="763" spans="2:2" s="181" customFormat="1">
      <c r="B763" s="188"/>
    </row>
    <row r="764" spans="2:2" s="181" customFormat="1">
      <c r="B764" s="188"/>
    </row>
    <row r="765" spans="2:2" s="181" customFormat="1">
      <c r="B765" s="188"/>
    </row>
    <row r="766" spans="2:2" s="181" customFormat="1">
      <c r="B766" s="188"/>
    </row>
    <row r="767" spans="2:2" s="181" customFormat="1">
      <c r="B767" s="188"/>
    </row>
    <row r="768" spans="2:2" s="181" customFormat="1">
      <c r="B768" s="188"/>
    </row>
    <row r="769" spans="2:2" s="181" customFormat="1">
      <c r="B769" s="188"/>
    </row>
    <row r="770" spans="2:2" s="181" customFormat="1">
      <c r="B770" s="188"/>
    </row>
    <row r="771" spans="2:2" s="181" customFormat="1">
      <c r="B771" s="188"/>
    </row>
    <row r="772" spans="2:2" s="181" customFormat="1">
      <c r="B772" s="188"/>
    </row>
    <row r="773" spans="2:2" s="181" customFormat="1">
      <c r="B773" s="188"/>
    </row>
    <row r="774" spans="2:2" s="181" customFormat="1">
      <c r="B774" s="188"/>
    </row>
    <row r="775" spans="2:2" s="181" customFormat="1">
      <c r="B775" s="188"/>
    </row>
    <row r="776" spans="2:2" s="181" customFormat="1">
      <c r="B776" s="188"/>
    </row>
    <row r="777" spans="2:2" s="181" customFormat="1">
      <c r="B777" s="188"/>
    </row>
    <row r="778" spans="2:2" s="181" customFormat="1">
      <c r="B778" s="188"/>
    </row>
    <row r="779" spans="2:2" s="181" customFormat="1">
      <c r="B779" s="188"/>
    </row>
    <row r="780" spans="2:2" s="181" customFormat="1">
      <c r="B780" s="188"/>
    </row>
    <row r="781" spans="2:2" s="181" customFormat="1">
      <c r="B781" s="188"/>
    </row>
    <row r="782" spans="2:2" s="181" customFormat="1">
      <c r="B782" s="188"/>
    </row>
    <row r="783" spans="2:2" s="181" customFormat="1">
      <c r="B783" s="188"/>
    </row>
    <row r="784" spans="2:2" s="181" customFormat="1">
      <c r="B784" s="188"/>
    </row>
    <row r="785" spans="2:2" s="181" customFormat="1">
      <c r="B785" s="188"/>
    </row>
    <row r="786" spans="2:2" s="181" customFormat="1">
      <c r="B786" s="188"/>
    </row>
    <row r="787" spans="2:2" s="181" customFormat="1">
      <c r="B787" s="188"/>
    </row>
    <row r="788" spans="2:2" s="181" customFormat="1">
      <c r="B788" s="188"/>
    </row>
    <row r="789" spans="2:2" s="181" customFormat="1">
      <c r="B789" s="188"/>
    </row>
    <row r="790" spans="2:2" s="181" customFormat="1">
      <c r="B790" s="188"/>
    </row>
    <row r="791" spans="2:2" s="181" customFormat="1">
      <c r="B791" s="188"/>
    </row>
    <row r="792" spans="2:2" s="181" customFormat="1">
      <c r="B792" s="188"/>
    </row>
    <row r="793" spans="2:2" s="181" customFormat="1">
      <c r="B793" s="188"/>
    </row>
    <row r="794" spans="2:2" s="181" customFormat="1">
      <c r="B794" s="188"/>
    </row>
    <row r="795" spans="2:2" s="181" customFormat="1">
      <c r="B795" s="188"/>
    </row>
    <row r="796" spans="2:2" s="181" customFormat="1">
      <c r="B796" s="188"/>
    </row>
    <row r="797" spans="2:2" s="181" customFormat="1">
      <c r="B797" s="188"/>
    </row>
    <row r="798" spans="2:2" s="181" customFormat="1">
      <c r="B798" s="188"/>
    </row>
    <row r="799" spans="2:2" s="181" customFormat="1">
      <c r="B799" s="188"/>
    </row>
    <row r="800" spans="2:2" s="181" customFormat="1">
      <c r="B800" s="188"/>
    </row>
    <row r="801" spans="2:2" s="181" customFormat="1">
      <c r="B801" s="188"/>
    </row>
    <row r="802" spans="2:2" s="181" customFormat="1">
      <c r="B802" s="188"/>
    </row>
    <row r="803" spans="2:2" s="181" customFormat="1">
      <c r="B803" s="188"/>
    </row>
    <row r="804" spans="2:2" s="181" customFormat="1">
      <c r="B804" s="188"/>
    </row>
    <row r="805" spans="2:2" s="181" customFormat="1">
      <c r="B805" s="188"/>
    </row>
    <row r="806" spans="2:2" s="181" customFormat="1">
      <c r="B806" s="188"/>
    </row>
    <row r="807" spans="2:2" s="181" customFormat="1">
      <c r="B807" s="188"/>
    </row>
    <row r="808" spans="2:2" s="181" customFormat="1">
      <c r="B808" s="188"/>
    </row>
    <row r="809" spans="2:2" s="181" customFormat="1">
      <c r="B809" s="188"/>
    </row>
    <row r="810" spans="2:2" s="181" customFormat="1">
      <c r="B810" s="188"/>
    </row>
    <row r="811" spans="2:2" s="181" customFormat="1">
      <c r="B811" s="188"/>
    </row>
    <row r="812" spans="2:2" s="181" customFormat="1">
      <c r="B812" s="188"/>
    </row>
    <row r="813" spans="2:2" s="181" customFormat="1">
      <c r="B813" s="188"/>
    </row>
    <row r="814" spans="2:2" s="181" customFormat="1">
      <c r="B814" s="188"/>
    </row>
    <row r="815" spans="2:2" s="181" customFormat="1">
      <c r="B815" s="188"/>
    </row>
    <row r="816" spans="2:2" s="181" customFormat="1">
      <c r="B816" s="188"/>
    </row>
    <row r="817" spans="2:2" s="181" customFormat="1">
      <c r="B817" s="188"/>
    </row>
    <row r="818" spans="2:2" s="181" customFormat="1">
      <c r="B818" s="188"/>
    </row>
    <row r="819" spans="2:2" s="181" customFormat="1">
      <c r="B819" s="188"/>
    </row>
    <row r="820" spans="2:2" s="181" customFormat="1">
      <c r="B820" s="188"/>
    </row>
    <row r="821" spans="2:2" s="181" customFormat="1">
      <c r="B821" s="188"/>
    </row>
    <row r="822" spans="2:2" s="181" customFormat="1">
      <c r="B822" s="188"/>
    </row>
    <row r="823" spans="2:2" s="181" customFormat="1">
      <c r="B823" s="188"/>
    </row>
    <row r="824" spans="2:2" s="181" customFormat="1">
      <c r="B824" s="188"/>
    </row>
    <row r="825" spans="2:2" s="181" customFormat="1">
      <c r="B825" s="188"/>
    </row>
    <row r="826" spans="2:2" s="181" customFormat="1">
      <c r="B826" s="188"/>
    </row>
    <row r="827" spans="2:2" s="181" customFormat="1">
      <c r="B827" s="188"/>
    </row>
    <row r="828" spans="2:2" s="181" customFormat="1">
      <c r="B828" s="188"/>
    </row>
    <row r="829" spans="2:2" s="181" customFormat="1">
      <c r="B829" s="188"/>
    </row>
    <row r="830" spans="2:2" s="181" customFormat="1">
      <c r="B830" s="188"/>
    </row>
    <row r="831" spans="2:2" s="181" customFormat="1">
      <c r="B831" s="188"/>
    </row>
    <row r="832" spans="2:2" s="181" customFormat="1">
      <c r="B832" s="188"/>
    </row>
    <row r="833" spans="2:2" s="181" customFormat="1">
      <c r="B833" s="188"/>
    </row>
    <row r="834" spans="2:2" s="181" customFormat="1">
      <c r="B834" s="188"/>
    </row>
    <row r="835" spans="2:2" s="181" customFormat="1">
      <c r="B835" s="188"/>
    </row>
    <row r="836" spans="2:2" s="181" customFormat="1">
      <c r="B836" s="188"/>
    </row>
    <row r="837" spans="2:2" s="181" customFormat="1">
      <c r="B837" s="188"/>
    </row>
    <row r="838" spans="2:2" s="181" customFormat="1">
      <c r="B838" s="188"/>
    </row>
    <row r="839" spans="2:2" s="181" customFormat="1">
      <c r="B839" s="188"/>
    </row>
    <row r="840" spans="2:2" s="181" customFormat="1">
      <c r="B840" s="188"/>
    </row>
    <row r="841" spans="2:2" s="181" customFormat="1">
      <c r="B841" s="188"/>
    </row>
    <row r="842" spans="2:2" s="181" customFormat="1">
      <c r="B842" s="188"/>
    </row>
    <row r="843" spans="2:2" s="181" customFormat="1">
      <c r="B843" s="188"/>
    </row>
    <row r="844" spans="2:2" s="181" customFormat="1">
      <c r="B844" s="188"/>
    </row>
    <row r="845" spans="2:2" s="181" customFormat="1">
      <c r="B845" s="188"/>
    </row>
    <row r="846" spans="2:2" s="181" customFormat="1">
      <c r="B846" s="188"/>
    </row>
    <row r="847" spans="2:2" s="181" customFormat="1">
      <c r="B847" s="188"/>
    </row>
    <row r="848" spans="2:2" s="181" customFormat="1">
      <c r="B848" s="188"/>
    </row>
    <row r="849" spans="2:2" s="181" customFormat="1">
      <c r="B849" s="188"/>
    </row>
    <row r="850" spans="2:2" s="181" customFormat="1">
      <c r="B850" s="188"/>
    </row>
    <row r="851" spans="2:2" s="181" customFormat="1">
      <c r="B851" s="188"/>
    </row>
    <row r="852" spans="2:2" s="181" customFormat="1">
      <c r="B852" s="188"/>
    </row>
    <row r="853" spans="2:2" s="181" customFormat="1">
      <c r="B853" s="188"/>
    </row>
    <row r="854" spans="2:2" s="181" customFormat="1">
      <c r="B854" s="188"/>
    </row>
    <row r="855" spans="2:2" s="181" customFormat="1">
      <c r="B855" s="188"/>
    </row>
    <row r="856" spans="2:2" s="181" customFormat="1">
      <c r="B856" s="188"/>
    </row>
    <row r="857" spans="2:2" s="181" customFormat="1">
      <c r="B857" s="188"/>
    </row>
    <row r="858" spans="2:2" s="181" customFormat="1">
      <c r="B858" s="188"/>
    </row>
    <row r="859" spans="2:2" s="181" customFormat="1">
      <c r="B859" s="188"/>
    </row>
    <row r="860" spans="2:2" s="181" customFormat="1">
      <c r="B860" s="188"/>
    </row>
    <row r="861" spans="2:2" s="181" customFormat="1">
      <c r="B861" s="188"/>
    </row>
    <row r="862" spans="2:2" s="181" customFormat="1">
      <c r="B862" s="188"/>
    </row>
    <row r="863" spans="2:2" s="181" customFormat="1">
      <c r="B863" s="188"/>
    </row>
    <row r="864" spans="2:2" s="181" customFormat="1">
      <c r="B864" s="188"/>
    </row>
    <row r="865" spans="2:2" s="181" customFormat="1">
      <c r="B865" s="188"/>
    </row>
    <row r="866" spans="2:2" s="181" customFormat="1">
      <c r="B866" s="188"/>
    </row>
    <row r="867" spans="2:2" s="181" customFormat="1">
      <c r="B867" s="188"/>
    </row>
    <row r="868" spans="2:2" s="181" customFormat="1">
      <c r="B868" s="188"/>
    </row>
    <row r="869" spans="2:2" s="181" customFormat="1">
      <c r="B869" s="188"/>
    </row>
    <row r="870" spans="2:2" s="181" customFormat="1">
      <c r="B870" s="188"/>
    </row>
    <row r="871" spans="2:2" s="181" customFormat="1">
      <c r="B871" s="188"/>
    </row>
    <row r="872" spans="2:2" s="181" customFormat="1">
      <c r="B872" s="188"/>
    </row>
    <row r="873" spans="2:2" s="181" customFormat="1">
      <c r="B873" s="188"/>
    </row>
    <row r="874" spans="2:2" s="181" customFormat="1">
      <c r="B874" s="188"/>
    </row>
    <row r="875" spans="2:2" s="181" customFormat="1">
      <c r="B875" s="188"/>
    </row>
    <row r="876" spans="2:2" s="181" customFormat="1">
      <c r="B876" s="188"/>
    </row>
    <row r="877" spans="2:2" s="181" customFormat="1">
      <c r="B877" s="188"/>
    </row>
    <row r="878" spans="2:2" s="181" customFormat="1">
      <c r="B878" s="188"/>
    </row>
    <row r="879" spans="2:2" s="181" customFormat="1">
      <c r="B879" s="188"/>
    </row>
    <row r="880" spans="2:2" s="181" customFormat="1">
      <c r="B880" s="188"/>
    </row>
    <row r="881" spans="2:2" s="181" customFormat="1">
      <c r="B881" s="188"/>
    </row>
    <row r="882" spans="2:2" s="181" customFormat="1">
      <c r="B882" s="188"/>
    </row>
    <row r="883" spans="2:2" s="181" customFormat="1">
      <c r="B883" s="188"/>
    </row>
    <row r="884" spans="2:2" s="181" customFormat="1">
      <c r="B884" s="188"/>
    </row>
    <row r="885" spans="2:2" s="181" customFormat="1">
      <c r="B885" s="188"/>
    </row>
    <row r="886" spans="2:2" s="181" customFormat="1">
      <c r="B886" s="188"/>
    </row>
    <row r="887" spans="2:2" s="181" customFormat="1">
      <c r="B887" s="188"/>
    </row>
    <row r="888" spans="2:2" s="181" customFormat="1">
      <c r="B888" s="188"/>
    </row>
    <row r="889" spans="2:2" s="181" customFormat="1">
      <c r="B889" s="188"/>
    </row>
    <row r="890" spans="2:2" s="181" customFormat="1">
      <c r="B890" s="188"/>
    </row>
    <row r="891" spans="2:2" s="181" customFormat="1">
      <c r="B891" s="188"/>
    </row>
    <row r="892" spans="2:2" s="181" customFormat="1">
      <c r="B892" s="188"/>
    </row>
    <row r="893" spans="2:2" s="181" customFormat="1">
      <c r="B893" s="188"/>
    </row>
    <row r="894" spans="2:2" s="181" customFormat="1">
      <c r="B894" s="188"/>
    </row>
    <row r="895" spans="2:2" s="181" customFormat="1">
      <c r="B895" s="188"/>
    </row>
    <row r="896" spans="2:2" s="181" customFormat="1">
      <c r="B896" s="188"/>
    </row>
    <row r="897" spans="2:2" s="181" customFormat="1">
      <c r="B897" s="188"/>
    </row>
    <row r="898" spans="2:2" s="181" customFormat="1">
      <c r="B898" s="188"/>
    </row>
    <row r="899" spans="2:2" s="181" customFormat="1">
      <c r="B899" s="188"/>
    </row>
    <row r="900" spans="2:2" s="181" customFormat="1">
      <c r="B900" s="188"/>
    </row>
    <row r="901" spans="2:2" s="181" customFormat="1">
      <c r="B901" s="188"/>
    </row>
    <row r="902" spans="2:2" s="181" customFormat="1">
      <c r="B902" s="188"/>
    </row>
    <row r="903" spans="2:2" s="181" customFormat="1">
      <c r="B903" s="188"/>
    </row>
    <row r="904" spans="2:2" s="181" customFormat="1">
      <c r="B904" s="188"/>
    </row>
    <row r="905" spans="2:2" s="181" customFormat="1">
      <c r="B905" s="188"/>
    </row>
    <row r="906" spans="2:2" s="181" customFormat="1">
      <c r="B906" s="188"/>
    </row>
    <row r="907" spans="2:2" s="181" customFormat="1">
      <c r="B907" s="188"/>
    </row>
    <row r="908" spans="2:2" s="181" customFormat="1">
      <c r="B908" s="188"/>
    </row>
    <row r="909" spans="2:2" s="181" customFormat="1">
      <c r="B909" s="188"/>
    </row>
    <row r="910" spans="2:2" s="181" customFormat="1">
      <c r="B910" s="188"/>
    </row>
    <row r="911" spans="2:2" s="181" customFormat="1">
      <c r="B911" s="188"/>
    </row>
    <row r="912" spans="2:2" s="181" customFormat="1">
      <c r="B912" s="188"/>
    </row>
    <row r="913" spans="2:2" s="181" customFormat="1">
      <c r="B913" s="188"/>
    </row>
    <row r="914" spans="2:2" s="181" customFormat="1">
      <c r="B914" s="188"/>
    </row>
    <row r="915" spans="2:2" s="181" customFormat="1">
      <c r="B915" s="188"/>
    </row>
    <row r="916" spans="2:2" s="181" customFormat="1">
      <c r="B916" s="188"/>
    </row>
    <row r="917" spans="2:2" s="181" customFormat="1">
      <c r="B917" s="188"/>
    </row>
    <row r="918" spans="2:2" s="181" customFormat="1">
      <c r="B918" s="188"/>
    </row>
    <row r="919" spans="2:2" s="181" customFormat="1">
      <c r="B919" s="188"/>
    </row>
    <row r="920" spans="2:2" s="181" customFormat="1">
      <c r="B920" s="188"/>
    </row>
    <row r="921" spans="2:2" s="181" customFormat="1">
      <c r="B921" s="188"/>
    </row>
    <row r="922" spans="2:2">
      <c r="B922" s="175"/>
    </row>
    <row r="923" spans="2:2">
      <c r="B923" s="175"/>
    </row>
    <row r="924" spans="2:2">
      <c r="B924" s="175"/>
    </row>
    <row r="925" spans="2:2">
      <c r="B925" s="175"/>
    </row>
    <row r="926" spans="2:2">
      <c r="B926" s="175"/>
    </row>
    <row r="927" spans="2:2">
      <c r="B927" s="175"/>
    </row>
    <row r="928" spans="2:2">
      <c r="B928" s="175"/>
    </row>
    <row r="929" spans="2:2">
      <c r="B929" s="175"/>
    </row>
    <row r="930" spans="2:2">
      <c r="B930" s="175"/>
    </row>
    <row r="931" spans="2:2">
      <c r="B931" s="175"/>
    </row>
    <row r="932" spans="2:2">
      <c r="B932" s="175"/>
    </row>
    <row r="933" spans="2:2">
      <c r="B933" s="175"/>
    </row>
    <row r="934" spans="2:2">
      <c r="B934" s="175"/>
    </row>
    <row r="935" spans="2:2">
      <c r="B935" s="175"/>
    </row>
    <row r="936" spans="2:2">
      <c r="B936" s="175"/>
    </row>
    <row r="937" spans="2:2">
      <c r="B937" s="175"/>
    </row>
    <row r="938" spans="2:2">
      <c r="B938" s="175"/>
    </row>
    <row r="939" spans="2:2">
      <c r="B939" s="175"/>
    </row>
    <row r="940" spans="2:2">
      <c r="B940" s="175"/>
    </row>
    <row r="941" spans="2:2">
      <c r="B941" s="175"/>
    </row>
    <row r="942" spans="2:2">
      <c r="B942" s="175"/>
    </row>
    <row r="943" spans="2:2">
      <c r="B943" s="175"/>
    </row>
    <row r="944" spans="2:2">
      <c r="B944" s="175"/>
    </row>
    <row r="945" spans="2:2">
      <c r="B945" s="175"/>
    </row>
    <row r="946" spans="2:2">
      <c r="B946" s="175"/>
    </row>
    <row r="947" spans="2:2">
      <c r="B947" s="175"/>
    </row>
    <row r="948" spans="2:2">
      <c r="B948" s="175"/>
    </row>
    <row r="949" spans="2:2">
      <c r="B949" s="175"/>
    </row>
    <row r="950" spans="2:2">
      <c r="B950" s="175"/>
    </row>
    <row r="951" spans="2:2">
      <c r="B951" s="175"/>
    </row>
    <row r="952" spans="2:2">
      <c r="B952" s="175"/>
    </row>
    <row r="953" spans="2:2">
      <c r="B953" s="175"/>
    </row>
    <row r="954" spans="2:2">
      <c r="B954" s="175"/>
    </row>
    <row r="955" spans="2:2">
      <c r="B955" s="175"/>
    </row>
    <row r="956" spans="2:2">
      <c r="B956" s="175"/>
    </row>
    <row r="957" spans="2:2">
      <c r="B957" s="175"/>
    </row>
    <row r="958" spans="2:2">
      <c r="B958" s="175"/>
    </row>
    <row r="959" spans="2:2">
      <c r="B959" s="175"/>
    </row>
    <row r="960" spans="2:2">
      <c r="B960" s="175"/>
    </row>
    <row r="961" spans="2:2">
      <c r="B961" s="175"/>
    </row>
    <row r="962" spans="2:2">
      <c r="B962" s="175"/>
    </row>
    <row r="963" spans="2:2">
      <c r="B963" s="175"/>
    </row>
    <row r="964" spans="2:2">
      <c r="B964" s="175"/>
    </row>
    <row r="965" spans="2:2">
      <c r="B965" s="175"/>
    </row>
    <row r="966" spans="2:2">
      <c r="B966" s="175"/>
    </row>
    <row r="967" spans="2:2">
      <c r="B967" s="175"/>
    </row>
    <row r="968" spans="2:2">
      <c r="B968" s="175"/>
    </row>
    <row r="969" spans="2:2">
      <c r="B969" s="175"/>
    </row>
    <row r="970" spans="2:2">
      <c r="B970" s="175"/>
    </row>
    <row r="971" spans="2:2">
      <c r="B971" s="175"/>
    </row>
    <row r="972" spans="2:2">
      <c r="B972" s="175"/>
    </row>
    <row r="973" spans="2:2">
      <c r="B973" s="175"/>
    </row>
    <row r="974" spans="2:2">
      <c r="B974" s="175"/>
    </row>
    <row r="975" spans="2:2">
      <c r="B975" s="175"/>
    </row>
    <row r="976" spans="2:2">
      <c r="B976" s="175"/>
    </row>
    <row r="977" spans="2:2">
      <c r="B977" s="175"/>
    </row>
    <row r="978" spans="2:2">
      <c r="B978" s="175"/>
    </row>
    <row r="979" spans="2:2">
      <c r="B979" s="175"/>
    </row>
    <row r="980" spans="2:2">
      <c r="B980" s="175"/>
    </row>
    <row r="981" spans="2:2">
      <c r="B981" s="175"/>
    </row>
    <row r="982" spans="2:2">
      <c r="B982" s="175"/>
    </row>
    <row r="983" spans="2:2">
      <c r="B983" s="175"/>
    </row>
    <row r="984" spans="2:2">
      <c r="B984" s="175"/>
    </row>
    <row r="985" spans="2:2">
      <c r="B985" s="175"/>
    </row>
    <row r="986" spans="2:2">
      <c r="B986" s="175"/>
    </row>
    <row r="987" spans="2:2">
      <c r="B987" s="175"/>
    </row>
    <row r="988" spans="2:2">
      <c r="B988" s="175"/>
    </row>
    <row r="989" spans="2:2">
      <c r="B989" s="175"/>
    </row>
    <row r="990" spans="2:2">
      <c r="B990" s="175"/>
    </row>
    <row r="991" spans="2:2">
      <c r="B991" s="175"/>
    </row>
    <row r="992" spans="2:2">
      <c r="B992" s="175"/>
    </row>
    <row r="993" spans="2:2">
      <c r="B993" s="175"/>
    </row>
    <row r="994" spans="2:2">
      <c r="B994" s="175"/>
    </row>
    <row r="995" spans="2:2">
      <c r="B995" s="175"/>
    </row>
    <row r="996" spans="2:2">
      <c r="B996" s="175"/>
    </row>
    <row r="997" spans="2:2">
      <c r="B997" s="175"/>
    </row>
    <row r="998" spans="2:2">
      <c r="B998" s="175"/>
    </row>
    <row r="999" spans="2:2">
      <c r="B999" s="175"/>
    </row>
    <row r="1000" spans="2:2">
      <c r="B1000" s="175"/>
    </row>
    <row r="1001" spans="2:2">
      <c r="B1001" s="175"/>
    </row>
    <row r="1002" spans="2:2">
      <c r="B1002" s="175"/>
    </row>
    <row r="1003" spans="2:2">
      <c r="B1003" s="175"/>
    </row>
    <row r="1004" spans="2:2">
      <c r="B1004" s="175"/>
    </row>
    <row r="1005" spans="2:2">
      <c r="B1005" s="175"/>
    </row>
    <row r="1006" spans="2:2">
      <c r="B1006" s="175"/>
    </row>
    <row r="1007" spans="2: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c r="A1" s="330" t="s">
        <v>212</v>
      </c>
      <c r="B1" s="331" t="s">
        <v>211</v>
      </c>
      <c r="C1" s="197"/>
      <c r="D1" s="197"/>
      <c r="E1" s="197"/>
      <c r="F1" s="197"/>
      <c r="G1" s="197"/>
      <c r="H1" s="197" t="s">
        <v>210</v>
      </c>
      <c r="I1" s="197"/>
    </row>
    <row r="2" spans="1:9" ht="18.75" customHeight="1">
      <c r="A2" s="198" t="s">
        <v>468</v>
      </c>
      <c r="B2" s="198"/>
    </row>
    <row r="3" spans="1:9" ht="36" customHeight="1">
      <c r="A3" s="199" t="s">
        <v>117</v>
      </c>
      <c r="B3" s="200" t="str">
        <f>B38</f>
        <v>Weapons Incidents at School</v>
      </c>
      <c r="C3" s="201"/>
      <c r="D3" s="201"/>
      <c r="E3" s="201"/>
      <c r="F3" s="201"/>
      <c r="G3" s="201"/>
      <c r="H3" s="201"/>
      <c r="I3" s="201"/>
    </row>
    <row r="4" spans="1:9" s="495" customFormat="1" ht="41.25" customHeight="1">
      <c r="A4" s="199"/>
      <c r="B4" s="200" t="str">
        <f>B37</f>
        <v>Unexcused Absence 
Replaced by Regular Attendance</v>
      </c>
      <c r="C4" s="201"/>
      <c r="D4" s="201"/>
      <c r="E4" s="201"/>
      <c r="F4" s="201"/>
      <c r="G4" s="201"/>
      <c r="H4" s="201"/>
      <c r="I4" s="201"/>
    </row>
    <row r="5" spans="1:9" ht="41.25" customHeight="1">
      <c r="A5" s="202"/>
      <c r="B5" s="200" t="str">
        <f>B36</f>
        <v>Regular Attendance
(Protective Factor)
New Jul-2020</v>
      </c>
      <c r="C5" s="201"/>
      <c r="D5" s="201"/>
      <c r="E5" s="201"/>
      <c r="F5" s="201"/>
      <c r="G5" s="201"/>
      <c r="H5" s="201"/>
      <c r="I5" s="201"/>
    </row>
    <row r="6" spans="1:9" ht="15">
      <c r="A6" s="198" t="s">
        <v>220</v>
      </c>
      <c r="B6" s="198"/>
    </row>
    <row r="7" spans="1:9" ht="36.6" customHeight="1">
      <c r="A7" s="199" t="str">
        <f>A35</f>
        <v>Early Criminal Justice Involvement</v>
      </c>
      <c r="B7" s="200" t="str">
        <f>B35</f>
        <v>Arrests, Alcohol- or 
Drug-Related (Age 10-14)</v>
      </c>
    </row>
    <row r="8" spans="1:9" ht="42" customHeight="1">
      <c r="A8" s="202"/>
      <c r="B8" s="200" t="s">
        <v>123</v>
      </c>
    </row>
    <row r="9" spans="1:9" ht="39" customHeight="1">
      <c r="A9" s="203"/>
      <c r="B9" s="200" t="s">
        <v>122</v>
      </c>
    </row>
    <row r="10" spans="1:9" ht="15">
      <c r="A10" s="198" t="s">
        <v>228</v>
      </c>
      <c r="B10" s="198"/>
    </row>
    <row r="11" spans="1:9" ht="33" customHeight="1">
      <c r="A11" s="199" t="str">
        <f>A32</f>
        <v>Child and Family Health</v>
      </c>
      <c r="B11" s="200" t="s">
        <v>223</v>
      </c>
    </row>
    <row r="12" spans="1:9" ht="40.35" customHeight="1">
      <c r="A12" s="203"/>
      <c r="B12" s="200" t="s">
        <v>121</v>
      </c>
    </row>
    <row r="13" spans="1:9" ht="42" customHeight="1">
      <c r="A13" s="203"/>
      <c r="B13" s="200" t="s">
        <v>120</v>
      </c>
    </row>
    <row r="14" spans="1:9" ht="42.6" customHeight="1">
      <c r="A14" s="203"/>
      <c r="B14" s="200" t="s">
        <v>130</v>
      </c>
    </row>
    <row r="15" spans="1:9" ht="42" customHeight="1">
      <c r="A15" s="203"/>
      <c r="B15" s="200" t="s">
        <v>278</v>
      </c>
      <c r="C15" s="201"/>
      <c r="D15" s="201"/>
      <c r="E15" s="201"/>
      <c r="F15" s="201"/>
      <c r="G15" s="201"/>
      <c r="H15" s="201"/>
      <c r="I15" s="201"/>
    </row>
    <row r="16" spans="1:9" ht="40.35" customHeight="1">
      <c r="A16" s="203"/>
      <c r="B16" s="200" t="s">
        <v>225</v>
      </c>
    </row>
    <row r="17" spans="1:7" s="185" customFormat="1" ht="48" customHeight="1">
      <c r="A17" s="203"/>
      <c r="B17" s="200" t="s">
        <v>226</v>
      </c>
      <c r="G17" s="186"/>
    </row>
    <row r="18" spans="1:7" s="205" customFormat="1" ht="40.5" customHeight="1">
      <c r="A18" s="204"/>
      <c r="B18" s="178" t="s">
        <v>227</v>
      </c>
    </row>
    <row r="19" spans="1:7" s="205" customFormat="1">
      <c r="A19" s="185"/>
      <c r="B19" s="182"/>
      <c r="C19" s="182" t="s">
        <v>208</v>
      </c>
      <c r="D19" s="206" t="s">
        <v>207</v>
      </c>
      <c r="E19" s="206" t="s">
        <v>206</v>
      </c>
    </row>
    <row r="20" spans="1:7" s="181" customFormat="1" ht="6.95" customHeight="1">
      <c r="D20" s="207"/>
      <c r="F20" s="187"/>
    </row>
    <row r="21" spans="1:7" s="181" customFormat="1" ht="6.95" customHeight="1">
      <c r="B21" s="208"/>
      <c r="D21" s="207"/>
      <c r="F21" s="209"/>
    </row>
    <row r="22" spans="1:7" s="181" customFormat="1" ht="15" customHeight="1">
      <c r="A22" s="503"/>
      <c r="B22" s="504"/>
      <c r="C22" s="503"/>
      <c r="D22" s="505"/>
      <c r="E22" s="503"/>
    </row>
    <row r="23" spans="1:7" s="511" customFormat="1" ht="15" customHeight="1">
      <c r="A23" s="509"/>
      <c r="B23" s="510"/>
      <c r="C23" s="350" t="s">
        <v>205</v>
      </c>
      <c r="D23" s="350"/>
      <c r="E23" s="350"/>
    </row>
    <row r="24" spans="1:7" s="511" customFormat="1" ht="15" customHeight="1">
      <c r="A24" s="512" t="s">
        <v>204</v>
      </c>
      <c r="B24" s="513" t="s">
        <v>203</v>
      </c>
      <c r="C24" s="514" t="str">
        <f>'Community Definition'!$D$5</f>
        <v>Cowlitz County</v>
      </c>
      <c r="D24" s="515" t="str">
        <f>'Community Definition'!$A$7</f>
        <v>Locale 114</v>
      </c>
      <c r="E24" s="516" t="str">
        <f>'Community Definition'!$D$4</f>
        <v>Woodland</v>
      </c>
    </row>
    <row r="25" spans="1:7" s="511" customFormat="1" ht="15" customHeight="1">
      <c r="A25" s="512" t="s">
        <v>224</v>
      </c>
      <c r="B25" s="513" t="s">
        <v>227</v>
      </c>
      <c r="C25" s="517">
        <v>2.3715092E-2</v>
      </c>
      <c r="D25" s="517">
        <v>-0.48490403700000001</v>
      </c>
      <c r="E25" s="517">
        <v>-0.95968922700000003</v>
      </c>
    </row>
    <row r="26" spans="1:7" s="511" customFormat="1">
      <c r="A26" s="512" t="s">
        <v>224</v>
      </c>
      <c r="B26" s="513" t="s">
        <v>226</v>
      </c>
      <c r="C26" s="517">
        <v>-0.35156832999999998</v>
      </c>
      <c r="D26" s="517">
        <v>-0.94662663899999999</v>
      </c>
      <c r="E26" s="517">
        <v>-0.37700710900000001</v>
      </c>
    </row>
    <row r="27" spans="1:7" s="511" customFormat="1" ht="16.5">
      <c r="A27" s="512" t="s">
        <v>224</v>
      </c>
      <c r="B27" s="513" t="s">
        <v>329</v>
      </c>
      <c r="C27" s="517">
        <v>-1.1850004279999999</v>
      </c>
      <c r="D27" s="517">
        <v>-1.707847216</v>
      </c>
      <c r="E27" s="517">
        <v>-1.1234836450000001</v>
      </c>
    </row>
    <row r="28" spans="1:7" s="511" customFormat="1">
      <c r="A28" s="512" t="s">
        <v>224</v>
      </c>
      <c r="B28" s="513" t="s">
        <v>278</v>
      </c>
      <c r="C28" s="517">
        <v>1.0455512356000001</v>
      </c>
      <c r="D28" s="517"/>
      <c r="E28" s="517"/>
    </row>
    <row r="29" spans="1:7" s="511" customFormat="1" ht="16.5">
      <c r="A29" s="512" t="s">
        <v>224</v>
      </c>
      <c r="B29" s="513" t="s">
        <v>328</v>
      </c>
      <c r="C29" s="517">
        <v>0.84621832699999999</v>
      </c>
      <c r="D29" s="517">
        <v>-3.3919119999999997E-2</v>
      </c>
      <c r="E29" s="517">
        <v>-6.2726872000000003E-2</v>
      </c>
    </row>
    <row r="30" spans="1:7" s="511" customFormat="1" ht="16.5">
      <c r="A30" s="512" t="s">
        <v>224</v>
      </c>
      <c r="B30" s="518" t="s">
        <v>327</v>
      </c>
      <c r="C30" s="517">
        <v>-0.108942215</v>
      </c>
      <c r="D30" s="517">
        <v>0.1503580977</v>
      </c>
      <c r="E30" s="517">
        <v>-9.9415890000000007E-2</v>
      </c>
    </row>
    <row r="31" spans="1:7" s="511" customFormat="1" ht="16.5">
      <c r="A31" s="512" t="s">
        <v>224</v>
      </c>
      <c r="B31" s="513" t="s">
        <v>326</v>
      </c>
      <c r="C31" s="517">
        <v>-0.34111930099999999</v>
      </c>
      <c r="D31" s="517">
        <v>-1.137339031</v>
      </c>
      <c r="E31" s="517">
        <v>-0.42271973699999998</v>
      </c>
    </row>
    <row r="32" spans="1:7" s="511" customFormat="1">
      <c r="A32" s="512" t="s">
        <v>224</v>
      </c>
      <c r="B32" s="513" t="s">
        <v>223</v>
      </c>
      <c r="C32" s="517">
        <v>-1.9962316339999999</v>
      </c>
      <c r="D32" s="517">
        <v>-2.2652636560000001</v>
      </c>
      <c r="E32" s="517">
        <v>-1.682586484</v>
      </c>
    </row>
    <row r="33" spans="1:5" s="511" customFormat="1" ht="16.5">
      <c r="A33" s="518" t="s">
        <v>219</v>
      </c>
      <c r="B33" s="518" t="s">
        <v>325</v>
      </c>
      <c r="C33" s="517">
        <v>1.6712659602</v>
      </c>
      <c r="D33" s="517">
        <v>0.51456132050000003</v>
      </c>
      <c r="E33" s="517">
        <v>0.52008656340000003</v>
      </c>
    </row>
    <row r="34" spans="1:5" s="511" customFormat="1" ht="16.5">
      <c r="A34" s="518" t="s">
        <v>219</v>
      </c>
      <c r="B34" s="518" t="s">
        <v>324</v>
      </c>
      <c r="C34" s="517">
        <v>0.78536205609999998</v>
      </c>
      <c r="D34" s="517">
        <v>0.272405907</v>
      </c>
      <c r="E34" s="517">
        <v>0.4254221601</v>
      </c>
    </row>
    <row r="35" spans="1:5" s="511" customFormat="1" ht="16.5">
      <c r="A35" s="518" t="s">
        <v>219</v>
      </c>
      <c r="B35" s="519" t="s">
        <v>323</v>
      </c>
      <c r="C35" s="517">
        <v>0.9682012257</v>
      </c>
      <c r="D35" s="517">
        <v>0.70350672000000003</v>
      </c>
      <c r="E35" s="517">
        <v>0.43502116699999999</v>
      </c>
    </row>
    <row r="36" spans="1:5" s="511" customFormat="1" ht="24.75">
      <c r="A36" s="518" t="s">
        <v>117</v>
      </c>
      <c r="B36" s="519" t="s">
        <v>943</v>
      </c>
      <c r="C36" s="517">
        <v>-0.70733817799999998</v>
      </c>
      <c r="D36" s="517">
        <v>-0.15125175599999999</v>
      </c>
      <c r="E36" s="517">
        <v>0</v>
      </c>
    </row>
    <row r="37" spans="1:5" s="511" customFormat="1" ht="16.5">
      <c r="A37" s="518" t="s">
        <v>117</v>
      </c>
      <c r="B37" s="519" t="s">
        <v>944</v>
      </c>
      <c r="C37" s="517">
        <v>0.26313044590000001</v>
      </c>
      <c r="D37" s="517">
        <v>0.35941177219999998</v>
      </c>
      <c r="E37" s="517">
        <v>-0.14910674199999999</v>
      </c>
    </row>
    <row r="38" spans="1:5" s="511" customFormat="1">
      <c r="A38" s="518" t="s">
        <v>117</v>
      </c>
      <c r="B38" s="520" t="s">
        <v>469</v>
      </c>
      <c r="C38" s="517">
        <v>0.77112389179999996</v>
      </c>
      <c r="D38" s="517">
        <v>-0.54113571000000005</v>
      </c>
      <c r="E38" s="517">
        <v>-0.380678564</v>
      </c>
    </row>
    <row r="39" spans="1:5">
      <c r="A39" s="503"/>
      <c r="B39" s="504"/>
      <c r="C39" s="506"/>
      <c r="D39" s="506"/>
      <c r="E39" s="503"/>
    </row>
    <row r="40" spans="1:5" s="181" customFormat="1">
      <c r="A40" s="503"/>
      <c r="B40" s="504"/>
      <c r="C40" s="506"/>
      <c r="D40" s="506"/>
      <c r="E40" s="503"/>
    </row>
    <row r="41" spans="1:5" s="181" customFormat="1">
      <c r="A41" s="503"/>
      <c r="B41" s="504"/>
      <c r="C41" s="503"/>
      <c r="D41" s="503"/>
      <c r="E41" s="503"/>
    </row>
    <row r="42" spans="1:5" s="181" customFormat="1">
      <c r="A42" s="503"/>
      <c r="B42" s="504"/>
      <c r="C42" s="503"/>
      <c r="D42" s="503"/>
      <c r="E42" s="503"/>
    </row>
    <row r="43" spans="1:5" s="181" customFormat="1">
      <c r="A43" s="503"/>
      <c r="B43" s="504"/>
      <c r="C43" s="503"/>
      <c r="D43" s="503"/>
      <c r="E43" s="503"/>
    </row>
    <row r="44" spans="1:5" s="181" customFormat="1">
      <c r="A44" s="503"/>
      <c r="B44" s="504"/>
      <c r="C44" s="503"/>
      <c r="D44" s="503"/>
      <c r="E44" s="503"/>
    </row>
    <row r="45" spans="1:5" s="181" customFormat="1">
      <c r="A45" s="503"/>
      <c r="B45" s="504"/>
      <c r="C45" s="503"/>
      <c r="D45" s="503"/>
      <c r="E45" s="503"/>
    </row>
    <row r="46" spans="1:5" s="181" customFormat="1">
      <c r="A46" s="503"/>
      <c r="B46" s="504"/>
      <c r="C46" s="503"/>
      <c r="D46" s="503"/>
      <c r="E46" s="503"/>
    </row>
    <row r="47" spans="1:5" s="181" customFormat="1">
      <c r="A47" s="503"/>
      <c r="B47" s="504"/>
      <c r="C47" s="503"/>
      <c r="D47" s="503"/>
      <c r="E47" s="503"/>
    </row>
    <row r="48" spans="1:5" s="181" customFormat="1">
      <c r="A48" s="503"/>
      <c r="B48" s="504"/>
      <c r="C48" s="503"/>
      <c r="D48" s="503"/>
      <c r="E48" s="503"/>
    </row>
    <row r="49" spans="1:5" s="181" customFormat="1">
      <c r="A49" s="503"/>
      <c r="B49" s="504"/>
      <c r="C49" s="503"/>
      <c r="D49" s="503"/>
      <c r="E49" s="503"/>
    </row>
    <row r="50" spans="1:5" s="181" customFormat="1">
      <c r="A50" s="503"/>
      <c r="B50" s="504"/>
      <c r="C50" s="503"/>
      <c r="D50" s="503"/>
      <c r="E50" s="503"/>
    </row>
    <row r="51" spans="1:5" s="181" customFormat="1">
      <c r="A51" s="503"/>
      <c r="B51" s="504"/>
      <c r="C51" s="503"/>
      <c r="D51" s="503"/>
      <c r="E51" s="503"/>
    </row>
    <row r="52" spans="1:5" s="181" customFormat="1">
      <c r="A52" s="503"/>
      <c r="B52" s="504"/>
      <c r="C52" s="503"/>
      <c r="D52" s="503"/>
      <c r="E52" s="503"/>
    </row>
    <row r="53" spans="1:5" s="181" customFormat="1">
      <c r="A53" s="503"/>
      <c r="B53" s="504"/>
      <c r="C53" s="503"/>
      <c r="D53" s="503"/>
      <c r="E53" s="503"/>
    </row>
    <row r="54" spans="1:5" s="181" customFormat="1">
      <c r="A54" s="503"/>
      <c r="B54" s="504"/>
      <c r="C54" s="503"/>
      <c r="D54" s="503"/>
      <c r="E54" s="503"/>
    </row>
    <row r="55" spans="1:5" s="181" customFormat="1">
      <c r="A55" s="503"/>
      <c r="B55" s="504"/>
      <c r="C55" s="503"/>
      <c r="D55" s="503"/>
      <c r="E55" s="503"/>
    </row>
    <row r="56" spans="1:5" s="181" customFormat="1">
      <c r="A56" s="503"/>
      <c r="B56" s="504"/>
      <c r="C56" s="503"/>
      <c r="D56" s="503"/>
      <c r="E56" s="503"/>
    </row>
    <row r="57" spans="1:5" s="181" customFormat="1">
      <c r="A57" s="503"/>
      <c r="B57" s="504"/>
      <c r="C57" s="503"/>
      <c r="D57" s="503"/>
      <c r="E57" s="503"/>
    </row>
    <row r="58" spans="1:5" s="181" customFormat="1">
      <c r="A58" s="503"/>
      <c r="B58" s="504"/>
      <c r="C58" s="503"/>
      <c r="D58" s="503"/>
      <c r="E58" s="503"/>
    </row>
    <row r="59" spans="1:5" s="181" customFormat="1">
      <c r="A59" s="503"/>
      <c r="B59" s="504"/>
      <c r="C59" s="503"/>
      <c r="D59" s="503"/>
      <c r="E59" s="503"/>
    </row>
    <row r="60" spans="1:5" s="181" customFormat="1">
      <c r="A60" s="503"/>
      <c r="B60" s="504"/>
      <c r="C60" s="503"/>
      <c r="D60" s="503"/>
      <c r="E60" s="503"/>
    </row>
    <row r="61" spans="1:5" s="181" customFormat="1">
      <c r="A61" s="503"/>
      <c r="B61" s="504"/>
      <c r="C61" s="503"/>
      <c r="D61" s="503"/>
      <c r="E61" s="503"/>
    </row>
    <row r="62" spans="1:5" s="181" customFormat="1">
      <c r="A62" s="503"/>
      <c r="B62" s="504"/>
      <c r="C62" s="503"/>
      <c r="D62" s="503"/>
      <c r="E62" s="503"/>
    </row>
    <row r="63" spans="1:5" s="181" customFormat="1">
      <c r="A63" s="503"/>
      <c r="B63" s="504"/>
      <c r="C63" s="503"/>
      <c r="D63" s="503"/>
      <c r="E63" s="503"/>
    </row>
    <row r="64" spans="1:5" s="181" customFormat="1">
      <c r="A64" s="503"/>
      <c r="B64" s="504"/>
      <c r="C64" s="503"/>
      <c r="D64" s="503"/>
      <c r="E64" s="503"/>
    </row>
    <row r="65" spans="1:5" s="181" customFormat="1">
      <c r="A65" s="503"/>
      <c r="B65" s="504"/>
      <c r="C65" s="503"/>
      <c r="D65" s="503"/>
      <c r="E65" s="503"/>
    </row>
    <row r="66" spans="1:5" s="181" customFormat="1">
      <c r="B66" s="208"/>
    </row>
    <row r="67" spans="1:5" s="181" customFormat="1">
      <c r="B67" s="208"/>
    </row>
    <row r="68" spans="1:5" s="181" customFormat="1">
      <c r="B68" s="208"/>
    </row>
    <row r="69" spans="1:5" s="181" customFormat="1">
      <c r="B69" s="208"/>
    </row>
    <row r="70" spans="1:5" s="181" customFormat="1">
      <c r="B70" s="208"/>
    </row>
    <row r="71" spans="1:5" s="181" customFormat="1">
      <c r="B71" s="208"/>
    </row>
    <row r="72" spans="1:5" s="181" customFormat="1">
      <c r="B72" s="208"/>
    </row>
    <row r="73" spans="1:5" s="181" customFormat="1">
      <c r="B73" s="208"/>
    </row>
    <row r="74" spans="1:5" s="181" customFormat="1">
      <c r="B74" s="208"/>
    </row>
    <row r="75" spans="1:5" s="181" customFormat="1">
      <c r="B75" s="208"/>
    </row>
    <row r="76" spans="1:5" s="181" customFormat="1">
      <c r="B76" s="208"/>
    </row>
    <row r="77" spans="1:5" s="181" customFormat="1">
      <c r="B77" s="208"/>
    </row>
    <row r="78" spans="1:5" s="181" customFormat="1">
      <c r="B78" s="208"/>
    </row>
    <row r="79" spans="1:5" s="181" customFormat="1">
      <c r="B79" s="208"/>
    </row>
    <row r="80" spans="1:5" s="181" customFormat="1">
      <c r="B80" s="208"/>
    </row>
    <row r="81" spans="2:2" s="181" customFormat="1">
      <c r="B81" s="208"/>
    </row>
    <row r="82" spans="2:2" s="181" customFormat="1">
      <c r="B82" s="208"/>
    </row>
    <row r="83" spans="2:2" s="181" customFormat="1">
      <c r="B83" s="208"/>
    </row>
    <row r="84" spans="2:2" s="181" customFormat="1">
      <c r="B84" s="208"/>
    </row>
    <row r="85" spans="2:2" s="181" customFormat="1">
      <c r="B85" s="208"/>
    </row>
    <row r="86" spans="2:2" s="181" customFormat="1">
      <c r="B86" s="208"/>
    </row>
    <row r="87" spans="2:2" s="181" customFormat="1">
      <c r="B87" s="208"/>
    </row>
    <row r="88" spans="2:2" s="181" customFormat="1">
      <c r="B88" s="208"/>
    </row>
    <row r="89" spans="2:2" s="181" customFormat="1">
      <c r="B89" s="208"/>
    </row>
    <row r="90" spans="2:2" s="181" customFormat="1">
      <c r="B90" s="208"/>
    </row>
    <row r="91" spans="2:2" s="181" customFormat="1">
      <c r="B91" s="208"/>
    </row>
    <row r="92" spans="2:2" s="181" customFormat="1">
      <c r="B92" s="208"/>
    </row>
    <row r="93" spans="2:2" s="181" customFormat="1">
      <c r="B93" s="208"/>
    </row>
    <row r="94" spans="2:2" s="181" customFormat="1">
      <c r="B94" s="208"/>
    </row>
    <row r="95" spans="2:2" s="181" customFormat="1">
      <c r="B95" s="208"/>
    </row>
    <row r="96" spans="2:2" s="181" customFormat="1">
      <c r="B96" s="208"/>
    </row>
    <row r="97" spans="2:2" s="181" customFormat="1">
      <c r="B97" s="208"/>
    </row>
    <row r="98" spans="2:2" s="181" customFormat="1">
      <c r="B98" s="208"/>
    </row>
    <row r="99" spans="2:2" s="181" customFormat="1">
      <c r="B99" s="208"/>
    </row>
    <row r="100" spans="2:2" s="181" customFormat="1">
      <c r="B100" s="208"/>
    </row>
    <row r="101" spans="2:2" s="181" customFormat="1">
      <c r="B101" s="208"/>
    </row>
    <row r="102" spans="2:2" s="181" customFormat="1">
      <c r="B102" s="208"/>
    </row>
    <row r="103" spans="2:2" s="181" customFormat="1">
      <c r="B103" s="208"/>
    </row>
    <row r="104" spans="2:2" s="181" customFormat="1">
      <c r="B104" s="208"/>
    </row>
    <row r="105" spans="2:2" s="181" customFormat="1">
      <c r="B105" s="208"/>
    </row>
    <row r="106" spans="2:2" s="181" customFormat="1">
      <c r="B106" s="208"/>
    </row>
    <row r="107" spans="2:2" s="181" customFormat="1">
      <c r="B107" s="208"/>
    </row>
    <row r="108" spans="2:2" s="181" customFormat="1">
      <c r="B108" s="208"/>
    </row>
    <row r="109" spans="2:2" s="181" customFormat="1">
      <c r="B109" s="208"/>
    </row>
    <row r="110" spans="2:2" s="181" customFormat="1">
      <c r="B110" s="208"/>
    </row>
    <row r="111" spans="2:2" s="181" customFormat="1">
      <c r="B111" s="208"/>
    </row>
    <row r="112" spans="2:2" s="181" customFormat="1">
      <c r="B112" s="208"/>
    </row>
    <row r="113" spans="1:2" s="205" customFormat="1">
      <c r="A113" s="182"/>
      <c r="B113" s="212"/>
    </row>
    <row r="114" spans="1:2" s="205" customFormat="1">
      <c r="A114" s="182"/>
      <c r="B114" s="212"/>
    </row>
    <row r="115" spans="1:2" s="205" customFormat="1">
      <c r="A115" s="182"/>
      <c r="B115" s="212"/>
    </row>
    <row r="116" spans="1:2" s="205" customFormat="1">
      <c r="A116" s="182"/>
      <c r="B116" s="212"/>
    </row>
    <row r="117" spans="1:2" s="205" customFormat="1">
      <c r="A117" s="182"/>
      <c r="B117" s="212"/>
    </row>
    <row r="118" spans="1:2" s="205" customFormat="1">
      <c r="A118" s="182"/>
      <c r="B118" s="212"/>
    </row>
    <row r="119" spans="1:2" s="205" customFormat="1">
      <c r="A119" s="182"/>
      <c r="B119" s="212"/>
    </row>
    <row r="120" spans="1:2" s="205" customFormat="1">
      <c r="A120" s="182"/>
      <c r="B120" s="212"/>
    </row>
    <row r="121" spans="1:2" s="205" customFormat="1">
      <c r="A121" s="182"/>
      <c r="B121" s="212"/>
    </row>
    <row r="122" spans="1:2" s="205" customFormat="1">
      <c r="A122" s="182"/>
      <c r="B122" s="212"/>
    </row>
    <row r="123" spans="1:2" s="205" customFormat="1">
      <c r="A123" s="182"/>
      <c r="B123" s="212"/>
    </row>
    <row r="124" spans="1:2" s="205" customFormat="1">
      <c r="A124" s="182"/>
      <c r="B124" s="212"/>
    </row>
    <row r="125" spans="1:2" s="205" customFormat="1">
      <c r="A125" s="182"/>
      <c r="B125" s="212"/>
    </row>
    <row r="126" spans="1:2" s="205" customFormat="1">
      <c r="A126" s="182"/>
      <c r="B126" s="212"/>
    </row>
    <row r="127" spans="1:2" s="205" customFormat="1">
      <c r="A127" s="182"/>
      <c r="B127" s="212"/>
    </row>
    <row r="128" spans="1:2" s="205" customFormat="1">
      <c r="A128" s="182"/>
      <c r="B128" s="212"/>
    </row>
    <row r="129" spans="1:2" s="205" customFormat="1">
      <c r="A129" s="182"/>
      <c r="B129" s="212"/>
    </row>
    <row r="130" spans="1:2" s="205" customFormat="1">
      <c r="A130" s="182"/>
      <c r="B130" s="212"/>
    </row>
    <row r="131" spans="1:2" s="205" customFormat="1">
      <c r="A131" s="182"/>
      <c r="B131" s="212"/>
    </row>
    <row r="132" spans="1:2" s="205" customFormat="1">
      <c r="A132" s="182"/>
      <c r="B132" s="212"/>
    </row>
    <row r="133" spans="1:2" s="205" customFormat="1">
      <c r="A133" s="182"/>
      <c r="B133" s="212"/>
    </row>
    <row r="134" spans="1:2" s="205" customFormat="1">
      <c r="A134" s="182"/>
      <c r="B134" s="212"/>
    </row>
    <row r="135" spans="1:2" s="205" customFormat="1">
      <c r="A135" s="182"/>
      <c r="B135" s="212"/>
    </row>
    <row r="136" spans="1:2" s="205" customFormat="1">
      <c r="A136" s="182"/>
      <c r="B136" s="212"/>
    </row>
    <row r="137" spans="1:2" s="205" customFormat="1">
      <c r="A137" s="182"/>
      <c r="B137" s="212"/>
    </row>
    <row r="138" spans="1:2" s="205" customFormat="1">
      <c r="A138" s="182"/>
      <c r="B138" s="212"/>
    </row>
    <row r="139" spans="1:2" s="205" customFormat="1">
      <c r="A139" s="182"/>
      <c r="B139" s="212"/>
    </row>
    <row r="140" spans="1:2" s="205" customFormat="1">
      <c r="A140" s="182"/>
      <c r="B140" s="212"/>
    </row>
    <row r="141" spans="1:2" s="205" customFormat="1">
      <c r="A141" s="182"/>
      <c r="B141" s="212"/>
    </row>
    <row r="142" spans="1:2" s="205" customFormat="1">
      <c r="A142" s="182"/>
      <c r="B142" s="212"/>
    </row>
    <row r="143" spans="1:2" s="205" customFormat="1">
      <c r="A143" s="182"/>
      <c r="B143" s="212"/>
    </row>
    <row r="144" spans="1:2" s="205" customFormat="1">
      <c r="A144" s="182"/>
      <c r="B144" s="212"/>
    </row>
    <row r="145" spans="1:2" s="205" customFormat="1">
      <c r="A145" s="182"/>
      <c r="B145" s="212"/>
    </row>
    <row r="146" spans="1:2" s="205" customFormat="1">
      <c r="A146" s="182"/>
      <c r="B146" s="212"/>
    </row>
    <row r="147" spans="1:2" s="205" customFormat="1">
      <c r="A147" s="182"/>
      <c r="B147" s="212"/>
    </row>
    <row r="148" spans="1:2" s="205" customFormat="1">
      <c r="A148" s="182"/>
      <c r="B148" s="212"/>
    </row>
    <row r="149" spans="1:2" s="205" customFormat="1">
      <c r="A149" s="182"/>
      <c r="B149" s="212"/>
    </row>
    <row r="150" spans="1:2" s="205" customFormat="1">
      <c r="A150" s="182"/>
      <c r="B150" s="212"/>
    </row>
    <row r="151" spans="1:2" s="205" customFormat="1">
      <c r="A151" s="182"/>
      <c r="B151" s="212"/>
    </row>
    <row r="152" spans="1:2" s="205" customFormat="1">
      <c r="A152" s="182"/>
      <c r="B152" s="212"/>
    </row>
    <row r="153" spans="1:2" s="205" customFormat="1">
      <c r="A153" s="182"/>
      <c r="B153" s="212"/>
    </row>
    <row r="154" spans="1:2" s="205" customFormat="1">
      <c r="A154" s="182"/>
      <c r="B154" s="212"/>
    </row>
    <row r="155" spans="1:2" s="205" customFormat="1">
      <c r="A155" s="182"/>
      <c r="B155" s="212"/>
    </row>
    <row r="156" spans="1:2" s="205" customFormat="1">
      <c r="A156" s="182"/>
      <c r="B156" s="212"/>
    </row>
    <row r="157" spans="1:2" s="205" customFormat="1">
      <c r="A157" s="182"/>
      <c r="B157" s="212"/>
    </row>
    <row r="158" spans="1:2" s="205" customFormat="1">
      <c r="A158" s="182"/>
      <c r="B158" s="212"/>
    </row>
    <row r="159" spans="1:2" s="205" customFormat="1">
      <c r="A159" s="182"/>
      <c r="B159" s="212"/>
    </row>
    <row r="160" spans="1:2" s="205" customFormat="1">
      <c r="A160" s="182"/>
      <c r="B160" s="212"/>
    </row>
    <row r="161" spans="1:2" s="205" customFormat="1">
      <c r="A161" s="182"/>
      <c r="B161" s="212"/>
    </row>
    <row r="162" spans="1:2" s="205" customFormat="1">
      <c r="A162" s="182"/>
      <c r="B162" s="212"/>
    </row>
    <row r="163" spans="1:2" s="205" customFormat="1">
      <c r="A163" s="182"/>
      <c r="B163" s="212"/>
    </row>
    <row r="164" spans="1:2" s="205" customFormat="1">
      <c r="A164" s="182"/>
      <c r="B164" s="212"/>
    </row>
    <row r="165" spans="1:2" s="205" customFormat="1">
      <c r="A165" s="182"/>
      <c r="B165" s="212"/>
    </row>
    <row r="166" spans="1:2" s="205" customFormat="1">
      <c r="A166" s="182"/>
      <c r="B166" s="212"/>
    </row>
    <row r="167" spans="1:2" s="205" customFormat="1">
      <c r="A167" s="182"/>
      <c r="B167" s="212"/>
    </row>
    <row r="168" spans="1:2" s="205" customFormat="1">
      <c r="A168" s="182"/>
      <c r="B168" s="212"/>
    </row>
    <row r="169" spans="1:2" s="205" customFormat="1">
      <c r="A169" s="182"/>
      <c r="B169" s="212"/>
    </row>
    <row r="170" spans="1:2" s="205" customFormat="1">
      <c r="A170" s="182"/>
      <c r="B170" s="212"/>
    </row>
    <row r="171" spans="1:2" s="205" customFormat="1">
      <c r="A171" s="182"/>
      <c r="B171" s="212"/>
    </row>
    <row r="172" spans="1:2" s="205" customFormat="1">
      <c r="A172" s="182"/>
      <c r="B172" s="212"/>
    </row>
    <row r="173" spans="1:2" s="205" customFormat="1">
      <c r="A173" s="182"/>
      <c r="B173" s="212"/>
    </row>
    <row r="174" spans="1:2" s="205" customFormat="1">
      <c r="A174" s="182"/>
      <c r="B174" s="212"/>
    </row>
    <row r="175" spans="1:2" s="205" customFormat="1">
      <c r="A175" s="182"/>
      <c r="B175" s="212"/>
    </row>
    <row r="176" spans="1:2" s="205" customFormat="1">
      <c r="A176" s="182"/>
      <c r="B176" s="212"/>
    </row>
    <row r="177" spans="1:2" s="205" customFormat="1">
      <c r="A177" s="182"/>
      <c r="B177" s="212"/>
    </row>
    <row r="178" spans="1:2" s="205" customFormat="1">
      <c r="A178" s="182"/>
      <c r="B178" s="212"/>
    </row>
    <row r="179" spans="1:2" s="205" customFormat="1">
      <c r="A179" s="182"/>
      <c r="B179" s="212"/>
    </row>
    <row r="180" spans="1:2" s="205" customFormat="1">
      <c r="A180" s="182"/>
      <c r="B180" s="212"/>
    </row>
    <row r="181" spans="1:2" s="205" customFormat="1">
      <c r="A181" s="182"/>
      <c r="B181" s="212"/>
    </row>
    <row r="182" spans="1:2" s="205" customFormat="1">
      <c r="A182" s="182"/>
      <c r="B182" s="212"/>
    </row>
    <row r="183" spans="1:2" s="205" customFormat="1">
      <c r="A183" s="182"/>
      <c r="B183" s="212"/>
    </row>
    <row r="184" spans="1:2" s="205" customFormat="1">
      <c r="A184" s="182"/>
      <c r="B184" s="212"/>
    </row>
    <row r="185" spans="1:2" s="205" customFormat="1">
      <c r="A185" s="182"/>
      <c r="B185" s="212"/>
    </row>
    <row r="186" spans="1:2" s="205" customFormat="1">
      <c r="A186" s="182"/>
      <c r="B186" s="212"/>
    </row>
    <row r="187" spans="1:2" s="205" customFormat="1">
      <c r="A187" s="182"/>
      <c r="B187" s="212"/>
    </row>
    <row r="188" spans="1:2" s="205" customFormat="1">
      <c r="A188" s="182"/>
      <c r="B188" s="212"/>
    </row>
    <row r="189" spans="1:2" s="205" customFormat="1">
      <c r="A189" s="182"/>
      <c r="B189" s="212"/>
    </row>
    <row r="190" spans="1:2" s="205" customFormat="1">
      <c r="A190" s="182"/>
      <c r="B190" s="212"/>
    </row>
    <row r="191" spans="1:2" s="205" customFormat="1">
      <c r="A191" s="182"/>
      <c r="B191" s="212"/>
    </row>
    <row r="192" spans="1:2" s="205" customFormat="1">
      <c r="A192" s="182"/>
      <c r="B192" s="212"/>
    </row>
    <row r="193" spans="1:2" s="205" customFormat="1">
      <c r="A193" s="182"/>
      <c r="B193" s="212"/>
    </row>
    <row r="194" spans="1:2" s="205" customFormat="1">
      <c r="A194" s="182"/>
      <c r="B194" s="212"/>
    </row>
    <row r="195" spans="1:2" s="205" customFormat="1">
      <c r="A195" s="182"/>
      <c r="B195" s="212"/>
    </row>
    <row r="196" spans="1:2" s="205" customFormat="1">
      <c r="A196" s="182"/>
      <c r="B196" s="212"/>
    </row>
    <row r="197" spans="1:2" s="205" customFormat="1">
      <c r="A197" s="182"/>
      <c r="B197" s="212"/>
    </row>
    <row r="198" spans="1:2" s="205" customFormat="1">
      <c r="A198" s="182"/>
      <c r="B198" s="212"/>
    </row>
    <row r="199" spans="1:2" s="205" customFormat="1">
      <c r="A199" s="182"/>
      <c r="B199" s="212"/>
    </row>
    <row r="200" spans="1:2" s="205" customFormat="1">
      <c r="A200" s="182"/>
      <c r="B200" s="212"/>
    </row>
    <row r="201" spans="1:2" s="205" customFormat="1">
      <c r="A201" s="182"/>
      <c r="B201" s="212"/>
    </row>
    <row r="202" spans="1:2" s="205" customFormat="1">
      <c r="A202" s="182"/>
      <c r="B202" s="212"/>
    </row>
    <row r="203" spans="1:2" s="205" customFormat="1">
      <c r="A203" s="182"/>
      <c r="B203" s="212"/>
    </row>
    <row r="204" spans="1:2" s="205" customFormat="1">
      <c r="A204" s="182"/>
      <c r="B204" s="212"/>
    </row>
    <row r="205" spans="1:2" s="205" customFormat="1">
      <c r="A205" s="182"/>
      <c r="B205" s="212"/>
    </row>
    <row r="206" spans="1:2" s="205" customFormat="1">
      <c r="A206" s="182"/>
      <c r="B206" s="212"/>
    </row>
    <row r="207" spans="1:2" s="205" customFormat="1">
      <c r="A207" s="182"/>
      <c r="B207" s="212"/>
    </row>
    <row r="208" spans="1:2" s="205" customFormat="1">
      <c r="A208" s="182"/>
      <c r="B208" s="212"/>
    </row>
    <row r="209" spans="1:2" s="205" customFormat="1">
      <c r="A209" s="182"/>
      <c r="B209" s="212"/>
    </row>
    <row r="210" spans="1:2" s="205" customFormat="1">
      <c r="A210" s="182"/>
      <c r="B210" s="212"/>
    </row>
    <row r="211" spans="1:2" s="205" customFormat="1">
      <c r="A211" s="182"/>
      <c r="B211" s="212"/>
    </row>
    <row r="212" spans="1:2" s="205" customFormat="1">
      <c r="A212" s="182"/>
      <c r="B212" s="212"/>
    </row>
    <row r="213" spans="1:2" s="205" customFormat="1">
      <c r="A213" s="182"/>
      <c r="B213" s="212"/>
    </row>
    <row r="214" spans="1:2" s="205" customFormat="1">
      <c r="A214" s="182"/>
      <c r="B214" s="212"/>
    </row>
    <row r="215" spans="1:2" s="205" customFormat="1">
      <c r="A215" s="182"/>
      <c r="B215" s="212"/>
    </row>
    <row r="216" spans="1:2" s="205" customFormat="1">
      <c r="A216" s="182"/>
      <c r="B216" s="212"/>
    </row>
    <row r="217" spans="1:2" s="205" customFormat="1">
      <c r="A217" s="182"/>
      <c r="B217" s="212"/>
    </row>
    <row r="218" spans="1:2" s="205" customFormat="1">
      <c r="A218" s="182"/>
      <c r="B218" s="212"/>
    </row>
    <row r="219" spans="1:2" s="205" customFormat="1">
      <c r="A219" s="182"/>
      <c r="B219" s="212"/>
    </row>
    <row r="220" spans="1:2" s="205" customFormat="1">
      <c r="A220" s="182"/>
      <c r="B220" s="212"/>
    </row>
    <row r="221" spans="1:2" s="205" customFormat="1">
      <c r="A221" s="182"/>
      <c r="B221" s="212"/>
    </row>
    <row r="222" spans="1:2" s="205" customFormat="1">
      <c r="A222" s="182"/>
      <c r="B222" s="212"/>
    </row>
    <row r="223" spans="1:2" s="205" customFormat="1">
      <c r="A223" s="182"/>
      <c r="B223" s="212"/>
    </row>
    <row r="224" spans="1:2" s="205" customFormat="1">
      <c r="A224" s="182"/>
      <c r="B224" s="212"/>
    </row>
    <row r="225" spans="1:2" s="205" customFormat="1">
      <c r="A225" s="182"/>
      <c r="B225" s="212"/>
    </row>
    <row r="226" spans="1:2" s="205" customFormat="1">
      <c r="A226" s="182"/>
      <c r="B226" s="212"/>
    </row>
    <row r="227" spans="1:2" s="205" customFormat="1">
      <c r="A227" s="182"/>
      <c r="B227" s="212"/>
    </row>
    <row r="228" spans="1:2" s="205" customFormat="1">
      <c r="A228" s="182"/>
      <c r="B228" s="212"/>
    </row>
    <row r="229" spans="1:2" s="205" customFormat="1">
      <c r="A229" s="182"/>
      <c r="B229" s="212"/>
    </row>
    <row r="230" spans="1:2" s="205" customFormat="1">
      <c r="A230" s="182"/>
      <c r="B230" s="212"/>
    </row>
    <row r="231" spans="1:2" s="205" customFormat="1">
      <c r="A231" s="182"/>
      <c r="B231" s="212"/>
    </row>
    <row r="232" spans="1:2" s="205" customFormat="1">
      <c r="A232" s="182"/>
      <c r="B232" s="212"/>
    </row>
    <row r="233" spans="1:2" s="205" customFormat="1">
      <c r="A233" s="182"/>
      <c r="B233" s="212"/>
    </row>
    <row r="234" spans="1:2" s="205" customFormat="1">
      <c r="A234" s="182"/>
      <c r="B234" s="212"/>
    </row>
    <row r="235" spans="1:2" s="205" customFormat="1">
      <c r="A235" s="182"/>
      <c r="B235" s="212"/>
    </row>
    <row r="236" spans="1:2" s="205" customFormat="1">
      <c r="A236" s="182"/>
      <c r="B236" s="212"/>
    </row>
    <row r="237" spans="1:2" s="205" customFormat="1">
      <c r="A237" s="182"/>
      <c r="B237" s="212"/>
    </row>
    <row r="238" spans="1:2" s="205" customFormat="1">
      <c r="A238" s="182"/>
      <c r="B238" s="212"/>
    </row>
    <row r="239" spans="1:2" s="205" customFormat="1">
      <c r="A239" s="182"/>
      <c r="B239" s="212"/>
    </row>
    <row r="240" spans="1:2" s="205" customFormat="1">
      <c r="A240" s="182"/>
      <c r="B240" s="212"/>
    </row>
    <row r="241" spans="1:2" s="205" customFormat="1">
      <c r="A241" s="182"/>
      <c r="B241" s="212"/>
    </row>
    <row r="242" spans="1:2" s="205" customFormat="1">
      <c r="A242" s="182"/>
      <c r="B242" s="212"/>
    </row>
    <row r="243" spans="1:2" s="205" customFormat="1">
      <c r="A243" s="182"/>
      <c r="B243" s="212"/>
    </row>
    <row r="244" spans="1:2" s="205" customFormat="1">
      <c r="A244" s="182"/>
      <c r="B244" s="212"/>
    </row>
    <row r="245" spans="1:2" s="205" customFormat="1">
      <c r="A245" s="182"/>
      <c r="B245" s="212"/>
    </row>
    <row r="246" spans="1:2" s="205" customFormat="1">
      <c r="A246" s="182"/>
      <c r="B246" s="212"/>
    </row>
    <row r="247" spans="1:2" s="205" customFormat="1">
      <c r="A247" s="182"/>
      <c r="B247" s="212"/>
    </row>
    <row r="248" spans="1:2" s="205" customFormat="1">
      <c r="A248" s="182"/>
      <c r="B248" s="212"/>
    </row>
    <row r="249" spans="1:2" s="205" customFormat="1">
      <c r="A249" s="182"/>
      <c r="B249" s="212"/>
    </row>
    <row r="250" spans="1:2" s="205" customFormat="1">
      <c r="A250" s="182"/>
      <c r="B250" s="212"/>
    </row>
    <row r="251" spans="1:2" s="205" customFormat="1">
      <c r="A251" s="182"/>
      <c r="B251" s="212"/>
    </row>
    <row r="252" spans="1:2" s="205" customFormat="1">
      <c r="A252" s="182"/>
      <c r="B252" s="212"/>
    </row>
    <row r="253" spans="1:2" s="205" customFormat="1">
      <c r="A253" s="182"/>
      <c r="B253" s="212"/>
    </row>
    <row r="254" spans="1:2" s="205" customFormat="1">
      <c r="A254" s="182"/>
      <c r="B254" s="212"/>
    </row>
    <row r="255" spans="1:2" s="205" customFormat="1">
      <c r="A255" s="182"/>
      <c r="B255" s="212"/>
    </row>
    <row r="256" spans="1:2" s="205" customFormat="1">
      <c r="A256" s="182"/>
      <c r="B256" s="212"/>
    </row>
    <row r="257" spans="1:2" s="205" customFormat="1">
      <c r="A257" s="182"/>
      <c r="B257" s="212"/>
    </row>
    <row r="258" spans="1:2" s="205" customFormat="1">
      <c r="A258" s="182"/>
      <c r="B258" s="212"/>
    </row>
    <row r="259" spans="1:2" s="205" customFormat="1">
      <c r="A259" s="182"/>
      <c r="B259" s="212"/>
    </row>
    <row r="260" spans="1:2" s="205" customFormat="1">
      <c r="A260" s="182"/>
      <c r="B260" s="212"/>
    </row>
    <row r="261" spans="1:2" s="205" customFormat="1">
      <c r="A261" s="182"/>
      <c r="B261" s="212"/>
    </row>
    <row r="262" spans="1:2" s="205" customFormat="1">
      <c r="A262" s="182"/>
      <c r="B262" s="212"/>
    </row>
    <row r="263" spans="1:2" s="205" customFormat="1">
      <c r="A263" s="182"/>
      <c r="B263" s="212"/>
    </row>
    <row r="264" spans="1:2" s="205" customFormat="1">
      <c r="A264" s="182"/>
      <c r="B264" s="212"/>
    </row>
    <row r="265" spans="1:2" s="205" customFormat="1">
      <c r="A265" s="182"/>
      <c r="B265" s="212"/>
    </row>
    <row r="266" spans="1:2" s="205" customFormat="1">
      <c r="A266" s="182"/>
      <c r="B266" s="212"/>
    </row>
    <row r="267" spans="1:2" s="205" customFormat="1">
      <c r="A267" s="182"/>
      <c r="B267" s="212"/>
    </row>
    <row r="268" spans="1:2" s="205" customFormat="1">
      <c r="A268" s="182"/>
      <c r="B268" s="212"/>
    </row>
    <row r="269" spans="1:2" s="205" customFormat="1">
      <c r="A269" s="182"/>
      <c r="B269" s="212"/>
    </row>
    <row r="270" spans="1:2" s="205" customFormat="1">
      <c r="A270" s="182"/>
      <c r="B270" s="212"/>
    </row>
    <row r="271" spans="1:2" s="205" customFormat="1">
      <c r="A271" s="182"/>
      <c r="B271" s="212"/>
    </row>
    <row r="272" spans="1:2" s="205" customFormat="1">
      <c r="A272" s="182"/>
      <c r="B272" s="212"/>
    </row>
    <row r="273" spans="1:2" s="205" customFormat="1">
      <c r="A273" s="182"/>
      <c r="B273" s="212"/>
    </row>
    <row r="274" spans="1:2" s="205" customFormat="1">
      <c r="A274" s="182"/>
      <c r="B274" s="212"/>
    </row>
    <row r="275" spans="1:2" s="205" customFormat="1">
      <c r="A275" s="182"/>
      <c r="B275" s="212"/>
    </row>
    <row r="276" spans="1:2" s="205" customFormat="1">
      <c r="A276" s="182"/>
      <c r="B276" s="212"/>
    </row>
    <row r="277" spans="1:2" s="205" customFormat="1">
      <c r="A277" s="182"/>
      <c r="B277" s="212"/>
    </row>
    <row r="278" spans="1:2" s="205" customFormat="1">
      <c r="A278" s="182"/>
      <c r="B278" s="212"/>
    </row>
    <row r="279" spans="1:2" s="205" customFormat="1">
      <c r="A279" s="182"/>
      <c r="B279" s="212"/>
    </row>
    <row r="280" spans="1:2" s="205" customFormat="1">
      <c r="A280" s="182"/>
      <c r="B280" s="212"/>
    </row>
    <row r="281" spans="1:2" s="205" customFormat="1">
      <c r="A281" s="182"/>
      <c r="B281" s="212"/>
    </row>
    <row r="282" spans="1:2" s="205" customFormat="1">
      <c r="A282" s="182"/>
      <c r="B282" s="212"/>
    </row>
    <row r="283" spans="1:2" s="205" customFormat="1">
      <c r="A283" s="182"/>
      <c r="B283" s="212"/>
    </row>
    <row r="284" spans="1:2" s="205" customFormat="1">
      <c r="A284" s="182"/>
      <c r="B284" s="212"/>
    </row>
    <row r="285" spans="1:2" s="205" customFormat="1">
      <c r="A285" s="182"/>
      <c r="B285" s="212"/>
    </row>
    <row r="286" spans="1:2" s="205" customFormat="1">
      <c r="A286" s="182"/>
      <c r="B286" s="212"/>
    </row>
    <row r="287" spans="1:2" s="205" customFormat="1">
      <c r="A287" s="182"/>
      <c r="B287" s="212"/>
    </row>
    <row r="288" spans="1:2" s="205" customFormat="1">
      <c r="A288" s="182"/>
      <c r="B288" s="212"/>
    </row>
    <row r="289" spans="1:2" s="205" customFormat="1">
      <c r="A289" s="182"/>
      <c r="B289" s="212"/>
    </row>
    <row r="290" spans="1:2" s="205" customFormat="1">
      <c r="A290" s="182"/>
      <c r="B290" s="212"/>
    </row>
    <row r="291" spans="1:2" s="205" customFormat="1">
      <c r="A291" s="182"/>
      <c r="B291" s="212"/>
    </row>
    <row r="292" spans="1:2" s="205" customFormat="1">
      <c r="A292" s="182"/>
      <c r="B292" s="212"/>
    </row>
    <row r="293" spans="1:2" s="205" customFormat="1">
      <c r="A293" s="182"/>
      <c r="B293" s="212"/>
    </row>
    <row r="294" spans="1:2" s="205" customFormat="1">
      <c r="A294" s="182"/>
      <c r="B294" s="212"/>
    </row>
    <row r="295" spans="1:2" s="205" customFormat="1">
      <c r="A295" s="182"/>
      <c r="B295" s="212"/>
    </row>
    <row r="296" spans="1:2" s="205" customFormat="1">
      <c r="A296" s="182"/>
      <c r="B296" s="212"/>
    </row>
    <row r="297" spans="1:2" s="205" customFormat="1">
      <c r="A297" s="182"/>
      <c r="B297" s="212"/>
    </row>
    <row r="298" spans="1:2" s="205" customFormat="1">
      <c r="A298" s="182"/>
      <c r="B298" s="212"/>
    </row>
    <row r="299" spans="1:2" s="205" customFormat="1">
      <c r="A299" s="182"/>
      <c r="B299" s="212"/>
    </row>
    <row r="300" spans="1:2" s="205" customFormat="1">
      <c r="A300" s="182"/>
      <c r="B300" s="212"/>
    </row>
    <row r="301" spans="1:2" s="205" customFormat="1">
      <c r="A301" s="182"/>
      <c r="B301" s="212"/>
    </row>
    <row r="302" spans="1:2" s="205" customFormat="1">
      <c r="A302" s="182"/>
      <c r="B302" s="212"/>
    </row>
    <row r="303" spans="1:2" s="205" customFormat="1">
      <c r="A303" s="182"/>
      <c r="B303" s="212"/>
    </row>
    <row r="304" spans="1:2" s="205" customFormat="1">
      <c r="A304" s="182"/>
      <c r="B304" s="212"/>
    </row>
    <row r="305" spans="1:2" s="205" customFormat="1">
      <c r="A305" s="182"/>
      <c r="B305" s="212"/>
    </row>
    <row r="306" spans="1:2" s="205" customFormat="1">
      <c r="A306" s="182"/>
      <c r="B306" s="212"/>
    </row>
    <row r="307" spans="1:2" s="205" customFormat="1">
      <c r="A307" s="182"/>
      <c r="B307" s="212"/>
    </row>
    <row r="308" spans="1:2" s="205" customFormat="1">
      <c r="A308" s="182"/>
      <c r="B308" s="212"/>
    </row>
    <row r="309" spans="1:2" s="205" customFormat="1">
      <c r="A309" s="182"/>
      <c r="B309" s="212"/>
    </row>
    <row r="310" spans="1:2" s="205" customFormat="1">
      <c r="A310" s="182"/>
      <c r="B310" s="212"/>
    </row>
    <row r="311" spans="1:2" s="205" customFormat="1">
      <c r="A311" s="182"/>
      <c r="B311" s="212"/>
    </row>
    <row r="312" spans="1:2" s="205" customFormat="1">
      <c r="A312" s="182"/>
      <c r="B312" s="212"/>
    </row>
    <row r="313" spans="1:2" s="205" customFormat="1">
      <c r="A313" s="182"/>
      <c r="B313" s="212"/>
    </row>
    <row r="314" spans="1:2" s="205" customFormat="1">
      <c r="A314" s="182"/>
      <c r="B314" s="212"/>
    </row>
    <row r="315" spans="1:2" s="205" customFormat="1">
      <c r="A315" s="182"/>
      <c r="B315" s="212"/>
    </row>
    <row r="316" spans="1:2" s="205" customFormat="1">
      <c r="A316" s="182"/>
      <c r="B316" s="212"/>
    </row>
    <row r="317" spans="1:2" s="205" customFormat="1">
      <c r="A317" s="182"/>
      <c r="B317" s="212"/>
    </row>
    <row r="318" spans="1:2" s="205" customFormat="1">
      <c r="A318" s="182"/>
      <c r="B318" s="212"/>
    </row>
    <row r="319" spans="1:2" s="205" customFormat="1">
      <c r="A319" s="182"/>
      <c r="B319" s="212"/>
    </row>
    <row r="320" spans="1:2" s="205" customFormat="1">
      <c r="A320" s="182"/>
      <c r="B320" s="212"/>
    </row>
    <row r="321" spans="1:2" s="205" customFormat="1">
      <c r="A321" s="182"/>
      <c r="B321" s="212"/>
    </row>
    <row r="322" spans="1:2" s="205" customFormat="1">
      <c r="A322" s="182"/>
      <c r="B322" s="212"/>
    </row>
    <row r="323" spans="1:2" s="205" customFormat="1">
      <c r="A323" s="182"/>
      <c r="B323" s="212"/>
    </row>
    <row r="324" spans="1:2" s="205" customFormat="1">
      <c r="A324" s="182"/>
      <c r="B324" s="212"/>
    </row>
    <row r="325" spans="1:2" s="205" customFormat="1">
      <c r="A325" s="182"/>
      <c r="B325" s="212"/>
    </row>
    <row r="326" spans="1:2" s="205" customFormat="1">
      <c r="A326" s="182"/>
      <c r="B326" s="212"/>
    </row>
    <row r="327" spans="1:2" s="205" customFormat="1">
      <c r="A327" s="182"/>
      <c r="B327" s="212"/>
    </row>
    <row r="328" spans="1:2" s="205" customFormat="1">
      <c r="A328" s="182"/>
      <c r="B328" s="212"/>
    </row>
    <row r="329" spans="1:2" s="205" customFormat="1">
      <c r="A329" s="182"/>
      <c r="B329" s="212"/>
    </row>
    <row r="330" spans="1:2" s="205" customFormat="1">
      <c r="A330" s="182"/>
      <c r="B330" s="212"/>
    </row>
    <row r="331" spans="1:2" s="205" customFormat="1">
      <c r="A331" s="182"/>
      <c r="B331" s="212"/>
    </row>
    <row r="332" spans="1:2" s="205" customFormat="1">
      <c r="A332" s="182"/>
      <c r="B332" s="212"/>
    </row>
    <row r="333" spans="1:2" s="205" customFormat="1">
      <c r="A333" s="182"/>
      <c r="B333" s="212"/>
    </row>
    <row r="334" spans="1:2" s="205" customFormat="1">
      <c r="A334" s="182"/>
      <c r="B334" s="212"/>
    </row>
    <row r="335" spans="1:2" s="205" customFormat="1">
      <c r="A335" s="182"/>
      <c r="B335" s="212"/>
    </row>
    <row r="336" spans="1:2" s="205" customFormat="1">
      <c r="A336" s="182"/>
      <c r="B336" s="212"/>
    </row>
    <row r="337" spans="1:2" s="205" customFormat="1">
      <c r="A337" s="182"/>
      <c r="B337" s="212"/>
    </row>
    <row r="338" spans="1:2" s="205" customFormat="1">
      <c r="A338" s="182"/>
      <c r="B338" s="212"/>
    </row>
    <row r="339" spans="1:2" s="205" customFormat="1">
      <c r="A339" s="182"/>
      <c r="B339" s="212"/>
    </row>
    <row r="340" spans="1:2" s="205" customFormat="1">
      <c r="A340" s="182"/>
      <c r="B340" s="212"/>
    </row>
    <row r="341" spans="1:2" s="205" customFormat="1">
      <c r="A341" s="182"/>
      <c r="B341" s="212"/>
    </row>
    <row r="342" spans="1:2" s="205" customFormat="1">
      <c r="A342" s="182"/>
      <c r="B342" s="212"/>
    </row>
    <row r="343" spans="1:2" s="205" customFormat="1">
      <c r="A343" s="182"/>
      <c r="B343" s="212"/>
    </row>
    <row r="344" spans="1:2" s="205" customFormat="1">
      <c r="A344" s="182"/>
      <c r="B344" s="212"/>
    </row>
    <row r="345" spans="1:2" s="205" customFormat="1">
      <c r="A345" s="182"/>
      <c r="B345" s="212"/>
    </row>
    <row r="346" spans="1:2" s="205" customFormat="1">
      <c r="A346" s="182"/>
      <c r="B346" s="212"/>
    </row>
    <row r="347" spans="1:2" s="205" customFormat="1">
      <c r="A347" s="182"/>
      <c r="B347" s="212"/>
    </row>
    <row r="348" spans="1:2" s="205" customFormat="1">
      <c r="A348" s="182"/>
      <c r="B348" s="212"/>
    </row>
    <row r="349" spans="1:2" s="205" customFormat="1">
      <c r="A349" s="182"/>
      <c r="B349" s="212"/>
    </row>
    <row r="350" spans="1:2" s="205" customFormat="1">
      <c r="A350" s="182"/>
      <c r="B350" s="212"/>
    </row>
    <row r="351" spans="1:2" s="205" customFormat="1">
      <c r="A351" s="182"/>
      <c r="B351" s="212"/>
    </row>
    <row r="352" spans="1:2" s="205" customFormat="1">
      <c r="A352" s="182"/>
      <c r="B352" s="212"/>
    </row>
    <row r="353" spans="1:2" s="205" customFormat="1">
      <c r="A353" s="182"/>
      <c r="B353" s="212"/>
    </row>
    <row r="354" spans="1:2" s="205" customFormat="1">
      <c r="A354" s="182"/>
      <c r="B354" s="212"/>
    </row>
    <row r="355" spans="1:2" s="205" customFormat="1">
      <c r="A355" s="182"/>
      <c r="B355" s="212"/>
    </row>
    <row r="356" spans="1:2" s="205" customFormat="1">
      <c r="A356" s="182"/>
      <c r="B356" s="212"/>
    </row>
    <row r="357" spans="1:2" s="205" customFormat="1">
      <c r="A357" s="182"/>
      <c r="B357" s="212"/>
    </row>
    <row r="358" spans="1:2" s="205" customFormat="1">
      <c r="A358" s="182"/>
      <c r="B358" s="212"/>
    </row>
    <row r="359" spans="1:2" s="205" customFormat="1">
      <c r="A359" s="182"/>
      <c r="B359" s="212"/>
    </row>
    <row r="360" spans="1:2" s="205" customFormat="1">
      <c r="A360" s="182"/>
      <c r="B360" s="212"/>
    </row>
    <row r="361" spans="1:2" s="205" customFormat="1">
      <c r="A361" s="182"/>
      <c r="B361" s="212"/>
    </row>
    <row r="362" spans="1:2" s="205" customFormat="1">
      <c r="A362" s="182"/>
      <c r="B362" s="212"/>
    </row>
    <row r="363" spans="1:2" s="205" customFormat="1">
      <c r="A363" s="182"/>
      <c r="B363" s="212"/>
    </row>
    <row r="364" spans="1:2" s="205" customFormat="1">
      <c r="A364" s="182"/>
      <c r="B364" s="212"/>
    </row>
    <row r="365" spans="1:2" s="205" customFormat="1">
      <c r="A365" s="182"/>
      <c r="B365" s="212"/>
    </row>
    <row r="366" spans="1:2" s="205" customFormat="1">
      <c r="A366" s="182"/>
      <c r="B366" s="212"/>
    </row>
    <row r="367" spans="1:2" s="205" customFormat="1">
      <c r="A367" s="182"/>
      <c r="B367" s="212"/>
    </row>
    <row r="368" spans="1:2" s="205" customFormat="1">
      <c r="A368" s="182"/>
      <c r="B368" s="212"/>
    </row>
    <row r="369" spans="1:2" s="205" customFormat="1">
      <c r="A369" s="182"/>
      <c r="B369" s="212"/>
    </row>
    <row r="370" spans="1:2" s="205" customFormat="1">
      <c r="A370" s="182"/>
      <c r="B370" s="212"/>
    </row>
    <row r="371" spans="1:2" s="205" customFormat="1">
      <c r="A371" s="182"/>
      <c r="B371" s="212"/>
    </row>
    <row r="372" spans="1:2" s="205" customFormat="1">
      <c r="A372" s="182"/>
      <c r="B372" s="212"/>
    </row>
    <row r="373" spans="1:2" s="205" customFormat="1">
      <c r="A373" s="182"/>
      <c r="B373" s="212"/>
    </row>
    <row r="374" spans="1:2" s="205" customFormat="1">
      <c r="A374" s="182"/>
      <c r="B374" s="212"/>
    </row>
    <row r="375" spans="1:2" s="205" customFormat="1">
      <c r="A375" s="182"/>
      <c r="B375" s="212"/>
    </row>
    <row r="376" spans="1:2" s="205" customFormat="1">
      <c r="A376" s="182"/>
      <c r="B376" s="212"/>
    </row>
    <row r="377" spans="1:2" s="205" customFormat="1">
      <c r="A377" s="182"/>
      <c r="B377" s="212"/>
    </row>
    <row r="378" spans="1:2" s="205" customFormat="1">
      <c r="A378" s="182"/>
      <c r="B378" s="212"/>
    </row>
    <row r="379" spans="1:2" s="205" customFormat="1">
      <c r="A379" s="182"/>
      <c r="B379" s="212"/>
    </row>
    <row r="380" spans="1:2" s="205" customFormat="1">
      <c r="A380" s="182"/>
      <c r="B380" s="212"/>
    </row>
    <row r="381" spans="1:2" s="205" customFormat="1">
      <c r="A381" s="182"/>
      <c r="B381" s="212"/>
    </row>
    <row r="382" spans="1:2" s="205" customFormat="1">
      <c r="A382" s="182"/>
      <c r="B382" s="212"/>
    </row>
    <row r="383" spans="1:2" s="205" customFormat="1">
      <c r="A383" s="182"/>
      <c r="B383" s="212"/>
    </row>
    <row r="384" spans="1:2" s="205" customFormat="1">
      <c r="A384" s="182"/>
      <c r="B384" s="212"/>
    </row>
    <row r="385" spans="1:2" s="205" customFormat="1">
      <c r="A385" s="182"/>
      <c r="B385" s="212"/>
    </row>
    <row r="386" spans="1:2" s="205" customFormat="1">
      <c r="A386" s="182"/>
      <c r="B386" s="212"/>
    </row>
    <row r="387" spans="1:2" s="205" customFormat="1">
      <c r="A387" s="182"/>
      <c r="B387" s="212"/>
    </row>
    <row r="388" spans="1:2" s="205" customFormat="1">
      <c r="A388" s="182"/>
      <c r="B388" s="212"/>
    </row>
    <row r="389" spans="1:2" s="205" customFormat="1">
      <c r="A389" s="182"/>
      <c r="B389" s="212"/>
    </row>
    <row r="390" spans="1:2" s="205" customFormat="1">
      <c r="A390" s="182"/>
      <c r="B390" s="212"/>
    </row>
    <row r="391" spans="1:2" s="205" customFormat="1">
      <c r="A391" s="182"/>
      <c r="B391" s="212"/>
    </row>
    <row r="392" spans="1:2" s="205" customFormat="1">
      <c r="A392" s="182"/>
      <c r="B392" s="212"/>
    </row>
    <row r="393" spans="1:2" s="205" customFormat="1">
      <c r="A393" s="182"/>
      <c r="B393" s="212"/>
    </row>
    <row r="394" spans="1:2" s="205" customFormat="1">
      <c r="A394" s="182"/>
      <c r="B394" s="212"/>
    </row>
    <row r="395" spans="1:2" s="205" customFormat="1">
      <c r="A395" s="182"/>
      <c r="B395" s="212"/>
    </row>
    <row r="396" spans="1:2" s="205" customFormat="1">
      <c r="A396" s="182"/>
      <c r="B396" s="212"/>
    </row>
    <row r="397" spans="1:2" s="205" customFormat="1">
      <c r="A397" s="182"/>
      <c r="B397" s="212"/>
    </row>
    <row r="398" spans="1:2" s="205" customFormat="1">
      <c r="A398" s="182"/>
      <c r="B398" s="212"/>
    </row>
    <row r="399" spans="1:2" s="205" customFormat="1">
      <c r="A399" s="182"/>
      <c r="B399" s="212"/>
    </row>
    <row r="400" spans="1:2" s="205" customFormat="1">
      <c r="A400" s="182"/>
      <c r="B400" s="212"/>
    </row>
    <row r="401" spans="1:2" s="205" customFormat="1">
      <c r="A401" s="182"/>
      <c r="B401" s="212"/>
    </row>
    <row r="402" spans="1:2" s="205" customFormat="1">
      <c r="A402" s="182"/>
      <c r="B402" s="212"/>
    </row>
    <row r="403" spans="1:2" s="205" customFormat="1">
      <c r="A403" s="182"/>
      <c r="B403" s="212"/>
    </row>
    <row r="404" spans="1:2" s="205" customFormat="1">
      <c r="A404" s="182"/>
      <c r="B404" s="212"/>
    </row>
    <row r="405" spans="1:2" s="205" customFormat="1">
      <c r="A405" s="182"/>
      <c r="B405" s="212"/>
    </row>
    <row r="406" spans="1:2" s="205" customFormat="1">
      <c r="A406" s="182"/>
      <c r="B406" s="212"/>
    </row>
    <row r="407" spans="1:2" s="205" customFormat="1">
      <c r="A407" s="182"/>
      <c r="B407" s="212"/>
    </row>
    <row r="408" spans="1:2" s="205" customFormat="1">
      <c r="A408" s="182"/>
      <c r="B408" s="212"/>
    </row>
    <row r="409" spans="1:2" s="205" customFormat="1">
      <c r="A409" s="182"/>
      <c r="B409" s="212"/>
    </row>
    <row r="410" spans="1:2" s="205" customFormat="1">
      <c r="A410" s="182"/>
      <c r="B410" s="212"/>
    </row>
    <row r="411" spans="1:2" s="205" customFormat="1">
      <c r="A411" s="182"/>
      <c r="B411" s="212"/>
    </row>
    <row r="412" spans="1:2" s="205" customFormat="1">
      <c r="A412" s="182"/>
      <c r="B412" s="212"/>
    </row>
    <row r="413" spans="1:2" s="205" customFormat="1">
      <c r="A413" s="182"/>
      <c r="B413" s="212"/>
    </row>
    <row r="414" spans="1:2" s="205" customFormat="1">
      <c r="A414" s="182"/>
      <c r="B414" s="212"/>
    </row>
    <row r="415" spans="1:2" s="205" customFormat="1">
      <c r="A415" s="182"/>
      <c r="B415" s="212"/>
    </row>
    <row r="416" spans="1:2" s="205" customFormat="1">
      <c r="A416" s="182"/>
      <c r="B416" s="212"/>
    </row>
    <row r="417" spans="1:2" s="205" customFormat="1">
      <c r="A417" s="182"/>
      <c r="B417" s="212"/>
    </row>
    <row r="418" spans="1:2" s="205" customFormat="1">
      <c r="A418" s="182"/>
      <c r="B418" s="212"/>
    </row>
    <row r="419" spans="1:2" s="205" customFormat="1">
      <c r="A419" s="182"/>
      <c r="B419" s="212"/>
    </row>
    <row r="420" spans="1:2" s="205" customFormat="1">
      <c r="A420" s="182"/>
      <c r="B420" s="212"/>
    </row>
    <row r="421" spans="1:2" s="205" customFormat="1">
      <c r="A421" s="182"/>
      <c r="B421" s="212"/>
    </row>
    <row r="422" spans="1:2" s="205" customFormat="1">
      <c r="A422" s="182"/>
      <c r="B422" s="212"/>
    </row>
    <row r="423" spans="1:2" s="205" customFormat="1">
      <c r="A423" s="182"/>
      <c r="B423" s="212"/>
    </row>
    <row r="424" spans="1:2" s="205" customFormat="1">
      <c r="A424" s="182"/>
      <c r="B424" s="212"/>
    </row>
    <row r="425" spans="1:2" s="205" customFormat="1">
      <c r="A425" s="182"/>
      <c r="B425" s="212"/>
    </row>
    <row r="426" spans="1:2" s="205" customFormat="1">
      <c r="A426" s="182"/>
      <c r="B426" s="212"/>
    </row>
    <row r="427" spans="1:2" s="205" customFormat="1">
      <c r="A427" s="182"/>
      <c r="B427" s="212"/>
    </row>
    <row r="428" spans="1:2" s="205" customFormat="1">
      <c r="A428" s="182"/>
      <c r="B428" s="212"/>
    </row>
    <row r="429" spans="1:2" s="205" customFormat="1">
      <c r="A429" s="182"/>
      <c r="B429" s="212"/>
    </row>
    <row r="430" spans="1:2" s="205" customFormat="1">
      <c r="A430" s="182"/>
      <c r="B430" s="212"/>
    </row>
    <row r="431" spans="1:2" s="205" customFormat="1">
      <c r="A431" s="182"/>
      <c r="B431" s="212"/>
    </row>
    <row r="432" spans="1:2" s="205" customFormat="1">
      <c r="A432" s="182"/>
      <c r="B432" s="212"/>
    </row>
    <row r="433" spans="1:2" s="205" customFormat="1">
      <c r="A433" s="182"/>
      <c r="B433" s="212"/>
    </row>
    <row r="434" spans="1:2" s="205" customFormat="1">
      <c r="A434" s="182"/>
      <c r="B434" s="212"/>
    </row>
    <row r="435" spans="1:2" s="205" customFormat="1">
      <c r="A435" s="182"/>
      <c r="B435" s="212"/>
    </row>
    <row r="436" spans="1:2" s="205" customFormat="1">
      <c r="A436" s="182"/>
      <c r="B436" s="212"/>
    </row>
    <row r="437" spans="1:2" s="205" customFormat="1">
      <c r="A437" s="182"/>
      <c r="B437" s="212"/>
    </row>
    <row r="438" spans="1:2" s="205" customFormat="1">
      <c r="A438" s="182"/>
      <c r="B438" s="212"/>
    </row>
    <row r="439" spans="1:2" s="205" customFormat="1">
      <c r="A439" s="182"/>
      <c r="B439" s="212"/>
    </row>
    <row r="440" spans="1:2" s="205" customFormat="1">
      <c r="A440" s="182"/>
      <c r="B440" s="212"/>
    </row>
    <row r="441" spans="1:2" s="205" customFormat="1">
      <c r="A441" s="182"/>
      <c r="B441" s="212"/>
    </row>
    <row r="442" spans="1:2" s="205" customFormat="1">
      <c r="A442" s="182"/>
      <c r="B442" s="212"/>
    </row>
    <row r="443" spans="1:2" s="205" customFormat="1">
      <c r="A443" s="182"/>
      <c r="B443" s="212"/>
    </row>
    <row r="444" spans="1:2" s="205" customFormat="1">
      <c r="A444" s="182"/>
      <c r="B444" s="212"/>
    </row>
    <row r="445" spans="1:2" s="205" customFormat="1">
      <c r="A445" s="182"/>
      <c r="B445" s="212"/>
    </row>
    <row r="446" spans="1:2" s="205" customFormat="1">
      <c r="A446" s="182"/>
      <c r="B446" s="212"/>
    </row>
    <row r="447" spans="1:2" s="205" customFormat="1">
      <c r="A447" s="182"/>
      <c r="B447" s="212"/>
    </row>
    <row r="448" spans="1:2" s="205" customFormat="1">
      <c r="A448" s="182"/>
      <c r="B448" s="212"/>
    </row>
    <row r="449" spans="1:2" s="205" customFormat="1">
      <c r="A449" s="182"/>
      <c r="B449" s="212"/>
    </row>
    <row r="450" spans="1:2" s="205" customFormat="1">
      <c r="A450" s="182"/>
      <c r="B450" s="212"/>
    </row>
    <row r="451" spans="1:2" s="205" customFormat="1">
      <c r="A451" s="182"/>
      <c r="B451" s="212"/>
    </row>
    <row r="452" spans="1:2" s="205" customFormat="1">
      <c r="A452" s="182"/>
      <c r="B452" s="212"/>
    </row>
    <row r="453" spans="1:2" s="205" customFormat="1">
      <c r="A453" s="182"/>
      <c r="B453" s="212"/>
    </row>
    <row r="454" spans="1:2" s="205" customFormat="1">
      <c r="A454" s="182"/>
      <c r="B454" s="212"/>
    </row>
    <row r="455" spans="1:2" s="205" customFormat="1">
      <c r="A455" s="182"/>
      <c r="B455" s="212"/>
    </row>
    <row r="456" spans="1:2" s="205" customFormat="1">
      <c r="A456" s="182"/>
      <c r="B456" s="212"/>
    </row>
    <row r="457" spans="1:2" s="205" customFormat="1">
      <c r="A457" s="182"/>
      <c r="B457" s="212"/>
    </row>
    <row r="458" spans="1:2" s="205" customFormat="1">
      <c r="A458" s="182"/>
      <c r="B458" s="212"/>
    </row>
    <row r="459" spans="1:2" s="205" customFormat="1">
      <c r="A459" s="182"/>
      <c r="B459" s="212"/>
    </row>
    <row r="460" spans="1:2" s="205" customFormat="1">
      <c r="A460" s="182"/>
      <c r="B460" s="212"/>
    </row>
    <row r="461" spans="1:2" s="205" customFormat="1">
      <c r="A461" s="182"/>
      <c r="B461" s="212"/>
    </row>
    <row r="462" spans="1:2" s="205" customFormat="1">
      <c r="A462" s="182"/>
      <c r="B462" s="212"/>
    </row>
    <row r="463" spans="1:2" s="205" customFormat="1">
      <c r="A463" s="182"/>
      <c r="B463" s="212"/>
    </row>
    <row r="464" spans="1:2" s="205" customFormat="1">
      <c r="A464" s="182"/>
      <c r="B464" s="212"/>
    </row>
    <row r="465" spans="1:2" s="205" customFormat="1">
      <c r="A465" s="182"/>
      <c r="B465" s="212"/>
    </row>
    <row r="466" spans="1:2" s="205" customFormat="1">
      <c r="A466" s="182"/>
      <c r="B466" s="212"/>
    </row>
    <row r="467" spans="1:2" s="205" customFormat="1">
      <c r="A467" s="182"/>
      <c r="B467" s="212"/>
    </row>
    <row r="468" spans="1:2" s="205" customFormat="1">
      <c r="A468" s="182"/>
      <c r="B468" s="212"/>
    </row>
    <row r="469" spans="1:2" s="205" customFormat="1">
      <c r="A469" s="182"/>
      <c r="B469" s="212"/>
    </row>
    <row r="470" spans="1:2" s="205" customFormat="1">
      <c r="A470" s="182"/>
      <c r="B470" s="212"/>
    </row>
    <row r="471" spans="1:2" s="205" customFormat="1">
      <c r="A471" s="182"/>
      <c r="B471" s="212"/>
    </row>
    <row r="472" spans="1:2" s="205" customFormat="1">
      <c r="A472" s="182"/>
      <c r="B472" s="212"/>
    </row>
    <row r="473" spans="1:2" s="205" customFormat="1">
      <c r="A473" s="182"/>
      <c r="B473" s="212"/>
    </row>
    <row r="474" spans="1:2" s="205" customFormat="1">
      <c r="A474" s="182"/>
      <c r="B474" s="212"/>
    </row>
    <row r="475" spans="1:2" s="205" customFormat="1">
      <c r="A475" s="182"/>
      <c r="B475" s="212"/>
    </row>
    <row r="476" spans="1:2" s="205" customFormat="1">
      <c r="A476" s="182"/>
      <c r="B476" s="212"/>
    </row>
    <row r="477" spans="1:2" s="205" customFormat="1">
      <c r="A477" s="182"/>
      <c r="B477" s="212"/>
    </row>
    <row r="478" spans="1:2" s="205" customFormat="1">
      <c r="A478" s="182"/>
      <c r="B478" s="212"/>
    </row>
    <row r="479" spans="1:2" s="205" customFormat="1">
      <c r="A479" s="182"/>
      <c r="B479" s="212"/>
    </row>
    <row r="480" spans="1:2" s="205" customFormat="1">
      <c r="A480" s="182"/>
      <c r="B480" s="212"/>
    </row>
    <row r="481" spans="1:2" s="205" customFormat="1">
      <c r="A481" s="182"/>
      <c r="B481" s="212"/>
    </row>
    <row r="482" spans="1:2" s="205" customFormat="1">
      <c r="A482" s="182"/>
      <c r="B482" s="212"/>
    </row>
    <row r="483" spans="1:2" s="205" customFormat="1">
      <c r="A483" s="182"/>
      <c r="B483" s="212"/>
    </row>
    <row r="484" spans="1:2" s="205" customFormat="1">
      <c r="A484" s="182"/>
      <c r="B484" s="212"/>
    </row>
    <row r="485" spans="1:2" s="205" customFormat="1">
      <c r="A485" s="182"/>
      <c r="B485" s="212"/>
    </row>
    <row r="486" spans="1:2" s="205" customFormat="1">
      <c r="A486" s="182"/>
      <c r="B486" s="212"/>
    </row>
    <row r="487" spans="1:2" s="205" customFormat="1">
      <c r="A487" s="182"/>
      <c r="B487" s="212"/>
    </row>
    <row r="488" spans="1:2" s="205" customFormat="1">
      <c r="A488" s="182"/>
      <c r="B488" s="212"/>
    </row>
    <row r="489" spans="1:2" s="205" customFormat="1">
      <c r="A489" s="182"/>
      <c r="B489" s="212"/>
    </row>
    <row r="490" spans="1:2" s="205" customFormat="1">
      <c r="A490" s="182"/>
      <c r="B490" s="212"/>
    </row>
    <row r="491" spans="1:2" s="205" customFormat="1">
      <c r="A491" s="182"/>
      <c r="B491" s="212"/>
    </row>
    <row r="492" spans="1:2" s="205" customFormat="1">
      <c r="A492" s="182"/>
      <c r="B492" s="212"/>
    </row>
    <row r="493" spans="1:2" s="205" customFormat="1">
      <c r="A493" s="182"/>
      <c r="B493" s="212"/>
    </row>
    <row r="494" spans="1:2" s="205" customFormat="1">
      <c r="A494" s="182"/>
      <c r="B494" s="212"/>
    </row>
    <row r="495" spans="1:2" s="205" customFormat="1">
      <c r="A495" s="182"/>
      <c r="B495" s="212"/>
    </row>
    <row r="496" spans="1:2" s="205" customFormat="1">
      <c r="A496" s="182"/>
      <c r="B496" s="212"/>
    </row>
    <row r="497" spans="1:2" s="205" customFormat="1">
      <c r="A497" s="182"/>
      <c r="B497" s="212"/>
    </row>
    <row r="498" spans="1:2" s="205" customFormat="1">
      <c r="A498" s="182"/>
      <c r="B498" s="212"/>
    </row>
    <row r="499" spans="1:2" s="205" customFormat="1">
      <c r="A499" s="182"/>
      <c r="B499" s="212"/>
    </row>
    <row r="500" spans="1:2" s="205" customFormat="1">
      <c r="A500" s="182"/>
      <c r="B500" s="212"/>
    </row>
    <row r="501" spans="1:2" s="205" customFormat="1">
      <c r="A501" s="182"/>
      <c r="B501" s="212"/>
    </row>
    <row r="502" spans="1:2" s="205" customFormat="1">
      <c r="A502" s="182"/>
      <c r="B502" s="212"/>
    </row>
    <row r="503" spans="1:2" s="205" customFormat="1">
      <c r="A503" s="182"/>
      <c r="B503" s="212"/>
    </row>
    <row r="504" spans="1:2" s="205" customFormat="1">
      <c r="A504" s="182"/>
      <c r="B504" s="212"/>
    </row>
    <row r="505" spans="1:2" s="205" customFormat="1">
      <c r="A505" s="182"/>
      <c r="B505" s="212"/>
    </row>
    <row r="506" spans="1:2" s="205" customFormat="1">
      <c r="A506" s="182"/>
      <c r="B506" s="212"/>
    </row>
    <row r="507" spans="1:2" s="205" customFormat="1">
      <c r="A507" s="182"/>
      <c r="B507" s="212"/>
    </row>
    <row r="508" spans="1:2" s="205" customFormat="1">
      <c r="A508" s="182"/>
      <c r="B508" s="212"/>
    </row>
    <row r="509" spans="1:2" s="205" customFormat="1">
      <c r="A509" s="182"/>
      <c r="B509" s="212"/>
    </row>
    <row r="510" spans="1:2" s="205" customFormat="1">
      <c r="A510" s="182"/>
      <c r="B510" s="212"/>
    </row>
    <row r="511" spans="1:2" s="205" customFormat="1">
      <c r="A511" s="182"/>
      <c r="B511" s="212"/>
    </row>
    <row r="512" spans="1:2" s="205" customFormat="1">
      <c r="A512" s="182"/>
      <c r="B512" s="212"/>
    </row>
    <row r="513" spans="1:2" s="205" customFormat="1">
      <c r="A513" s="182"/>
      <c r="B513" s="212"/>
    </row>
    <row r="514" spans="1:2" s="205" customFormat="1">
      <c r="A514" s="182"/>
      <c r="B514" s="212"/>
    </row>
    <row r="515" spans="1:2" s="205" customFormat="1">
      <c r="A515" s="182"/>
      <c r="B515" s="212"/>
    </row>
    <row r="516" spans="1:2" s="205" customFormat="1">
      <c r="A516" s="182"/>
      <c r="B516" s="212"/>
    </row>
    <row r="517" spans="1:2" s="205" customFormat="1">
      <c r="A517" s="182"/>
      <c r="B517" s="212"/>
    </row>
    <row r="518" spans="1:2" s="205" customFormat="1">
      <c r="A518" s="182"/>
      <c r="B518" s="212"/>
    </row>
    <row r="519" spans="1:2" s="205" customFormat="1">
      <c r="A519" s="182"/>
      <c r="B519" s="212"/>
    </row>
    <row r="520" spans="1:2" s="205" customFormat="1">
      <c r="A520" s="182"/>
      <c r="B520" s="212"/>
    </row>
    <row r="521" spans="1:2" s="205" customFormat="1">
      <c r="A521" s="182"/>
      <c r="B521" s="212"/>
    </row>
    <row r="522" spans="1:2" s="205" customFormat="1">
      <c r="A522" s="182"/>
      <c r="B522" s="212"/>
    </row>
    <row r="523" spans="1:2" s="205" customFormat="1">
      <c r="A523" s="182"/>
      <c r="B523" s="212"/>
    </row>
    <row r="524" spans="1:2" s="205" customFormat="1">
      <c r="A524" s="182"/>
      <c r="B524" s="212"/>
    </row>
    <row r="525" spans="1:2" s="205" customFormat="1">
      <c r="A525" s="182"/>
      <c r="B525" s="212"/>
    </row>
    <row r="526" spans="1:2" s="205" customFormat="1">
      <c r="A526" s="182"/>
      <c r="B526" s="212"/>
    </row>
    <row r="527" spans="1:2" s="205" customFormat="1">
      <c r="A527" s="182"/>
      <c r="B527" s="212"/>
    </row>
    <row r="528" spans="1:2" s="205" customFormat="1">
      <c r="A528" s="182"/>
      <c r="B528" s="212"/>
    </row>
    <row r="529" spans="1:2" s="205" customFormat="1">
      <c r="A529" s="182"/>
      <c r="B529" s="212"/>
    </row>
    <row r="530" spans="1:2" s="205" customFormat="1">
      <c r="A530" s="182"/>
      <c r="B530" s="212"/>
    </row>
    <row r="531" spans="1:2" s="205" customFormat="1">
      <c r="A531" s="182"/>
      <c r="B531" s="212"/>
    </row>
    <row r="532" spans="1:2" s="205" customFormat="1">
      <c r="A532" s="182"/>
      <c r="B532" s="212"/>
    </row>
    <row r="533" spans="1:2" s="205" customFormat="1">
      <c r="A533" s="182"/>
      <c r="B533" s="212"/>
    </row>
    <row r="534" spans="1:2" s="205" customFormat="1">
      <c r="A534" s="182"/>
      <c r="B534" s="212"/>
    </row>
    <row r="535" spans="1:2" s="205" customFormat="1">
      <c r="A535" s="182"/>
      <c r="B535" s="212"/>
    </row>
    <row r="536" spans="1:2" s="205" customFormat="1">
      <c r="A536" s="182"/>
      <c r="B536" s="212"/>
    </row>
    <row r="537" spans="1:2" s="205" customFormat="1">
      <c r="A537" s="182"/>
      <c r="B537" s="212"/>
    </row>
    <row r="538" spans="1:2" s="205" customFormat="1">
      <c r="A538" s="182"/>
      <c r="B538" s="212"/>
    </row>
    <row r="539" spans="1:2" s="205" customFormat="1">
      <c r="A539" s="182"/>
      <c r="B539" s="212"/>
    </row>
    <row r="540" spans="1:2" s="205" customFormat="1">
      <c r="A540" s="182"/>
      <c r="B540" s="212"/>
    </row>
    <row r="541" spans="1:2" s="205" customFormat="1">
      <c r="A541" s="182"/>
      <c r="B541" s="212"/>
    </row>
    <row r="542" spans="1:2" s="205" customFormat="1">
      <c r="A542" s="182"/>
      <c r="B542" s="212"/>
    </row>
    <row r="543" spans="1:2" s="205" customFormat="1">
      <c r="A543" s="182"/>
      <c r="B543" s="212"/>
    </row>
    <row r="544" spans="1:2" s="205" customFormat="1">
      <c r="A544" s="182"/>
      <c r="B544" s="212"/>
    </row>
    <row r="545" spans="1:2" s="205" customFormat="1">
      <c r="A545" s="182"/>
      <c r="B545" s="212"/>
    </row>
    <row r="546" spans="1:2" s="205" customFormat="1">
      <c r="A546" s="182"/>
      <c r="B546" s="212"/>
    </row>
    <row r="547" spans="1:2" s="205" customFormat="1">
      <c r="A547" s="182"/>
      <c r="B547" s="212"/>
    </row>
    <row r="548" spans="1:2" s="205" customFormat="1">
      <c r="A548" s="182"/>
      <c r="B548" s="212"/>
    </row>
    <row r="549" spans="1:2" s="205" customFormat="1">
      <c r="A549" s="182"/>
      <c r="B549" s="212"/>
    </row>
    <row r="550" spans="1:2" s="205" customFormat="1">
      <c r="A550" s="182"/>
      <c r="B550" s="212"/>
    </row>
    <row r="551" spans="1:2" s="205" customFormat="1">
      <c r="A551" s="182"/>
      <c r="B551" s="212"/>
    </row>
    <row r="552" spans="1:2" s="205" customFormat="1">
      <c r="A552" s="182"/>
      <c r="B552" s="212"/>
    </row>
    <row r="553" spans="1:2" s="205" customFormat="1">
      <c r="A553" s="182"/>
      <c r="B553" s="212"/>
    </row>
    <row r="554" spans="1:2" s="205" customFormat="1">
      <c r="A554" s="182"/>
      <c r="B554" s="212"/>
    </row>
    <row r="555" spans="1:2" s="205" customFormat="1">
      <c r="A555" s="182"/>
      <c r="B555" s="212"/>
    </row>
    <row r="556" spans="1:2" s="205" customFormat="1">
      <c r="A556" s="182"/>
      <c r="B556" s="212"/>
    </row>
    <row r="557" spans="1:2" s="205" customFormat="1">
      <c r="A557" s="182"/>
      <c r="B557" s="212"/>
    </row>
    <row r="558" spans="1:2" s="205" customFormat="1">
      <c r="A558" s="182"/>
      <c r="B558" s="212"/>
    </row>
    <row r="559" spans="1:2" s="205" customFormat="1">
      <c r="A559" s="182"/>
      <c r="B559" s="212"/>
    </row>
    <row r="560" spans="1:2" s="205" customFormat="1">
      <c r="A560" s="182"/>
      <c r="B560" s="212"/>
    </row>
    <row r="561" spans="1:2" s="205" customFormat="1">
      <c r="A561" s="182"/>
      <c r="B561" s="212"/>
    </row>
    <row r="562" spans="1:2" s="205" customFormat="1">
      <c r="A562" s="182"/>
      <c r="B562" s="212"/>
    </row>
    <row r="563" spans="1:2" s="205" customFormat="1">
      <c r="A563" s="182"/>
      <c r="B563" s="212"/>
    </row>
    <row r="564" spans="1:2" s="205" customFormat="1">
      <c r="A564" s="182"/>
      <c r="B564" s="212"/>
    </row>
    <row r="565" spans="1:2" s="205" customFormat="1">
      <c r="A565" s="182"/>
      <c r="B565" s="212"/>
    </row>
    <row r="566" spans="1:2" s="205" customFormat="1">
      <c r="A566" s="182"/>
      <c r="B566" s="212"/>
    </row>
    <row r="567" spans="1:2" s="205" customFormat="1">
      <c r="A567" s="182"/>
      <c r="B567" s="212"/>
    </row>
    <row r="568" spans="1:2" s="205" customFormat="1">
      <c r="A568" s="182"/>
      <c r="B568" s="212"/>
    </row>
    <row r="569" spans="1:2" s="205" customFormat="1">
      <c r="A569" s="182"/>
      <c r="B569" s="212"/>
    </row>
    <row r="570" spans="1:2" s="205" customFormat="1">
      <c r="A570" s="182"/>
      <c r="B570" s="212"/>
    </row>
    <row r="571" spans="1:2" s="205" customFormat="1">
      <c r="A571" s="182"/>
      <c r="B571" s="212"/>
    </row>
    <row r="572" spans="1:2" s="205" customFormat="1">
      <c r="A572" s="182"/>
      <c r="B572" s="212"/>
    </row>
    <row r="573" spans="1:2" s="205" customFormat="1">
      <c r="A573" s="182"/>
      <c r="B573" s="212"/>
    </row>
    <row r="574" spans="1:2" s="205" customFormat="1">
      <c r="A574" s="182"/>
      <c r="B574" s="212"/>
    </row>
    <row r="575" spans="1:2" s="205" customFormat="1">
      <c r="A575" s="182"/>
      <c r="B575" s="212"/>
    </row>
    <row r="576" spans="1:2" s="205" customFormat="1">
      <c r="A576" s="182"/>
      <c r="B576" s="212"/>
    </row>
    <row r="577" spans="1:2" s="205" customFormat="1">
      <c r="A577" s="182"/>
      <c r="B577" s="212"/>
    </row>
    <row r="578" spans="1:2" s="205" customFormat="1">
      <c r="A578" s="182"/>
      <c r="B578" s="212"/>
    </row>
    <row r="579" spans="1:2" s="205" customFormat="1">
      <c r="A579" s="182"/>
      <c r="B579" s="212"/>
    </row>
    <row r="580" spans="1:2" s="205" customFormat="1">
      <c r="A580" s="182"/>
      <c r="B580" s="212"/>
    </row>
    <row r="581" spans="1:2" s="205" customFormat="1">
      <c r="A581" s="182"/>
      <c r="B581" s="212"/>
    </row>
    <row r="582" spans="1:2" s="205" customFormat="1">
      <c r="A582" s="182"/>
      <c r="B582" s="212"/>
    </row>
    <row r="583" spans="1:2" s="205" customFormat="1">
      <c r="A583" s="182"/>
      <c r="B583" s="212"/>
    </row>
    <row r="584" spans="1:2" s="205" customFormat="1">
      <c r="A584" s="182"/>
      <c r="B584" s="212"/>
    </row>
    <row r="585" spans="1:2" s="205" customFormat="1">
      <c r="A585" s="182"/>
      <c r="B585" s="212"/>
    </row>
    <row r="586" spans="1:2" s="205" customFormat="1">
      <c r="A586" s="182"/>
      <c r="B586" s="212"/>
    </row>
    <row r="587" spans="1:2" s="205" customFormat="1">
      <c r="A587" s="182"/>
      <c r="B587" s="212"/>
    </row>
    <row r="588" spans="1:2" s="205" customFormat="1">
      <c r="A588" s="182"/>
      <c r="B588" s="212"/>
    </row>
    <row r="589" spans="1:2" s="205" customFormat="1">
      <c r="A589" s="182"/>
      <c r="B589" s="212"/>
    </row>
    <row r="590" spans="1:2" s="205" customFormat="1">
      <c r="A590" s="182"/>
      <c r="B590" s="212"/>
    </row>
    <row r="591" spans="1:2" s="205" customFormat="1">
      <c r="A591" s="182"/>
      <c r="B591" s="212"/>
    </row>
    <row r="592" spans="1:2" s="205" customFormat="1">
      <c r="A592" s="182"/>
      <c r="B592" s="212"/>
    </row>
    <row r="593" spans="1:2" s="205" customFormat="1">
      <c r="A593" s="182"/>
      <c r="B593" s="212"/>
    </row>
    <row r="594" spans="1:2" s="205" customFormat="1">
      <c r="A594" s="182"/>
      <c r="B594" s="212"/>
    </row>
    <row r="595" spans="1:2" s="205" customFormat="1">
      <c r="A595" s="182"/>
      <c r="B595" s="212"/>
    </row>
    <row r="596" spans="1:2" s="205" customFormat="1">
      <c r="A596" s="182"/>
      <c r="B596" s="212"/>
    </row>
    <row r="597" spans="1:2" s="205" customFormat="1">
      <c r="A597" s="182"/>
      <c r="B597" s="212"/>
    </row>
    <row r="598" spans="1:2" s="205" customFormat="1">
      <c r="A598" s="182"/>
      <c r="B598" s="212"/>
    </row>
    <row r="599" spans="1:2" s="205" customFormat="1">
      <c r="A599" s="182"/>
      <c r="B599" s="212"/>
    </row>
    <row r="600" spans="1:2" s="205" customFormat="1">
      <c r="A600" s="182"/>
      <c r="B600" s="212"/>
    </row>
    <row r="601" spans="1:2" s="205" customFormat="1">
      <c r="A601" s="182"/>
      <c r="B601" s="212"/>
    </row>
    <row r="602" spans="1:2" s="205" customFormat="1">
      <c r="A602" s="182"/>
      <c r="B602" s="212"/>
    </row>
    <row r="603" spans="1:2" s="205" customFormat="1">
      <c r="A603" s="182"/>
      <c r="B603" s="212"/>
    </row>
    <row r="604" spans="1:2" s="205" customFormat="1">
      <c r="A604" s="182"/>
      <c r="B604" s="212"/>
    </row>
    <row r="605" spans="1:2" s="205" customFormat="1">
      <c r="A605" s="182"/>
      <c r="B605" s="212"/>
    </row>
    <row r="606" spans="1:2" s="205" customFormat="1">
      <c r="A606" s="182"/>
      <c r="B606" s="212"/>
    </row>
    <row r="607" spans="1:2" s="205" customFormat="1">
      <c r="A607" s="182"/>
      <c r="B607" s="212"/>
    </row>
    <row r="608" spans="1:2" s="205" customFormat="1">
      <c r="A608" s="182"/>
      <c r="B608" s="212"/>
    </row>
    <row r="609" spans="1:2" s="205" customFormat="1">
      <c r="A609" s="182"/>
      <c r="B609" s="212"/>
    </row>
    <row r="610" spans="1:2" s="205" customFormat="1">
      <c r="A610" s="182"/>
      <c r="B610" s="212"/>
    </row>
    <row r="611" spans="1:2" s="205" customFormat="1">
      <c r="A611" s="182"/>
      <c r="B611" s="212"/>
    </row>
    <row r="612" spans="1:2" s="205" customFormat="1">
      <c r="A612" s="182"/>
      <c r="B612" s="212"/>
    </row>
    <row r="613" spans="1:2" s="205" customFormat="1">
      <c r="A613" s="182"/>
      <c r="B613" s="212"/>
    </row>
    <row r="614" spans="1:2" s="205" customFormat="1">
      <c r="A614" s="182"/>
      <c r="B614" s="212"/>
    </row>
    <row r="615" spans="1:2" s="205" customFormat="1">
      <c r="A615" s="182"/>
      <c r="B615" s="212"/>
    </row>
    <row r="616" spans="1:2" s="205" customFormat="1">
      <c r="A616" s="182"/>
      <c r="B616" s="212"/>
    </row>
    <row r="617" spans="1:2" s="205" customFormat="1">
      <c r="A617" s="182"/>
      <c r="B617" s="212"/>
    </row>
    <row r="618" spans="1:2" s="205" customFormat="1">
      <c r="A618" s="182"/>
      <c r="B618" s="212"/>
    </row>
    <row r="619" spans="1:2" s="205" customFormat="1">
      <c r="A619" s="182"/>
      <c r="B619" s="212"/>
    </row>
    <row r="620" spans="1:2" s="205" customFormat="1">
      <c r="A620" s="182"/>
      <c r="B620" s="212"/>
    </row>
    <row r="621" spans="1:2" s="205" customFormat="1">
      <c r="A621" s="182"/>
      <c r="B621" s="212"/>
    </row>
    <row r="622" spans="1:2" s="205" customFormat="1">
      <c r="A622" s="182"/>
      <c r="B622" s="212"/>
    </row>
    <row r="623" spans="1:2" s="205" customFormat="1">
      <c r="A623" s="182"/>
      <c r="B623" s="212"/>
    </row>
    <row r="624" spans="1:2" s="205" customFormat="1">
      <c r="A624" s="182"/>
      <c r="B624" s="212"/>
    </row>
    <row r="625" spans="1:2" s="205" customFormat="1">
      <c r="A625" s="182"/>
      <c r="B625" s="212"/>
    </row>
    <row r="626" spans="1:2" s="205" customFormat="1">
      <c r="A626" s="182"/>
      <c r="B626" s="212"/>
    </row>
    <row r="627" spans="1:2" s="205" customFormat="1">
      <c r="A627" s="182"/>
      <c r="B627" s="212"/>
    </row>
    <row r="628" spans="1:2" s="205" customFormat="1">
      <c r="A628" s="182"/>
      <c r="B628" s="212"/>
    </row>
    <row r="629" spans="1:2" s="205" customFormat="1">
      <c r="A629" s="182"/>
      <c r="B629" s="212"/>
    </row>
    <row r="630" spans="1:2" s="205" customFormat="1">
      <c r="A630" s="182"/>
      <c r="B630" s="212"/>
    </row>
    <row r="631" spans="1:2" s="205" customFormat="1">
      <c r="A631" s="182"/>
      <c r="B631" s="212"/>
    </row>
    <row r="632" spans="1:2" s="205" customFormat="1">
      <c r="A632" s="182"/>
      <c r="B632" s="212"/>
    </row>
    <row r="633" spans="1:2" s="205" customFormat="1">
      <c r="A633" s="182"/>
      <c r="B633" s="212"/>
    </row>
    <row r="634" spans="1:2" s="205" customFormat="1">
      <c r="A634" s="182"/>
      <c r="B634" s="212"/>
    </row>
    <row r="635" spans="1:2" s="205" customFormat="1">
      <c r="A635" s="182"/>
      <c r="B635" s="212"/>
    </row>
    <row r="636" spans="1:2" s="205" customFormat="1">
      <c r="A636" s="182"/>
      <c r="B636" s="212"/>
    </row>
    <row r="637" spans="1:2" s="205" customFormat="1">
      <c r="A637" s="182"/>
      <c r="B637" s="212"/>
    </row>
    <row r="638" spans="1:2" s="205" customFormat="1">
      <c r="A638" s="182"/>
      <c r="B638" s="212"/>
    </row>
    <row r="639" spans="1:2" s="205" customFormat="1">
      <c r="A639" s="182"/>
      <c r="B639" s="212"/>
    </row>
    <row r="640" spans="1:2" s="205" customFormat="1">
      <c r="A640" s="182"/>
      <c r="B640" s="212"/>
    </row>
    <row r="641" spans="1:2" s="205" customFormat="1">
      <c r="A641" s="182"/>
      <c r="B641" s="212"/>
    </row>
    <row r="642" spans="1:2" s="205" customFormat="1">
      <c r="A642" s="182"/>
      <c r="B642" s="212"/>
    </row>
    <row r="643" spans="1:2" s="205" customFormat="1">
      <c r="A643" s="182"/>
      <c r="B643" s="212"/>
    </row>
    <row r="644" spans="1:2" s="205" customFormat="1">
      <c r="A644" s="182"/>
      <c r="B644" s="212"/>
    </row>
    <row r="645" spans="1:2" s="205" customFormat="1">
      <c r="A645" s="182"/>
      <c r="B645" s="212"/>
    </row>
    <row r="646" spans="1:2" s="205" customFormat="1">
      <c r="A646" s="182"/>
      <c r="B646" s="212"/>
    </row>
    <row r="647" spans="1:2" s="205" customFormat="1">
      <c r="A647" s="182"/>
      <c r="B647" s="212"/>
    </row>
    <row r="648" spans="1:2" s="205" customFormat="1">
      <c r="A648" s="182"/>
      <c r="B648" s="212"/>
    </row>
    <row r="649" spans="1:2" s="205" customFormat="1">
      <c r="A649" s="182"/>
      <c r="B649" s="212"/>
    </row>
    <row r="650" spans="1:2" s="205" customFormat="1">
      <c r="A650" s="182"/>
      <c r="B650" s="212"/>
    </row>
    <row r="651" spans="1:2" s="205" customFormat="1">
      <c r="A651" s="182"/>
      <c r="B651" s="212"/>
    </row>
    <row r="652" spans="1:2" s="205" customFormat="1">
      <c r="A652" s="182"/>
      <c r="B652" s="212"/>
    </row>
    <row r="653" spans="1:2" s="205" customFormat="1">
      <c r="A653" s="182"/>
      <c r="B653" s="212"/>
    </row>
    <row r="654" spans="1:2" s="205" customFormat="1">
      <c r="A654" s="182"/>
      <c r="B654" s="212"/>
    </row>
    <row r="655" spans="1:2" s="205" customFormat="1">
      <c r="A655" s="182"/>
      <c r="B655" s="212"/>
    </row>
    <row r="656" spans="1:2" s="205" customFormat="1">
      <c r="A656" s="182"/>
      <c r="B656" s="212"/>
    </row>
    <row r="657" spans="1:2" s="205" customFormat="1">
      <c r="A657" s="182"/>
      <c r="B657" s="212"/>
    </row>
    <row r="658" spans="1:2" s="205" customFormat="1">
      <c r="A658" s="182"/>
      <c r="B658" s="212"/>
    </row>
    <row r="659" spans="1:2" s="205" customFormat="1">
      <c r="A659" s="182"/>
      <c r="B659" s="212"/>
    </row>
    <row r="660" spans="1:2" s="205" customFormat="1">
      <c r="A660" s="182"/>
      <c r="B660" s="212"/>
    </row>
    <row r="661" spans="1:2" s="205" customFormat="1">
      <c r="A661" s="182"/>
      <c r="B661" s="212"/>
    </row>
    <row r="662" spans="1:2" s="205" customFormat="1">
      <c r="A662" s="182"/>
      <c r="B662" s="212"/>
    </row>
    <row r="663" spans="1:2" s="205" customFormat="1">
      <c r="A663" s="182"/>
      <c r="B663" s="212"/>
    </row>
    <row r="664" spans="1:2" s="205" customFormat="1">
      <c r="A664" s="182"/>
      <c r="B664" s="212"/>
    </row>
    <row r="665" spans="1:2" s="205" customFormat="1">
      <c r="A665" s="182"/>
      <c r="B665" s="212"/>
    </row>
    <row r="666" spans="1:2" s="205" customFormat="1">
      <c r="A666" s="182"/>
      <c r="B666" s="212"/>
    </row>
    <row r="667" spans="1:2" s="205" customFormat="1">
      <c r="A667" s="182"/>
      <c r="B667" s="212"/>
    </row>
    <row r="668" spans="1:2" s="205" customFormat="1">
      <c r="A668" s="182"/>
      <c r="B668" s="212"/>
    </row>
    <row r="669" spans="1:2" s="205" customFormat="1">
      <c r="A669" s="182"/>
      <c r="B669" s="212"/>
    </row>
    <row r="670" spans="1:2" s="205" customFormat="1">
      <c r="A670" s="182"/>
      <c r="B670" s="212"/>
    </row>
    <row r="671" spans="1:2" s="205" customFormat="1">
      <c r="A671" s="182"/>
      <c r="B671" s="212"/>
    </row>
    <row r="672" spans="1:2" s="205" customFormat="1">
      <c r="A672" s="182"/>
      <c r="B672" s="212"/>
    </row>
    <row r="673" spans="1:2" s="205" customFormat="1">
      <c r="A673" s="182"/>
      <c r="B673" s="212"/>
    </row>
    <row r="674" spans="1:2" s="205" customFormat="1">
      <c r="A674" s="182"/>
      <c r="B674" s="212"/>
    </row>
    <row r="675" spans="1:2" s="205" customFormat="1">
      <c r="A675" s="182"/>
      <c r="B675" s="212"/>
    </row>
    <row r="676" spans="1:2" s="205" customFormat="1">
      <c r="A676" s="182"/>
      <c r="B676" s="212"/>
    </row>
    <row r="677" spans="1:2" s="205" customFormat="1">
      <c r="A677" s="182"/>
      <c r="B677" s="212"/>
    </row>
    <row r="678" spans="1:2" s="205" customFormat="1">
      <c r="A678" s="182"/>
      <c r="B678" s="212"/>
    </row>
    <row r="679" spans="1:2" s="205" customFormat="1">
      <c r="A679" s="182"/>
      <c r="B679" s="212"/>
    </row>
    <row r="680" spans="1:2" s="205" customFormat="1">
      <c r="A680" s="182"/>
      <c r="B680" s="212"/>
    </row>
    <row r="681" spans="1:2" s="205" customFormat="1">
      <c r="A681" s="182"/>
      <c r="B681" s="212"/>
    </row>
    <row r="682" spans="1:2" s="205" customFormat="1">
      <c r="A682" s="182"/>
      <c r="B682" s="212"/>
    </row>
    <row r="683" spans="1:2" s="205" customFormat="1">
      <c r="A683" s="182"/>
      <c r="B683" s="212"/>
    </row>
    <row r="684" spans="1:2" s="205" customFormat="1">
      <c r="A684" s="182"/>
      <c r="B684" s="212"/>
    </row>
    <row r="685" spans="1:2" s="205" customFormat="1">
      <c r="A685" s="182"/>
      <c r="B685" s="212"/>
    </row>
    <row r="686" spans="1:2" s="205" customFormat="1">
      <c r="A686" s="182"/>
      <c r="B686" s="212"/>
    </row>
    <row r="687" spans="1:2" s="205" customFormat="1">
      <c r="A687" s="182"/>
      <c r="B687" s="212"/>
    </row>
    <row r="688" spans="1:2" s="205" customFormat="1">
      <c r="A688" s="182"/>
      <c r="B688" s="212"/>
    </row>
    <row r="689" spans="1:2" s="205" customFormat="1">
      <c r="A689" s="182"/>
      <c r="B689" s="212"/>
    </row>
    <row r="690" spans="1:2" s="205" customFormat="1">
      <c r="A690" s="182"/>
      <c r="B690" s="212"/>
    </row>
    <row r="691" spans="1:2" s="205" customFormat="1">
      <c r="A691" s="182"/>
      <c r="B691" s="212"/>
    </row>
    <row r="692" spans="1:2" s="205" customFormat="1">
      <c r="A692" s="182"/>
      <c r="B692" s="212"/>
    </row>
    <row r="693" spans="1:2" s="205" customFormat="1">
      <c r="A693" s="182"/>
      <c r="B693" s="212"/>
    </row>
    <row r="694" spans="1:2" s="205" customFormat="1">
      <c r="A694" s="182"/>
      <c r="B694" s="212"/>
    </row>
    <row r="695" spans="1:2" s="205" customFormat="1">
      <c r="A695" s="182"/>
      <c r="B695" s="212"/>
    </row>
    <row r="696" spans="1:2" s="205" customFormat="1">
      <c r="A696" s="182"/>
      <c r="B696" s="212"/>
    </row>
    <row r="697" spans="1:2" s="205" customFormat="1">
      <c r="A697" s="182"/>
      <c r="B697" s="212"/>
    </row>
    <row r="698" spans="1:2" s="205" customFormat="1">
      <c r="A698" s="182"/>
      <c r="B698" s="212"/>
    </row>
    <row r="699" spans="1:2" s="205" customFormat="1">
      <c r="A699" s="182"/>
      <c r="B699" s="212"/>
    </row>
    <row r="700" spans="1:2" s="205" customFormat="1">
      <c r="A700" s="182"/>
      <c r="B700" s="212"/>
    </row>
    <row r="701" spans="1:2" s="205" customFormat="1">
      <c r="A701" s="182"/>
      <c r="B701" s="212"/>
    </row>
    <row r="702" spans="1:2" s="205" customFormat="1">
      <c r="A702" s="182"/>
      <c r="B702" s="212"/>
    </row>
    <row r="703" spans="1:2" s="205" customFormat="1">
      <c r="A703" s="182"/>
      <c r="B703" s="212"/>
    </row>
    <row r="704" spans="1:2" s="205" customFormat="1">
      <c r="A704" s="182"/>
      <c r="B704" s="212"/>
    </row>
    <row r="705" spans="1:2" s="205" customFormat="1">
      <c r="A705" s="182"/>
      <c r="B705" s="212"/>
    </row>
    <row r="706" spans="1:2" s="205" customFormat="1">
      <c r="A706" s="182"/>
      <c r="B706" s="212"/>
    </row>
    <row r="707" spans="1:2" s="205" customFormat="1">
      <c r="A707" s="182"/>
      <c r="B707" s="212"/>
    </row>
    <row r="708" spans="1:2" s="205" customFormat="1">
      <c r="A708" s="182"/>
      <c r="B708" s="212"/>
    </row>
    <row r="709" spans="1:2" s="205" customFormat="1">
      <c r="A709" s="182"/>
      <c r="B709" s="212"/>
    </row>
    <row r="710" spans="1:2" s="205" customFormat="1">
      <c r="A710" s="182"/>
      <c r="B710" s="212"/>
    </row>
    <row r="711" spans="1:2" s="205" customFormat="1">
      <c r="A711" s="182"/>
      <c r="B711" s="212"/>
    </row>
    <row r="712" spans="1:2" s="205" customFormat="1">
      <c r="A712" s="182"/>
      <c r="B712" s="212"/>
    </row>
    <row r="713" spans="1:2" s="205" customFormat="1">
      <c r="A713" s="182"/>
      <c r="B713" s="212"/>
    </row>
    <row r="714" spans="1:2" s="205" customFormat="1">
      <c r="A714" s="182"/>
      <c r="B714" s="212"/>
    </row>
    <row r="715" spans="1:2" s="205" customFormat="1">
      <c r="A715" s="182"/>
      <c r="B715" s="212"/>
    </row>
    <row r="716" spans="1:2" s="205" customFormat="1">
      <c r="A716" s="182"/>
      <c r="B716" s="212"/>
    </row>
    <row r="717" spans="1:2" s="205" customFormat="1">
      <c r="A717" s="182"/>
      <c r="B717" s="212"/>
    </row>
    <row r="718" spans="1:2" s="205" customFormat="1">
      <c r="A718" s="182"/>
      <c r="B718" s="212"/>
    </row>
    <row r="719" spans="1:2" s="205" customFormat="1">
      <c r="A719" s="182"/>
      <c r="B719" s="212"/>
    </row>
    <row r="720" spans="1:2" s="205" customFormat="1">
      <c r="A720" s="182"/>
      <c r="B720" s="212"/>
    </row>
    <row r="721" spans="1:2" s="205" customFormat="1">
      <c r="A721" s="182"/>
      <c r="B721" s="212"/>
    </row>
    <row r="722" spans="1:2" s="205" customFormat="1">
      <c r="A722" s="182"/>
      <c r="B722" s="212"/>
    </row>
    <row r="723" spans="1:2" s="205" customFormat="1">
      <c r="A723" s="182"/>
      <c r="B723" s="212"/>
    </row>
    <row r="724" spans="1:2" s="205" customFormat="1">
      <c r="A724" s="182"/>
      <c r="B724" s="212"/>
    </row>
    <row r="725" spans="1:2" s="205" customFormat="1">
      <c r="A725" s="182"/>
      <c r="B725" s="212"/>
    </row>
    <row r="726" spans="1:2" s="205" customFormat="1">
      <c r="A726" s="182"/>
      <c r="B726" s="212"/>
    </row>
    <row r="727" spans="1:2" s="205" customFormat="1">
      <c r="A727" s="182"/>
      <c r="B727" s="212"/>
    </row>
    <row r="728" spans="1:2" s="205" customFormat="1">
      <c r="A728" s="182"/>
      <c r="B728" s="212"/>
    </row>
    <row r="729" spans="1:2" s="205" customFormat="1">
      <c r="A729" s="182"/>
      <c r="B729" s="212"/>
    </row>
    <row r="730" spans="1:2" s="205" customFormat="1">
      <c r="A730" s="182"/>
      <c r="B730" s="212"/>
    </row>
    <row r="731" spans="1:2" s="205" customFormat="1">
      <c r="A731" s="182"/>
      <c r="B731" s="212"/>
    </row>
    <row r="732" spans="1:2" s="205" customFormat="1">
      <c r="A732" s="182"/>
      <c r="B732" s="212"/>
    </row>
    <row r="733" spans="1:2" s="205" customFormat="1">
      <c r="A733" s="182"/>
      <c r="B733" s="212"/>
    </row>
    <row r="734" spans="1:2" s="205" customFormat="1">
      <c r="A734" s="182"/>
      <c r="B734" s="212"/>
    </row>
    <row r="735" spans="1:2" s="205" customFormat="1">
      <c r="A735" s="182"/>
      <c r="B735" s="212"/>
    </row>
    <row r="736" spans="1:2" s="205" customFormat="1">
      <c r="A736" s="182"/>
      <c r="B736" s="212"/>
    </row>
    <row r="737" spans="1:2" s="205" customFormat="1">
      <c r="A737" s="182"/>
      <c r="B737" s="212"/>
    </row>
    <row r="738" spans="1:2" s="205" customFormat="1">
      <c r="A738" s="182"/>
      <c r="B738" s="212"/>
    </row>
    <row r="739" spans="1:2" s="205" customFormat="1">
      <c r="A739" s="182"/>
      <c r="B739" s="212"/>
    </row>
    <row r="740" spans="1:2" s="205" customFormat="1">
      <c r="A740" s="182"/>
      <c r="B740" s="212"/>
    </row>
    <row r="741" spans="1:2" s="205" customFormat="1">
      <c r="A741" s="182"/>
      <c r="B741" s="212"/>
    </row>
    <row r="742" spans="1:2" s="205" customFormat="1">
      <c r="A742" s="182"/>
      <c r="B742" s="212"/>
    </row>
    <row r="743" spans="1:2" s="205" customFormat="1">
      <c r="A743" s="182"/>
      <c r="B743" s="212"/>
    </row>
    <row r="744" spans="1:2" s="205" customFormat="1">
      <c r="A744" s="182"/>
      <c r="B744" s="212"/>
    </row>
    <row r="745" spans="1:2" s="205" customFormat="1">
      <c r="A745" s="182"/>
      <c r="B745" s="212"/>
    </row>
    <row r="746" spans="1:2" s="205" customFormat="1">
      <c r="A746" s="182"/>
      <c r="B746" s="212"/>
    </row>
    <row r="747" spans="1:2" s="205" customFormat="1">
      <c r="A747" s="182"/>
      <c r="B747" s="212"/>
    </row>
    <row r="748" spans="1:2" s="205" customFormat="1">
      <c r="A748" s="182"/>
      <c r="B748" s="212"/>
    </row>
    <row r="749" spans="1:2" s="205" customFormat="1">
      <c r="A749" s="182"/>
      <c r="B749" s="212"/>
    </row>
    <row r="750" spans="1:2" s="205" customFormat="1">
      <c r="A750" s="182"/>
      <c r="B750" s="212"/>
    </row>
    <row r="751" spans="1:2" s="205" customFormat="1">
      <c r="A751" s="182"/>
      <c r="B751" s="212"/>
    </row>
    <row r="752" spans="1:2" s="205" customFormat="1">
      <c r="A752" s="182"/>
      <c r="B752" s="212"/>
    </row>
    <row r="753" spans="1:2" s="205" customFormat="1">
      <c r="A753" s="182"/>
      <c r="B753" s="212"/>
    </row>
    <row r="754" spans="1:2" s="205" customFormat="1">
      <c r="A754" s="182"/>
      <c r="B754" s="212"/>
    </row>
    <row r="755" spans="1:2" s="205" customFormat="1">
      <c r="A755" s="182"/>
      <c r="B755" s="212"/>
    </row>
    <row r="756" spans="1:2" s="205" customFormat="1">
      <c r="A756" s="182"/>
      <c r="B756" s="212"/>
    </row>
    <row r="757" spans="1:2" s="205" customFormat="1">
      <c r="A757" s="182"/>
      <c r="B757" s="212"/>
    </row>
    <row r="758" spans="1:2" s="205" customFormat="1">
      <c r="A758" s="182"/>
      <c r="B758" s="212"/>
    </row>
    <row r="759" spans="1:2" s="205" customFormat="1">
      <c r="A759" s="182"/>
      <c r="B759" s="212"/>
    </row>
    <row r="760" spans="1:2" s="205" customFormat="1">
      <c r="A760" s="182"/>
      <c r="B760" s="212"/>
    </row>
    <row r="761" spans="1:2" s="205" customFormat="1">
      <c r="A761" s="182"/>
      <c r="B761" s="212"/>
    </row>
    <row r="762" spans="1:2" s="205" customFormat="1">
      <c r="A762" s="182"/>
      <c r="B762" s="212"/>
    </row>
    <row r="763" spans="1:2" s="205" customFormat="1">
      <c r="A763" s="182"/>
      <c r="B763" s="212"/>
    </row>
    <row r="764" spans="1:2" s="205" customFormat="1">
      <c r="A764" s="182"/>
      <c r="B764" s="212"/>
    </row>
    <row r="765" spans="1:2" s="205" customFormat="1">
      <c r="A765" s="182"/>
      <c r="B765" s="212"/>
    </row>
    <row r="766" spans="1:2" s="205" customFormat="1">
      <c r="A766" s="182"/>
      <c r="B766" s="212"/>
    </row>
    <row r="767" spans="1:2" s="205" customFormat="1">
      <c r="A767" s="182"/>
      <c r="B767" s="212"/>
    </row>
    <row r="768" spans="1:2" s="205" customFormat="1">
      <c r="A768" s="182"/>
      <c r="B768" s="212"/>
    </row>
    <row r="769" spans="1:2" s="205" customFormat="1">
      <c r="A769" s="182"/>
      <c r="B769" s="212"/>
    </row>
    <row r="770" spans="1:2" s="205" customFormat="1">
      <c r="A770" s="182"/>
      <c r="B770" s="212"/>
    </row>
    <row r="771" spans="1:2" s="205" customFormat="1">
      <c r="A771" s="182"/>
      <c r="B771" s="212"/>
    </row>
    <row r="772" spans="1:2" s="205" customFormat="1">
      <c r="A772" s="182"/>
      <c r="B772" s="212"/>
    </row>
    <row r="773" spans="1:2" s="205" customFormat="1">
      <c r="A773" s="182"/>
      <c r="B773" s="212"/>
    </row>
    <row r="774" spans="1:2" s="205" customFormat="1">
      <c r="A774" s="182"/>
      <c r="B774" s="212"/>
    </row>
    <row r="775" spans="1:2" s="205" customFormat="1">
      <c r="A775" s="182"/>
      <c r="B775" s="212"/>
    </row>
    <row r="776" spans="1:2" s="205" customFormat="1">
      <c r="A776" s="182"/>
      <c r="B776" s="212"/>
    </row>
    <row r="777" spans="1:2" s="205" customFormat="1">
      <c r="A777" s="182"/>
      <c r="B777" s="212"/>
    </row>
    <row r="778" spans="1:2" s="205" customFormat="1">
      <c r="A778" s="182"/>
      <c r="B778" s="212"/>
    </row>
    <row r="779" spans="1:2" s="205" customFormat="1">
      <c r="A779" s="182"/>
      <c r="B779" s="212"/>
    </row>
    <row r="780" spans="1:2" s="205" customFormat="1">
      <c r="A780" s="182"/>
      <c r="B780" s="212"/>
    </row>
    <row r="781" spans="1:2" s="205" customFormat="1">
      <c r="A781" s="182"/>
      <c r="B781" s="212"/>
    </row>
    <row r="782" spans="1:2" s="205" customFormat="1">
      <c r="A782" s="182"/>
      <c r="B782" s="212"/>
    </row>
    <row r="783" spans="1:2" s="205" customFormat="1">
      <c r="A783" s="182"/>
      <c r="B783" s="212"/>
    </row>
    <row r="784" spans="1:2" s="205" customFormat="1">
      <c r="A784" s="182"/>
      <c r="B784" s="212"/>
    </row>
    <row r="785" spans="1:2" s="205" customFormat="1">
      <c r="A785" s="182"/>
      <c r="B785" s="212"/>
    </row>
    <row r="786" spans="1:2" s="205" customFormat="1">
      <c r="A786" s="182"/>
      <c r="B786" s="212"/>
    </row>
    <row r="787" spans="1:2" s="205" customFormat="1">
      <c r="A787" s="182"/>
      <c r="B787" s="212"/>
    </row>
    <row r="788" spans="1:2" s="205" customFormat="1">
      <c r="A788" s="182"/>
      <c r="B788" s="212"/>
    </row>
    <row r="789" spans="1:2" s="205" customFormat="1">
      <c r="A789" s="182"/>
      <c r="B789" s="212"/>
    </row>
    <row r="790" spans="1:2" s="205" customFormat="1">
      <c r="A790" s="182"/>
      <c r="B790" s="212"/>
    </row>
    <row r="791" spans="1:2" s="205" customFormat="1">
      <c r="A791" s="182"/>
      <c r="B791" s="212"/>
    </row>
    <row r="792" spans="1:2" s="205" customFormat="1">
      <c r="A792" s="182"/>
      <c r="B792" s="212"/>
    </row>
    <row r="793" spans="1:2" s="205" customFormat="1">
      <c r="A793" s="182"/>
      <c r="B793" s="212"/>
    </row>
    <row r="794" spans="1:2" s="205" customFormat="1">
      <c r="A794" s="182"/>
      <c r="B794" s="212"/>
    </row>
    <row r="795" spans="1:2" s="205" customFormat="1">
      <c r="A795" s="182"/>
      <c r="B795" s="212"/>
    </row>
    <row r="796" spans="1:2" s="205" customFormat="1">
      <c r="A796" s="182"/>
      <c r="B796" s="212"/>
    </row>
    <row r="797" spans="1:2" s="205" customFormat="1">
      <c r="A797" s="182"/>
      <c r="B797" s="212"/>
    </row>
    <row r="798" spans="1:2" s="205" customFormat="1">
      <c r="A798" s="182"/>
      <c r="B798" s="212"/>
    </row>
    <row r="799" spans="1:2" s="205" customFormat="1">
      <c r="A799" s="182"/>
      <c r="B799" s="212"/>
    </row>
    <row r="800" spans="1:2" s="205" customFormat="1">
      <c r="A800" s="182"/>
      <c r="B800" s="212"/>
    </row>
    <row r="801" spans="1:2" s="205" customFormat="1">
      <c r="A801" s="182"/>
      <c r="B801" s="212"/>
    </row>
    <row r="802" spans="1:2" s="205" customFormat="1">
      <c r="A802" s="182"/>
      <c r="B802" s="212"/>
    </row>
    <row r="803" spans="1:2" s="205" customFormat="1">
      <c r="A803" s="182"/>
      <c r="B803" s="212"/>
    </row>
    <row r="804" spans="1:2" s="205" customFormat="1">
      <c r="A804" s="182"/>
      <c r="B804" s="212"/>
    </row>
    <row r="805" spans="1:2" s="205" customFormat="1">
      <c r="A805" s="182"/>
      <c r="B805" s="212"/>
    </row>
    <row r="806" spans="1:2" s="205" customFormat="1">
      <c r="A806" s="182"/>
      <c r="B806" s="212"/>
    </row>
    <row r="807" spans="1:2" s="205" customFormat="1">
      <c r="A807" s="182"/>
      <c r="B807" s="212"/>
    </row>
    <row r="808" spans="1:2" s="205" customFormat="1">
      <c r="A808" s="182"/>
      <c r="B808" s="212"/>
    </row>
    <row r="809" spans="1:2" s="205" customFormat="1">
      <c r="A809" s="182"/>
      <c r="B809" s="212"/>
    </row>
    <row r="810" spans="1:2" s="205" customFormat="1">
      <c r="A810" s="182"/>
      <c r="B810" s="212"/>
    </row>
    <row r="811" spans="1:2" s="205" customFormat="1">
      <c r="A811" s="182"/>
      <c r="B811" s="212"/>
    </row>
    <row r="812" spans="1:2" s="205" customFormat="1">
      <c r="A812" s="182"/>
      <c r="B812" s="212"/>
    </row>
    <row r="813" spans="1:2" s="205" customFormat="1">
      <c r="A813" s="182"/>
      <c r="B813" s="212"/>
    </row>
    <row r="814" spans="1:2" s="205" customFormat="1">
      <c r="A814" s="182"/>
      <c r="B814" s="212"/>
    </row>
    <row r="815" spans="1:2" s="205" customFormat="1">
      <c r="A815" s="182"/>
      <c r="B815" s="212"/>
    </row>
    <row r="816" spans="1:2" s="205" customFormat="1">
      <c r="A816" s="182"/>
      <c r="B816" s="212"/>
    </row>
    <row r="817" spans="1:2" s="205" customFormat="1">
      <c r="A817" s="182"/>
      <c r="B817" s="212"/>
    </row>
    <row r="818" spans="1:2" s="205" customFormat="1">
      <c r="A818" s="182"/>
      <c r="B818" s="212"/>
    </row>
    <row r="819" spans="1:2" s="205" customFormat="1">
      <c r="A819" s="182"/>
      <c r="B819" s="212"/>
    </row>
    <row r="820" spans="1:2" s="205" customFormat="1">
      <c r="A820" s="182"/>
      <c r="B820" s="212"/>
    </row>
    <row r="821" spans="1:2" s="205" customFormat="1">
      <c r="A821" s="182"/>
      <c r="B821" s="212"/>
    </row>
    <row r="822" spans="1:2" s="205" customFormat="1">
      <c r="A822" s="182"/>
      <c r="B822" s="212"/>
    </row>
    <row r="823" spans="1:2" s="205" customFormat="1">
      <c r="A823" s="182"/>
      <c r="B823" s="212"/>
    </row>
    <row r="824" spans="1:2" s="205" customFormat="1">
      <c r="A824" s="182"/>
      <c r="B824" s="212"/>
    </row>
    <row r="825" spans="1:2" s="205" customFormat="1">
      <c r="A825" s="182"/>
      <c r="B825" s="212"/>
    </row>
    <row r="826" spans="1:2" s="205" customFormat="1">
      <c r="A826" s="182"/>
      <c r="B826" s="212"/>
    </row>
    <row r="827" spans="1:2" s="205" customFormat="1">
      <c r="A827" s="182"/>
      <c r="B827" s="212"/>
    </row>
    <row r="828" spans="1:2" s="205" customFormat="1">
      <c r="A828" s="182"/>
      <c r="B828" s="212"/>
    </row>
    <row r="829" spans="1:2" s="205" customFormat="1">
      <c r="A829" s="182"/>
      <c r="B829" s="212"/>
    </row>
    <row r="830" spans="1:2" s="205" customFormat="1">
      <c r="A830" s="182"/>
      <c r="B830" s="212"/>
    </row>
    <row r="831" spans="1:2" s="205" customFormat="1">
      <c r="A831" s="182"/>
      <c r="B831" s="212"/>
    </row>
    <row r="832" spans="1:2" s="205" customFormat="1">
      <c r="A832" s="182"/>
      <c r="B832" s="212"/>
    </row>
    <row r="833" spans="1:2" s="205" customFormat="1">
      <c r="A833" s="182"/>
      <c r="B833" s="212"/>
    </row>
    <row r="834" spans="1:2" s="205" customFormat="1">
      <c r="A834" s="182"/>
      <c r="B834" s="212"/>
    </row>
    <row r="835" spans="1:2" s="205" customFormat="1">
      <c r="A835" s="182"/>
      <c r="B835" s="212"/>
    </row>
    <row r="836" spans="1:2" s="205" customFormat="1">
      <c r="A836" s="182"/>
      <c r="B836" s="212"/>
    </row>
    <row r="837" spans="1:2" s="205" customFormat="1">
      <c r="A837" s="182"/>
      <c r="B837" s="212"/>
    </row>
    <row r="838" spans="1:2" s="205" customFormat="1">
      <c r="A838" s="182"/>
      <c r="B838" s="212"/>
    </row>
    <row r="839" spans="1:2" s="205" customFormat="1">
      <c r="A839" s="182"/>
      <c r="B839" s="212"/>
    </row>
    <row r="840" spans="1:2" s="205" customFormat="1">
      <c r="A840" s="182"/>
      <c r="B840" s="212"/>
    </row>
    <row r="841" spans="1:2" s="205" customFormat="1">
      <c r="A841" s="182"/>
      <c r="B841" s="212"/>
    </row>
    <row r="842" spans="1:2" s="205" customFormat="1">
      <c r="A842" s="182"/>
      <c r="B842" s="212"/>
    </row>
    <row r="843" spans="1:2" s="205" customFormat="1">
      <c r="A843" s="182"/>
      <c r="B843" s="212"/>
    </row>
    <row r="844" spans="1:2" s="205" customFormat="1">
      <c r="A844" s="182"/>
      <c r="B844" s="212"/>
    </row>
    <row r="845" spans="1:2" s="205" customFormat="1">
      <c r="A845" s="182"/>
      <c r="B845" s="212"/>
    </row>
    <row r="846" spans="1:2" s="205" customFormat="1">
      <c r="A846" s="182"/>
      <c r="B846" s="212"/>
    </row>
    <row r="847" spans="1:2" s="205" customFormat="1">
      <c r="A847" s="182"/>
      <c r="B847" s="212"/>
    </row>
    <row r="848" spans="1:2" s="205" customFormat="1">
      <c r="A848" s="182"/>
      <c r="B848" s="212"/>
    </row>
    <row r="849" spans="1:2" s="205" customFormat="1">
      <c r="A849" s="182"/>
      <c r="B849" s="212"/>
    </row>
    <row r="850" spans="1:2" s="205" customFormat="1">
      <c r="A850" s="182"/>
      <c r="B850" s="212"/>
    </row>
    <row r="851" spans="1:2" s="205" customFormat="1">
      <c r="A851" s="182"/>
      <c r="B851" s="212"/>
    </row>
    <row r="852" spans="1:2" s="205" customFormat="1">
      <c r="A852" s="182"/>
      <c r="B852" s="212"/>
    </row>
    <row r="853" spans="1:2" s="205" customFormat="1">
      <c r="A853" s="182"/>
      <c r="B853" s="212"/>
    </row>
    <row r="854" spans="1:2" s="205" customFormat="1">
      <c r="A854" s="182"/>
      <c r="B854" s="212"/>
    </row>
    <row r="855" spans="1:2" s="205" customFormat="1">
      <c r="A855" s="182"/>
      <c r="B855" s="212"/>
    </row>
    <row r="856" spans="1:2" s="205" customFormat="1">
      <c r="A856" s="182"/>
      <c r="B856" s="212"/>
    </row>
    <row r="857" spans="1:2" s="205" customFormat="1">
      <c r="A857" s="182"/>
      <c r="B857" s="212"/>
    </row>
    <row r="858" spans="1:2" s="205" customFormat="1">
      <c r="A858" s="182"/>
      <c r="B858" s="212"/>
    </row>
    <row r="859" spans="1:2" s="205" customFormat="1">
      <c r="A859" s="182"/>
      <c r="B859" s="212"/>
    </row>
    <row r="860" spans="1:2" s="205" customFormat="1">
      <c r="A860" s="182"/>
      <c r="B860" s="212"/>
    </row>
    <row r="861" spans="1:2" s="205" customFormat="1">
      <c r="A861" s="182"/>
      <c r="B861" s="212"/>
    </row>
    <row r="862" spans="1:2" s="205" customFormat="1">
      <c r="A862" s="182"/>
      <c r="B862" s="212"/>
    </row>
    <row r="863" spans="1:2" s="205" customFormat="1">
      <c r="A863" s="182"/>
      <c r="B863" s="212"/>
    </row>
    <row r="864" spans="1:2" s="205" customFormat="1">
      <c r="A864" s="182"/>
      <c r="B864" s="212"/>
    </row>
    <row r="865" spans="1:2" s="205" customFormat="1">
      <c r="A865" s="182"/>
      <c r="B865" s="212"/>
    </row>
    <row r="866" spans="1:2" s="205" customFormat="1">
      <c r="A866" s="182"/>
      <c r="B866" s="212"/>
    </row>
    <row r="867" spans="1:2" s="205" customFormat="1">
      <c r="A867" s="182"/>
      <c r="B867" s="212"/>
    </row>
    <row r="868" spans="1:2" s="205" customFormat="1">
      <c r="A868" s="182"/>
      <c r="B868" s="212"/>
    </row>
    <row r="869" spans="1:2" s="205" customFormat="1">
      <c r="A869" s="182"/>
      <c r="B869" s="212"/>
    </row>
    <row r="870" spans="1:2" s="205" customFormat="1">
      <c r="A870" s="182"/>
      <c r="B870" s="212"/>
    </row>
    <row r="871" spans="1:2" s="205" customFormat="1">
      <c r="A871" s="182"/>
      <c r="B871" s="212"/>
    </row>
    <row r="872" spans="1:2" s="205" customFormat="1">
      <c r="A872" s="182"/>
      <c r="B872" s="212"/>
    </row>
    <row r="873" spans="1:2" s="205" customFormat="1">
      <c r="A873" s="182"/>
      <c r="B873" s="212"/>
    </row>
    <row r="874" spans="1:2" s="205" customFormat="1">
      <c r="A874" s="182"/>
      <c r="B874" s="212"/>
    </row>
    <row r="875" spans="1:2" s="205" customFormat="1">
      <c r="A875" s="182"/>
      <c r="B875" s="212"/>
    </row>
    <row r="876" spans="1:2" s="205" customFormat="1">
      <c r="A876" s="182"/>
      <c r="B876" s="212"/>
    </row>
    <row r="877" spans="1:2" s="205" customFormat="1">
      <c r="A877" s="182"/>
      <c r="B877" s="212"/>
    </row>
    <row r="878" spans="1:2" s="205" customFormat="1">
      <c r="A878" s="182"/>
      <c r="B878" s="212"/>
    </row>
    <row r="879" spans="1:2" s="205" customFormat="1">
      <c r="A879" s="182"/>
      <c r="B879" s="212"/>
    </row>
    <row r="880" spans="1:2" s="205" customFormat="1">
      <c r="A880" s="182"/>
      <c r="B880" s="212"/>
    </row>
    <row r="881" spans="1:2" s="205" customFormat="1">
      <c r="A881" s="182"/>
      <c r="B881" s="212"/>
    </row>
    <row r="882" spans="1:2" s="205" customFormat="1">
      <c r="A882" s="182"/>
      <c r="B882" s="212"/>
    </row>
    <row r="883" spans="1:2" s="205" customFormat="1">
      <c r="A883" s="182"/>
      <c r="B883" s="212"/>
    </row>
    <row r="884" spans="1:2" s="205" customFormat="1">
      <c r="A884" s="182"/>
      <c r="B884" s="212"/>
    </row>
    <row r="885" spans="1:2" s="205" customFormat="1">
      <c r="A885" s="182"/>
      <c r="B885" s="212"/>
    </row>
    <row r="886" spans="1:2" s="205" customFormat="1">
      <c r="A886" s="182"/>
      <c r="B886" s="212"/>
    </row>
    <row r="887" spans="1:2" s="205" customFormat="1">
      <c r="A887" s="182"/>
      <c r="B887" s="212"/>
    </row>
    <row r="888" spans="1:2" s="205" customFormat="1">
      <c r="A888" s="182"/>
      <c r="B888" s="212"/>
    </row>
    <row r="889" spans="1:2" s="205" customFormat="1">
      <c r="A889" s="182"/>
      <c r="B889" s="212"/>
    </row>
    <row r="890" spans="1:2" s="205" customFormat="1">
      <c r="A890" s="182"/>
      <c r="B890" s="212"/>
    </row>
    <row r="891" spans="1:2" s="205" customFormat="1">
      <c r="A891" s="182"/>
      <c r="B891" s="212"/>
    </row>
    <row r="892" spans="1:2" s="205" customFormat="1">
      <c r="A892" s="182"/>
      <c r="B892" s="212"/>
    </row>
    <row r="893" spans="1:2" s="205" customFormat="1">
      <c r="A893" s="182"/>
      <c r="B893" s="212"/>
    </row>
    <row r="894" spans="1:2" s="205" customFormat="1">
      <c r="A894" s="182"/>
      <c r="B894" s="212"/>
    </row>
    <row r="895" spans="1:2" s="205" customFormat="1">
      <c r="A895" s="182"/>
      <c r="B895" s="212"/>
    </row>
    <row r="896" spans="1:2" s="205" customFormat="1">
      <c r="A896" s="182"/>
      <c r="B896" s="212"/>
    </row>
    <row r="897" spans="1:2" s="205" customFormat="1">
      <c r="A897" s="182"/>
      <c r="B897" s="212"/>
    </row>
    <row r="898" spans="1:2" s="205" customFormat="1">
      <c r="A898" s="182"/>
      <c r="B898" s="212"/>
    </row>
    <row r="899" spans="1:2" s="205" customFormat="1">
      <c r="A899" s="182"/>
      <c r="B899" s="212"/>
    </row>
    <row r="900" spans="1:2" s="205" customFormat="1">
      <c r="A900" s="182"/>
      <c r="B900" s="212"/>
    </row>
    <row r="901" spans="1:2" s="205" customFormat="1">
      <c r="A901" s="182"/>
      <c r="B901" s="212"/>
    </row>
    <row r="902" spans="1:2" s="205" customFormat="1">
      <c r="A902" s="182"/>
      <c r="B902" s="212"/>
    </row>
    <row r="903" spans="1:2" s="205" customFormat="1">
      <c r="A903" s="182"/>
      <c r="B903" s="212"/>
    </row>
    <row r="904" spans="1:2" s="205" customFormat="1">
      <c r="A904" s="182"/>
      <c r="B904" s="212"/>
    </row>
    <row r="905" spans="1:2" s="205" customFormat="1">
      <c r="A905" s="182"/>
      <c r="B905" s="212"/>
    </row>
    <row r="906" spans="1:2" s="205" customFormat="1">
      <c r="A906" s="182"/>
      <c r="B906" s="212"/>
    </row>
    <row r="907" spans="1:2" s="205" customFormat="1">
      <c r="A907" s="182"/>
      <c r="B907" s="212"/>
    </row>
    <row r="908" spans="1:2" s="205" customFormat="1">
      <c r="A908" s="182"/>
      <c r="B908" s="212"/>
    </row>
    <row r="909" spans="1:2" s="205" customFormat="1">
      <c r="A909" s="182"/>
      <c r="B909" s="212"/>
    </row>
    <row r="910" spans="1:2" s="205" customFormat="1">
      <c r="A910" s="182"/>
      <c r="B910" s="212"/>
    </row>
    <row r="911" spans="1:2" s="205" customFormat="1">
      <c r="A911" s="182"/>
      <c r="B911" s="212"/>
    </row>
    <row r="912" spans="1:2" s="205" customFormat="1">
      <c r="A912" s="182"/>
      <c r="B912" s="212"/>
    </row>
    <row r="913" spans="1:2" s="205" customFormat="1">
      <c r="A913" s="182"/>
      <c r="B913" s="212"/>
    </row>
    <row r="914" spans="1:2" s="205" customFormat="1">
      <c r="A914" s="182"/>
      <c r="B914" s="212"/>
    </row>
    <row r="915" spans="1:2" s="205" customFormat="1">
      <c r="A915" s="182"/>
      <c r="B915" s="212"/>
    </row>
    <row r="916" spans="1:2" s="205" customFormat="1">
      <c r="A916" s="182"/>
      <c r="B916" s="212"/>
    </row>
    <row r="917" spans="1:2" s="205" customFormat="1">
      <c r="A917" s="182"/>
      <c r="B917" s="212"/>
    </row>
    <row r="918" spans="1:2" s="205" customFormat="1">
      <c r="A918" s="182"/>
      <c r="B918" s="212"/>
    </row>
    <row r="919" spans="1:2" s="205" customFormat="1">
      <c r="A919" s="182"/>
      <c r="B919" s="212"/>
    </row>
    <row r="920" spans="1:2" s="205" customFormat="1">
      <c r="A920" s="182"/>
      <c r="B920" s="212"/>
    </row>
    <row r="921" spans="1:2" s="205" customFormat="1">
      <c r="A921" s="182"/>
      <c r="B921" s="212"/>
    </row>
    <row r="922" spans="1:2" s="205" customFormat="1">
      <c r="A922" s="182"/>
      <c r="B922" s="212"/>
    </row>
    <row r="923" spans="1:2" s="205" customFormat="1">
      <c r="A923" s="182"/>
      <c r="B923" s="212"/>
    </row>
    <row r="924" spans="1:2" s="205" customFormat="1">
      <c r="A924" s="182"/>
      <c r="B924" s="212"/>
    </row>
    <row r="925" spans="1:2" s="205" customFormat="1">
      <c r="A925" s="182"/>
      <c r="B925" s="212"/>
    </row>
    <row r="926" spans="1:2" s="205" customFormat="1">
      <c r="A926" s="182"/>
      <c r="B926" s="212"/>
    </row>
    <row r="927" spans="1:2" s="205" customFormat="1">
      <c r="A927" s="182"/>
      <c r="B927" s="212"/>
    </row>
    <row r="928" spans="1:2" s="205" customFormat="1">
      <c r="A928" s="182"/>
      <c r="B928" s="212"/>
    </row>
    <row r="929" spans="1:2" s="205" customFormat="1">
      <c r="A929" s="182"/>
      <c r="B929" s="212"/>
    </row>
    <row r="930" spans="1:2" s="205" customFormat="1">
      <c r="A930" s="182"/>
      <c r="B930" s="212"/>
    </row>
    <row r="931" spans="1:2" s="205" customFormat="1">
      <c r="A931" s="182"/>
      <c r="B931" s="212"/>
    </row>
    <row r="932" spans="1:2" s="205" customFormat="1">
      <c r="A932" s="182"/>
      <c r="B932" s="212"/>
    </row>
    <row r="933" spans="1:2" s="205" customFormat="1">
      <c r="A933" s="182"/>
      <c r="B933" s="212"/>
    </row>
    <row r="934" spans="1:2" s="205" customFormat="1">
      <c r="A934" s="182"/>
      <c r="B934" s="212"/>
    </row>
    <row r="935" spans="1:2" s="205" customFormat="1">
      <c r="A935" s="182"/>
      <c r="B935" s="212"/>
    </row>
    <row r="936" spans="1:2" s="205" customFormat="1">
      <c r="A936" s="182"/>
      <c r="B936" s="212"/>
    </row>
    <row r="937" spans="1:2" s="205" customFormat="1">
      <c r="A937" s="182"/>
      <c r="B937" s="212"/>
    </row>
    <row r="938" spans="1:2" s="205" customFormat="1">
      <c r="A938" s="182"/>
      <c r="B938" s="212"/>
    </row>
    <row r="939" spans="1:2" s="205" customFormat="1">
      <c r="A939" s="182"/>
      <c r="B939" s="212"/>
    </row>
    <row r="940" spans="1:2" s="205" customFormat="1">
      <c r="A940" s="182"/>
      <c r="B940" s="212"/>
    </row>
    <row r="941" spans="1:2" s="205" customFormat="1">
      <c r="A941" s="182"/>
      <c r="B941" s="212"/>
    </row>
    <row r="942" spans="1:2" s="205" customFormat="1">
      <c r="A942" s="182"/>
      <c r="B942" s="212"/>
    </row>
    <row r="943" spans="1:2" s="205" customFormat="1">
      <c r="A943" s="182"/>
      <c r="B943" s="212"/>
    </row>
    <row r="944" spans="1:2" s="205" customFormat="1">
      <c r="A944" s="182"/>
      <c r="B944" s="212"/>
    </row>
    <row r="945" spans="1:2" s="205" customFormat="1">
      <c r="A945" s="182"/>
      <c r="B945" s="212"/>
    </row>
    <row r="946" spans="1:2" s="205" customFormat="1">
      <c r="A946" s="182"/>
      <c r="B946" s="212"/>
    </row>
    <row r="947" spans="1:2" s="205" customFormat="1">
      <c r="A947" s="182"/>
      <c r="B947" s="212"/>
    </row>
    <row r="948" spans="1:2" s="205" customFormat="1">
      <c r="A948" s="182"/>
      <c r="B948" s="212"/>
    </row>
    <row r="949" spans="1:2" s="205" customFormat="1">
      <c r="A949" s="182"/>
      <c r="B949" s="212"/>
    </row>
    <row r="950" spans="1:2" s="205" customFormat="1">
      <c r="A950" s="182"/>
      <c r="B950" s="212"/>
    </row>
    <row r="951" spans="1:2" s="205" customFormat="1">
      <c r="A951" s="182"/>
      <c r="B951" s="212"/>
    </row>
    <row r="952" spans="1:2" s="205" customFormat="1">
      <c r="A952" s="182"/>
      <c r="B952" s="212"/>
    </row>
    <row r="953" spans="1:2" s="205" customFormat="1">
      <c r="A953" s="182"/>
      <c r="B953" s="212"/>
    </row>
    <row r="954" spans="1:2" s="205" customFormat="1">
      <c r="A954" s="182"/>
      <c r="B954" s="212"/>
    </row>
    <row r="955" spans="1:2" s="205" customFormat="1">
      <c r="A955" s="182"/>
      <c r="B955" s="212"/>
    </row>
    <row r="956" spans="1:2" s="205" customFormat="1">
      <c r="A956" s="182"/>
      <c r="B956" s="212"/>
    </row>
    <row r="957" spans="1:2" s="205" customFormat="1">
      <c r="A957" s="182"/>
      <c r="B957" s="212"/>
    </row>
    <row r="958" spans="1:2" s="205" customFormat="1">
      <c r="A958" s="182"/>
      <c r="B958" s="212"/>
    </row>
    <row r="959" spans="1:2" s="205" customFormat="1">
      <c r="A959" s="182"/>
      <c r="B959" s="212"/>
    </row>
    <row r="960" spans="1:2" s="205" customFormat="1">
      <c r="A960" s="182"/>
      <c r="B960" s="212"/>
    </row>
    <row r="961" spans="1:2" s="205" customFormat="1">
      <c r="A961" s="182"/>
      <c r="B961" s="212"/>
    </row>
    <row r="962" spans="1:2" s="205" customFormat="1">
      <c r="A962" s="182"/>
      <c r="B962" s="212"/>
    </row>
    <row r="963" spans="1:2" s="205" customFormat="1">
      <c r="A963" s="182"/>
      <c r="B963" s="212"/>
    </row>
    <row r="964" spans="1:2" s="205" customFormat="1">
      <c r="A964" s="182"/>
      <c r="B964" s="212"/>
    </row>
    <row r="965" spans="1:2" s="205" customFormat="1">
      <c r="A965" s="182"/>
      <c r="B965" s="212"/>
    </row>
    <row r="966" spans="1:2" s="205" customFormat="1">
      <c r="A966" s="182"/>
      <c r="B966" s="212"/>
    </row>
    <row r="967" spans="1:2" s="205" customFormat="1">
      <c r="A967" s="182"/>
      <c r="B967" s="212"/>
    </row>
    <row r="968" spans="1:2" s="205" customFormat="1">
      <c r="A968" s="182"/>
      <c r="B968" s="212"/>
    </row>
    <row r="969" spans="1:2" s="205" customFormat="1">
      <c r="A969" s="182"/>
      <c r="B969" s="212"/>
    </row>
    <row r="970" spans="1:2" s="205" customFormat="1">
      <c r="A970" s="182"/>
      <c r="B970" s="212"/>
    </row>
    <row r="971" spans="1:2" s="205" customFormat="1">
      <c r="A971" s="182"/>
      <c r="B971" s="212"/>
    </row>
    <row r="972" spans="1:2" s="205" customFormat="1">
      <c r="A972" s="182"/>
      <c r="B972" s="212"/>
    </row>
    <row r="973" spans="1:2" s="205" customFormat="1">
      <c r="A973" s="182"/>
      <c r="B973" s="212"/>
    </row>
    <row r="974" spans="1:2" s="205" customFormat="1">
      <c r="A974" s="182"/>
      <c r="B974" s="212"/>
    </row>
    <row r="975" spans="1:2" s="205" customFormat="1">
      <c r="A975" s="182"/>
      <c r="B975" s="212"/>
    </row>
    <row r="976" spans="1:2" s="205" customFormat="1">
      <c r="A976" s="182"/>
      <c r="B976" s="212"/>
    </row>
    <row r="977" spans="1:2" s="205" customFormat="1">
      <c r="A977" s="182"/>
      <c r="B977" s="212"/>
    </row>
    <row r="978" spans="1:2" s="205" customFormat="1">
      <c r="A978" s="182"/>
      <c r="B978" s="212"/>
    </row>
    <row r="979" spans="1:2" s="205" customFormat="1">
      <c r="A979" s="182"/>
      <c r="B979" s="212"/>
    </row>
    <row r="980" spans="1:2" s="205" customFormat="1">
      <c r="A980" s="182"/>
      <c r="B980" s="212"/>
    </row>
    <row r="981" spans="1:2" s="205" customFormat="1">
      <c r="A981" s="182"/>
      <c r="B981" s="212"/>
    </row>
    <row r="982" spans="1:2" s="205" customFormat="1">
      <c r="A982" s="182"/>
      <c r="B982" s="212"/>
    </row>
    <row r="983" spans="1:2" s="205" customFormat="1">
      <c r="A983" s="182"/>
      <c r="B983" s="212"/>
    </row>
    <row r="984" spans="1:2" s="205" customFormat="1">
      <c r="A984" s="182"/>
      <c r="B984" s="212"/>
    </row>
    <row r="985" spans="1:2" s="205" customFormat="1">
      <c r="A985" s="182"/>
      <c r="B985" s="212"/>
    </row>
    <row r="986" spans="1:2" s="205" customFormat="1">
      <c r="A986" s="182"/>
      <c r="B986" s="212"/>
    </row>
    <row r="987" spans="1:2" s="205" customFormat="1">
      <c r="A987" s="182"/>
      <c r="B987" s="212"/>
    </row>
    <row r="988" spans="1:2" s="205" customFormat="1">
      <c r="A988" s="182"/>
      <c r="B988" s="212"/>
    </row>
    <row r="989" spans="1:2" s="205" customFormat="1">
      <c r="A989" s="182"/>
      <c r="B989" s="212"/>
    </row>
    <row r="990" spans="1:2" s="205" customFormat="1">
      <c r="A990" s="182"/>
      <c r="B990" s="212"/>
    </row>
    <row r="991" spans="1:2" s="205" customFormat="1">
      <c r="A991" s="182"/>
      <c r="B991" s="212"/>
    </row>
    <row r="992" spans="1:2" s="205" customFormat="1">
      <c r="A992" s="182"/>
      <c r="B992" s="212"/>
    </row>
    <row r="993" spans="1:2" s="205" customFormat="1">
      <c r="A993" s="182"/>
      <c r="B993" s="212"/>
    </row>
    <row r="994" spans="1:2" s="205" customFormat="1">
      <c r="A994" s="182"/>
      <c r="B994" s="212"/>
    </row>
    <row r="995" spans="1:2" s="205" customFormat="1">
      <c r="A995" s="182"/>
      <c r="B995" s="212"/>
    </row>
    <row r="996" spans="1:2" s="205" customFormat="1">
      <c r="A996" s="182"/>
      <c r="B996" s="212"/>
    </row>
    <row r="997" spans="1:2" s="205" customFormat="1">
      <c r="A997" s="182"/>
      <c r="B997" s="212"/>
    </row>
    <row r="998" spans="1:2" s="205" customFormat="1">
      <c r="A998" s="182"/>
      <c r="B998" s="212"/>
    </row>
    <row r="999" spans="1:2" s="205" customFormat="1">
      <c r="A999" s="182"/>
      <c r="B999" s="212"/>
    </row>
    <row r="1000" spans="1:2" s="205" customFormat="1">
      <c r="A1000" s="182"/>
      <c r="B1000" s="212"/>
    </row>
    <row r="1001" spans="1:2" s="205" customFormat="1">
      <c r="A1001" s="182"/>
      <c r="B1001" s="212"/>
    </row>
    <row r="1002" spans="1:2" s="205" customFormat="1">
      <c r="A1002" s="182"/>
      <c r="B1002" s="212"/>
    </row>
    <row r="1003" spans="1:2" s="205" customFormat="1">
      <c r="A1003" s="182"/>
      <c r="B1003" s="212"/>
    </row>
    <row r="1004" spans="1:2" s="205" customFormat="1">
      <c r="A1004" s="182"/>
      <c r="B1004" s="212"/>
    </row>
    <row r="1005" spans="1:2" s="205" customFormat="1">
      <c r="A1005" s="182"/>
      <c r="B1005" s="212"/>
    </row>
    <row r="1006" spans="1:2" s="205" customFormat="1">
      <c r="A1006" s="182"/>
      <c r="B1006" s="212"/>
    </row>
    <row r="1007" spans="1:2" s="205" customFormat="1">
      <c r="A1007" s="182"/>
      <c r="B1007" s="182"/>
    </row>
    <row r="1008" spans="1:2" s="205" customFormat="1">
      <c r="A1008" s="182"/>
      <c r="B1008" s="182"/>
    </row>
    <row r="1009" spans="1:2" s="205" customFormat="1">
      <c r="A1009" s="182"/>
      <c r="B1009" s="182"/>
    </row>
    <row r="1010" spans="1:2" s="205" customFormat="1">
      <c r="A1010" s="182"/>
      <c r="B1010" s="182"/>
    </row>
    <row r="1011" spans="1:2" s="205" customFormat="1">
      <c r="A1011" s="182"/>
      <c r="B1011" s="182"/>
    </row>
    <row r="1012" spans="1:2" s="205" customFormat="1">
      <c r="A1012" s="182"/>
      <c r="B1012" s="182"/>
    </row>
    <row r="1013" spans="1:2" s="205" customFormat="1">
      <c r="A1013" s="182"/>
      <c r="B1013" s="182"/>
    </row>
    <row r="1014" spans="1:2" s="205" customFormat="1">
      <c r="A1014" s="182"/>
      <c r="B1014" s="182"/>
    </row>
    <row r="1015" spans="1:2" s="205" customFormat="1">
      <c r="A1015" s="182"/>
      <c r="B1015" s="182"/>
    </row>
    <row r="1016" spans="1:2" s="205" customFormat="1">
      <c r="A1016" s="182"/>
      <c r="B1016" s="182"/>
    </row>
    <row r="1017" spans="1:2" s="205" customFormat="1">
      <c r="A1017" s="182"/>
      <c r="B1017" s="182"/>
    </row>
    <row r="1018" spans="1:2" s="205" customFormat="1">
      <c r="A1018" s="182"/>
      <c r="B1018" s="182"/>
    </row>
    <row r="1019" spans="1:2" s="205" customFormat="1">
      <c r="A1019" s="182"/>
      <c r="B1019" s="182"/>
    </row>
    <row r="1020" spans="1:2" s="205" customFormat="1">
      <c r="A1020" s="182"/>
      <c r="B1020" s="182"/>
    </row>
    <row r="1021" spans="1:2" s="205" customFormat="1">
      <c r="A1021" s="182"/>
      <c r="B1021" s="182"/>
    </row>
    <row r="1022" spans="1:2" s="205" customFormat="1">
      <c r="A1022" s="182"/>
      <c r="B1022" s="182"/>
    </row>
    <row r="1023" spans="1:2" s="205" customFormat="1">
      <c r="A1023" s="182"/>
      <c r="B1023" s="182"/>
    </row>
    <row r="1024" spans="1:2" s="205" customFormat="1">
      <c r="A1024" s="182"/>
      <c r="B1024" s="182"/>
    </row>
    <row r="1025" spans="1:2" s="205" customFormat="1">
      <c r="A1025" s="182"/>
      <c r="B1025" s="182"/>
    </row>
    <row r="1026" spans="1:2" s="205" customFormat="1">
      <c r="A1026" s="182"/>
      <c r="B1026" s="182"/>
    </row>
    <row r="1027" spans="1:2" s="205" customFormat="1">
      <c r="A1027" s="182"/>
      <c r="B1027" s="182"/>
    </row>
    <row r="1028" spans="1:2" s="205" customFormat="1">
      <c r="A1028" s="182"/>
      <c r="B1028" s="182"/>
    </row>
    <row r="1029" spans="1:2" s="205" customFormat="1">
      <c r="A1029" s="182"/>
      <c r="B1029" s="182"/>
    </row>
    <row r="1030" spans="1:2" s="205" customFormat="1">
      <c r="A1030" s="182"/>
      <c r="B1030" s="182"/>
    </row>
    <row r="1031" spans="1:2" s="205" customFormat="1">
      <c r="A1031" s="182"/>
      <c r="B1031" s="182"/>
    </row>
    <row r="1032" spans="1:2" s="205" customFormat="1">
      <c r="A1032" s="182"/>
      <c r="B1032" s="182"/>
    </row>
    <row r="1033" spans="1:2" s="205" customFormat="1">
      <c r="A1033" s="182"/>
      <c r="B1033" s="182"/>
    </row>
    <row r="1034" spans="1:2" s="205" customFormat="1">
      <c r="A1034" s="182"/>
      <c r="B1034" s="182"/>
    </row>
    <row r="1035" spans="1:2" s="205" customFormat="1">
      <c r="A1035" s="182"/>
      <c r="B1035" s="182"/>
    </row>
    <row r="1036" spans="1:2" s="205" customFormat="1">
      <c r="A1036" s="182"/>
      <c r="B1036" s="182"/>
    </row>
    <row r="1037" spans="1:2" s="205" customFormat="1">
      <c r="A1037" s="182"/>
      <c r="B1037" s="182"/>
    </row>
    <row r="1038" spans="1:2" s="205" customFormat="1">
      <c r="A1038" s="182"/>
      <c r="B1038" s="182"/>
    </row>
    <row r="1039" spans="1:2" s="205" customFormat="1">
      <c r="A1039" s="182"/>
      <c r="B1039" s="182"/>
    </row>
    <row r="1040" spans="1:2" s="205" customFormat="1">
      <c r="A1040" s="182"/>
      <c r="B1040" s="182"/>
    </row>
    <row r="1041" spans="1:2" s="205" customFormat="1">
      <c r="A1041" s="182"/>
      <c r="B1041" s="182"/>
    </row>
    <row r="1042" spans="1:2" s="205" customFormat="1">
      <c r="A1042" s="182"/>
      <c r="B1042" s="182"/>
    </row>
    <row r="1043" spans="1:2" s="205" customFormat="1">
      <c r="A1043" s="182"/>
      <c r="B1043" s="182"/>
    </row>
    <row r="1044" spans="1:2" s="205" customFormat="1">
      <c r="A1044" s="182"/>
      <c r="B1044" s="182"/>
    </row>
    <row r="1045" spans="1:2" s="205" customFormat="1">
      <c r="A1045" s="182"/>
      <c r="B1045" s="182"/>
    </row>
    <row r="1046" spans="1:2" s="205" customFormat="1">
      <c r="A1046" s="182"/>
      <c r="B1046" s="182"/>
    </row>
    <row r="1047" spans="1:2" s="205" customFormat="1">
      <c r="A1047" s="182"/>
      <c r="B1047" s="182"/>
    </row>
    <row r="1048" spans="1:2" s="205" customFormat="1">
      <c r="A1048" s="182"/>
      <c r="B1048" s="182"/>
    </row>
    <row r="1049" spans="1:2" s="205" customFormat="1">
      <c r="A1049" s="182"/>
      <c r="B1049" s="182"/>
    </row>
    <row r="1050" spans="1:2" s="205" customFormat="1">
      <c r="A1050" s="182"/>
      <c r="B1050" s="182"/>
    </row>
    <row r="1051" spans="1:2" s="205" customFormat="1">
      <c r="A1051" s="182"/>
      <c r="B1051" s="182"/>
    </row>
    <row r="1052" spans="1:2" s="205" customFormat="1">
      <c r="A1052" s="182"/>
      <c r="B1052" s="182"/>
    </row>
    <row r="1053" spans="1:2" s="205" customFormat="1">
      <c r="A1053" s="182"/>
      <c r="B1053" s="182"/>
    </row>
    <row r="1054" spans="1:2" s="205" customFormat="1">
      <c r="A1054" s="182"/>
      <c r="B1054" s="182"/>
    </row>
    <row r="1055" spans="1:2" s="205" customFormat="1">
      <c r="A1055" s="182"/>
      <c r="B1055" s="182"/>
    </row>
    <row r="1056" spans="1:2" s="205" customFormat="1">
      <c r="A1056" s="182"/>
      <c r="B1056" s="182"/>
    </row>
    <row r="1057" spans="1:2" s="205" customFormat="1">
      <c r="A1057" s="182"/>
      <c r="B1057" s="182"/>
    </row>
    <row r="1058" spans="1:2" s="205" customFormat="1">
      <c r="A1058" s="182"/>
      <c r="B1058" s="182"/>
    </row>
    <row r="1059" spans="1:2" s="205" customFormat="1">
      <c r="A1059" s="182"/>
      <c r="B1059" s="182"/>
    </row>
    <row r="1060" spans="1:2" s="205" customFormat="1">
      <c r="A1060" s="182"/>
      <c r="B1060" s="182"/>
    </row>
    <row r="1061" spans="1:2" s="205" customFormat="1">
      <c r="A1061" s="182"/>
      <c r="B1061" s="182"/>
    </row>
    <row r="1062" spans="1:2" s="205" customFormat="1">
      <c r="A1062" s="182"/>
      <c r="B1062" s="182"/>
    </row>
    <row r="1063" spans="1:2" s="205" customFormat="1">
      <c r="A1063" s="182"/>
      <c r="B1063" s="182"/>
    </row>
    <row r="1064" spans="1:2" s="205" customFormat="1">
      <c r="A1064" s="182"/>
      <c r="B1064" s="182"/>
    </row>
    <row r="1065" spans="1:2" s="205" customFormat="1">
      <c r="A1065" s="182"/>
      <c r="B1065" s="182"/>
    </row>
    <row r="1066" spans="1:2" s="205" customFormat="1">
      <c r="A1066" s="182"/>
      <c r="B1066" s="182"/>
    </row>
    <row r="1067" spans="1:2" s="205" customFormat="1">
      <c r="A1067" s="182"/>
      <c r="B1067" s="182"/>
    </row>
    <row r="1068" spans="1:2" s="205" customFormat="1">
      <c r="A1068" s="182"/>
      <c r="B1068" s="182"/>
    </row>
    <row r="1069" spans="1:2" s="205" customFormat="1">
      <c r="A1069" s="182"/>
      <c r="B1069" s="182"/>
    </row>
    <row r="1070" spans="1:2" s="205" customFormat="1">
      <c r="A1070" s="182"/>
      <c r="B1070" s="182"/>
    </row>
    <row r="1071" spans="1:2" s="205" customFormat="1">
      <c r="A1071" s="182"/>
      <c r="B1071" s="182"/>
    </row>
    <row r="1072" spans="1:2" s="205" customFormat="1">
      <c r="A1072" s="182"/>
      <c r="B1072" s="182"/>
    </row>
    <row r="1073" spans="1:2" s="205" customFormat="1">
      <c r="A1073" s="182"/>
      <c r="B1073" s="182"/>
    </row>
    <row r="1074" spans="1:2" s="205" customFormat="1">
      <c r="A1074" s="182"/>
      <c r="B1074" s="182"/>
    </row>
    <row r="1075" spans="1:2" s="205" customFormat="1">
      <c r="A1075" s="182"/>
      <c r="B1075" s="182"/>
    </row>
    <row r="1076" spans="1:2" s="205" customFormat="1">
      <c r="A1076" s="182"/>
      <c r="B1076" s="182"/>
    </row>
    <row r="1077" spans="1:2" s="205" customFormat="1">
      <c r="A1077" s="182"/>
      <c r="B1077" s="182"/>
    </row>
    <row r="1078" spans="1:2" s="205" customFormat="1">
      <c r="A1078" s="182"/>
      <c r="B1078" s="182"/>
    </row>
    <row r="1079" spans="1:2" s="205" customFormat="1">
      <c r="A1079" s="182"/>
      <c r="B1079" s="182"/>
    </row>
    <row r="1080" spans="1:2" s="205" customFormat="1">
      <c r="A1080" s="182"/>
      <c r="B1080" s="182"/>
    </row>
    <row r="1081" spans="1:2" s="205" customFormat="1">
      <c r="A1081" s="182"/>
      <c r="B1081" s="182"/>
    </row>
    <row r="1082" spans="1:2" s="205" customFormat="1">
      <c r="A1082" s="182"/>
      <c r="B1082" s="182"/>
    </row>
    <row r="1083" spans="1:2" s="205" customFormat="1">
      <c r="A1083" s="182"/>
      <c r="B1083" s="182"/>
    </row>
    <row r="1084" spans="1:2" s="205" customFormat="1">
      <c r="A1084" s="182"/>
      <c r="B1084" s="182"/>
    </row>
    <row r="1085" spans="1:2" s="205" customFormat="1">
      <c r="A1085" s="182"/>
      <c r="B1085" s="182"/>
    </row>
    <row r="1086" spans="1:2" s="205" customFormat="1">
      <c r="A1086" s="182"/>
      <c r="B1086" s="182"/>
    </row>
    <row r="1087" spans="1:2" s="205" customFormat="1">
      <c r="A1087" s="182"/>
      <c r="B1087" s="182"/>
    </row>
    <row r="1088" spans="1:2" s="205" customFormat="1">
      <c r="A1088" s="182"/>
      <c r="B1088" s="182"/>
    </row>
    <row r="1089" spans="1:2" s="205" customFormat="1">
      <c r="A1089" s="182"/>
      <c r="B1089" s="182"/>
    </row>
    <row r="1090" spans="1:2" s="205" customFormat="1">
      <c r="A1090" s="182"/>
      <c r="B1090" s="182"/>
    </row>
    <row r="1091" spans="1:2" s="205" customFormat="1">
      <c r="A1091" s="182"/>
      <c r="B1091" s="182"/>
    </row>
    <row r="1092" spans="1:2" s="205" customFormat="1">
      <c r="A1092" s="182"/>
      <c r="B1092" s="182"/>
    </row>
    <row r="1093" spans="1:2" s="205" customFormat="1">
      <c r="A1093" s="182"/>
      <c r="B1093" s="182"/>
    </row>
    <row r="1094" spans="1:2" s="205" customFormat="1">
      <c r="A1094" s="182"/>
      <c r="B1094" s="182"/>
    </row>
    <row r="1095" spans="1:2" s="205" customFormat="1">
      <c r="A1095" s="182"/>
      <c r="B1095" s="182"/>
    </row>
    <row r="1096" spans="1:2" s="205" customFormat="1">
      <c r="A1096" s="182"/>
      <c r="B1096" s="182"/>
    </row>
    <row r="1097" spans="1:2" s="205" customFormat="1">
      <c r="A1097" s="182"/>
      <c r="B1097" s="182"/>
    </row>
    <row r="1098" spans="1:2" s="205" customFormat="1">
      <c r="A1098" s="182"/>
      <c r="B1098" s="182"/>
    </row>
    <row r="1099" spans="1:2" s="205" customFormat="1">
      <c r="A1099" s="182"/>
      <c r="B1099" s="182"/>
    </row>
    <row r="1100" spans="1:2" s="205" customFormat="1">
      <c r="A1100" s="182"/>
      <c r="B1100" s="182"/>
    </row>
    <row r="1101" spans="1:2" s="205" customFormat="1">
      <c r="A1101" s="182"/>
      <c r="B1101" s="182"/>
    </row>
    <row r="1102" spans="1:2" s="205" customFormat="1">
      <c r="A1102" s="182"/>
      <c r="B1102" s="182"/>
    </row>
    <row r="1103" spans="1:2" s="205" customFormat="1">
      <c r="A1103" s="182"/>
      <c r="B1103" s="182"/>
    </row>
    <row r="1104" spans="1:2" s="205" customFormat="1">
      <c r="A1104" s="182"/>
      <c r="B1104" s="182"/>
    </row>
    <row r="1105" spans="1:2" s="205" customFormat="1">
      <c r="A1105" s="182"/>
      <c r="B1105" s="182"/>
    </row>
    <row r="1106" spans="1:2" s="205" customFormat="1">
      <c r="A1106" s="182"/>
      <c r="B1106" s="182"/>
    </row>
    <row r="1107" spans="1:2" s="205" customFormat="1">
      <c r="A1107" s="182"/>
      <c r="B1107" s="182"/>
    </row>
    <row r="1108" spans="1:2" s="205" customFormat="1">
      <c r="A1108" s="182"/>
      <c r="B1108" s="182"/>
    </row>
    <row r="1109" spans="1:2" s="205" customFormat="1">
      <c r="A1109" s="182"/>
      <c r="B1109" s="182"/>
    </row>
    <row r="1110" spans="1:2" s="205" customFormat="1">
      <c r="A1110" s="182"/>
      <c r="B1110" s="182"/>
    </row>
    <row r="1111" spans="1:2" s="205" customFormat="1">
      <c r="A1111" s="182"/>
      <c r="B1111" s="182"/>
    </row>
    <row r="1112" spans="1:2" s="205" customFormat="1">
      <c r="A1112" s="182"/>
      <c r="B1112" s="182"/>
    </row>
    <row r="1113" spans="1:2" s="205" customFormat="1">
      <c r="A1113" s="182"/>
      <c r="B1113" s="182"/>
    </row>
    <row r="1114" spans="1:2" s="205" customFormat="1">
      <c r="A1114" s="182"/>
      <c r="B1114" s="182"/>
    </row>
    <row r="1115" spans="1:2" s="205" customFormat="1">
      <c r="A1115" s="182"/>
      <c r="B1115" s="182"/>
    </row>
    <row r="1116" spans="1:2" s="205" customFormat="1">
      <c r="A1116" s="182"/>
      <c r="B1116" s="182"/>
    </row>
    <row r="1117" spans="1:2" s="205" customFormat="1">
      <c r="A1117" s="182"/>
      <c r="B1117" s="182"/>
    </row>
    <row r="1118" spans="1:2" s="205" customFormat="1">
      <c r="A1118" s="182"/>
      <c r="B1118" s="182"/>
    </row>
    <row r="1119" spans="1:2" s="205" customFormat="1">
      <c r="A1119" s="182"/>
      <c r="B1119" s="182"/>
    </row>
    <row r="1120" spans="1:2" s="205" customFormat="1">
      <c r="A1120" s="182"/>
      <c r="B1120" s="182"/>
    </row>
    <row r="1121" spans="1:2" s="205" customFormat="1">
      <c r="A1121" s="182"/>
      <c r="B1121" s="182"/>
    </row>
    <row r="1122" spans="1:2" s="205" customFormat="1">
      <c r="A1122" s="182"/>
      <c r="B1122" s="182"/>
    </row>
    <row r="1123" spans="1:2" s="205" customFormat="1">
      <c r="A1123" s="182"/>
      <c r="B1123" s="182"/>
    </row>
    <row r="1124" spans="1:2" s="205" customFormat="1">
      <c r="A1124" s="182"/>
      <c r="B1124" s="182"/>
    </row>
    <row r="1125" spans="1:2" s="205" customFormat="1">
      <c r="A1125" s="182"/>
      <c r="B1125" s="182"/>
    </row>
    <row r="1126" spans="1:2" s="205" customFormat="1">
      <c r="A1126" s="182"/>
      <c r="B1126" s="182"/>
    </row>
    <row r="1127" spans="1:2" s="205" customFormat="1">
      <c r="A1127" s="182"/>
      <c r="B1127" s="182"/>
    </row>
    <row r="1128" spans="1:2" s="205" customFormat="1">
      <c r="A1128" s="182"/>
      <c r="B1128" s="182"/>
    </row>
    <row r="1129" spans="1:2" s="205" customFormat="1">
      <c r="A1129" s="182"/>
      <c r="B1129" s="182"/>
    </row>
    <row r="1130" spans="1:2" s="205" customFormat="1">
      <c r="A1130" s="182"/>
      <c r="B1130" s="182"/>
    </row>
    <row r="1131" spans="1:2" s="205" customFormat="1">
      <c r="A1131" s="182"/>
      <c r="B1131" s="182"/>
    </row>
    <row r="1132" spans="1:2" s="205" customFormat="1">
      <c r="A1132" s="182"/>
      <c r="B1132" s="182"/>
    </row>
    <row r="1133" spans="1:2" s="205" customFormat="1">
      <c r="A1133" s="182"/>
      <c r="B1133" s="182"/>
    </row>
    <row r="1134" spans="1:2" s="205" customFormat="1">
      <c r="A1134" s="182"/>
      <c r="B1134" s="182"/>
    </row>
    <row r="1135" spans="1:2" s="205" customFormat="1">
      <c r="A1135" s="182"/>
      <c r="B1135" s="182"/>
    </row>
    <row r="1136" spans="1:2" s="205" customFormat="1">
      <c r="A1136" s="182"/>
      <c r="B1136" s="182"/>
    </row>
    <row r="1137" spans="1:2" s="205" customFormat="1">
      <c r="A1137" s="182"/>
      <c r="B1137" s="182"/>
    </row>
    <row r="1138" spans="1:2" s="205" customFormat="1">
      <c r="A1138" s="182"/>
      <c r="B1138" s="182"/>
    </row>
    <row r="1139" spans="1:2" s="205" customFormat="1">
      <c r="A1139" s="182"/>
      <c r="B1139" s="182"/>
    </row>
    <row r="1140" spans="1:2" s="205" customFormat="1">
      <c r="A1140" s="182"/>
      <c r="B1140" s="182"/>
    </row>
    <row r="1141" spans="1:2" s="205" customFormat="1">
      <c r="A1141" s="182"/>
      <c r="B1141" s="182"/>
    </row>
    <row r="1142" spans="1:2" s="205" customFormat="1">
      <c r="A1142" s="182"/>
      <c r="B1142" s="182"/>
    </row>
    <row r="1143" spans="1:2" s="205" customFormat="1">
      <c r="A1143" s="182"/>
      <c r="B1143" s="182"/>
    </row>
    <row r="1144" spans="1:2" s="205" customFormat="1">
      <c r="A1144" s="182"/>
      <c r="B1144" s="182"/>
    </row>
    <row r="1145" spans="1:2" s="205" customFormat="1">
      <c r="A1145" s="182"/>
      <c r="B1145" s="182"/>
    </row>
    <row r="1146" spans="1:2" s="205" customFormat="1">
      <c r="A1146" s="182"/>
      <c r="B1146" s="182"/>
    </row>
    <row r="1147" spans="1:2" s="205" customFormat="1">
      <c r="A1147" s="182"/>
      <c r="B1147" s="182"/>
    </row>
    <row r="1148" spans="1:2" s="205" customFormat="1">
      <c r="A1148" s="182"/>
      <c r="B1148" s="182"/>
    </row>
    <row r="1149" spans="1:2" s="205" customFormat="1">
      <c r="A1149" s="182"/>
      <c r="B1149" s="182"/>
    </row>
    <row r="1150" spans="1:2" s="205" customFormat="1">
      <c r="A1150" s="182"/>
      <c r="B1150" s="182"/>
    </row>
    <row r="1151" spans="1:2" s="205" customFormat="1">
      <c r="A1151" s="182"/>
      <c r="B1151" s="182"/>
    </row>
    <row r="1152" spans="1:2" s="205" customFormat="1">
      <c r="A1152" s="182"/>
      <c r="B1152" s="182"/>
    </row>
    <row r="1153" spans="1:2" s="205" customFormat="1">
      <c r="A1153" s="182"/>
      <c r="B1153" s="182"/>
    </row>
    <row r="1154" spans="1:2" s="205" customFormat="1">
      <c r="A1154" s="182"/>
      <c r="B1154" s="182"/>
    </row>
    <row r="1155" spans="1:2" s="205" customFormat="1">
      <c r="A1155" s="182"/>
      <c r="B1155" s="182"/>
    </row>
    <row r="1156" spans="1:2" s="205" customFormat="1">
      <c r="A1156" s="182"/>
      <c r="B1156" s="182"/>
    </row>
    <row r="1157" spans="1:2" s="205" customFormat="1">
      <c r="A1157" s="182"/>
      <c r="B1157" s="182"/>
    </row>
    <row r="1158" spans="1:2" s="205" customFormat="1">
      <c r="A1158" s="182"/>
      <c r="B1158" s="182"/>
    </row>
    <row r="1159" spans="1:2" s="205" customFormat="1">
      <c r="A1159" s="182"/>
      <c r="B1159" s="182"/>
    </row>
    <row r="1160" spans="1:2" s="205" customFormat="1">
      <c r="A1160" s="182"/>
      <c r="B1160" s="182"/>
    </row>
    <row r="1161" spans="1:2" s="205" customFormat="1">
      <c r="A1161" s="182"/>
      <c r="B1161" s="182"/>
    </row>
    <row r="1162" spans="1:2" s="205" customFormat="1">
      <c r="A1162" s="182"/>
      <c r="B1162" s="182"/>
    </row>
    <row r="1163" spans="1:2" s="205" customFormat="1">
      <c r="A1163" s="182"/>
      <c r="B1163" s="182"/>
    </row>
    <row r="1164" spans="1:2" s="205" customFormat="1">
      <c r="A1164" s="182"/>
      <c r="B1164" s="182"/>
    </row>
    <row r="1165" spans="1:2" s="205" customFormat="1">
      <c r="A1165" s="182"/>
      <c r="B1165" s="182"/>
    </row>
    <row r="1166" spans="1:2" s="205" customFormat="1">
      <c r="A1166" s="182"/>
      <c r="B1166" s="182"/>
    </row>
    <row r="1167" spans="1:2" s="205" customFormat="1">
      <c r="A1167" s="182"/>
      <c r="B1167" s="182"/>
    </row>
    <row r="1168" spans="1:2" s="205" customFormat="1">
      <c r="A1168" s="182"/>
      <c r="B1168" s="182"/>
    </row>
    <row r="1169" spans="1:2" s="205" customFormat="1">
      <c r="A1169" s="182"/>
      <c r="B1169" s="182"/>
    </row>
    <row r="1170" spans="1:2" s="205" customFormat="1">
      <c r="A1170" s="182"/>
      <c r="B1170" s="182"/>
    </row>
    <row r="1171" spans="1:2" s="205" customFormat="1">
      <c r="A1171" s="182"/>
      <c r="B1171" s="182"/>
    </row>
    <row r="1172" spans="1:2" s="205" customFormat="1">
      <c r="A1172" s="182"/>
      <c r="B1172" s="182"/>
    </row>
    <row r="1173" spans="1:2" s="205" customFormat="1">
      <c r="A1173" s="182"/>
      <c r="B1173" s="182"/>
    </row>
    <row r="1174" spans="1:2" s="205" customFormat="1">
      <c r="A1174" s="182"/>
      <c r="B1174" s="182"/>
    </row>
    <row r="1175" spans="1:2" s="205" customFormat="1">
      <c r="A1175" s="182"/>
      <c r="B1175" s="182"/>
    </row>
    <row r="1176" spans="1:2" s="205" customFormat="1">
      <c r="A1176" s="182"/>
      <c r="B1176" s="182"/>
    </row>
    <row r="1177" spans="1:2" s="205" customFormat="1">
      <c r="A1177" s="182"/>
      <c r="B1177" s="182"/>
    </row>
    <row r="1178" spans="1:2" s="205" customFormat="1">
      <c r="A1178" s="182"/>
      <c r="B1178" s="182"/>
    </row>
    <row r="1179" spans="1:2" s="205" customFormat="1">
      <c r="A1179" s="182"/>
      <c r="B1179" s="182"/>
    </row>
    <row r="1180" spans="1:2" s="205" customFormat="1">
      <c r="A1180" s="182"/>
      <c r="B1180" s="182"/>
    </row>
    <row r="1181" spans="1:2" s="205" customFormat="1">
      <c r="A1181" s="182"/>
      <c r="B1181" s="182"/>
    </row>
    <row r="1182" spans="1:2" s="205" customFormat="1">
      <c r="A1182" s="182"/>
      <c r="B1182" s="182"/>
    </row>
    <row r="1183" spans="1:2" s="205" customFormat="1">
      <c r="A1183" s="182"/>
      <c r="B1183" s="182"/>
    </row>
    <row r="1184" spans="1:2" s="205" customFormat="1">
      <c r="A1184" s="182"/>
      <c r="B1184" s="182"/>
    </row>
    <row r="1185" spans="1:2" s="205" customFormat="1">
      <c r="A1185" s="182"/>
      <c r="B1185" s="182"/>
    </row>
    <row r="1186" spans="1:2" s="205" customFormat="1">
      <c r="A1186" s="182"/>
      <c r="B1186" s="182"/>
    </row>
    <row r="1187" spans="1:2" s="205" customFormat="1">
      <c r="A1187" s="182"/>
      <c r="B1187" s="182"/>
    </row>
    <row r="1188" spans="1:2" s="205" customFormat="1">
      <c r="A1188" s="182"/>
      <c r="B1188" s="182"/>
    </row>
    <row r="1189" spans="1:2" s="205" customFormat="1">
      <c r="A1189" s="182"/>
      <c r="B1189" s="182"/>
    </row>
    <row r="1190" spans="1:2" s="205" customFormat="1">
      <c r="A1190" s="182"/>
      <c r="B1190" s="182"/>
    </row>
    <row r="1191" spans="1:2" s="205" customFormat="1">
      <c r="A1191" s="182"/>
      <c r="B1191" s="182"/>
    </row>
    <row r="1192" spans="1:2" s="205" customFormat="1">
      <c r="A1192" s="182"/>
      <c r="B1192" s="182"/>
    </row>
    <row r="1193" spans="1:2" s="205" customFormat="1">
      <c r="A1193" s="182"/>
      <c r="B1193" s="182"/>
    </row>
    <row r="1194" spans="1:2" s="205" customFormat="1">
      <c r="A1194" s="182"/>
      <c r="B1194" s="182"/>
    </row>
    <row r="1195" spans="1:2" s="205" customFormat="1">
      <c r="A1195" s="182"/>
      <c r="B1195" s="182"/>
    </row>
    <row r="1196" spans="1:2" s="205" customFormat="1">
      <c r="A1196" s="182"/>
      <c r="B1196" s="182"/>
    </row>
    <row r="1197" spans="1:2" s="205" customFormat="1">
      <c r="A1197" s="182"/>
      <c r="B1197" s="182"/>
    </row>
    <row r="1198" spans="1:2" s="205" customFormat="1">
      <c r="A1198" s="182"/>
      <c r="B1198" s="182"/>
    </row>
    <row r="1199" spans="1:2" s="205" customFormat="1">
      <c r="A1199" s="182"/>
      <c r="B1199" s="182"/>
    </row>
    <row r="1200" spans="1:2" s="205" customFormat="1">
      <c r="A1200" s="182"/>
      <c r="B1200" s="182"/>
    </row>
    <row r="1201" spans="1:2" s="205" customFormat="1">
      <c r="A1201" s="182"/>
      <c r="B1201" s="182"/>
    </row>
    <row r="1202" spans="1:2" s="205" customFormat="1">
      <c r="A1202" s="182"/>
      <c r="B1202" s="182"/>
    </row>
    <row r="1203" spans="1:2" s="205" customFormat="1">
      <c r="A1203" s="182"/>
      <c r="B1203" s="182"/>
    </row>
    <row r="1204" spans="1:2" s="205" customFormat="1">
      <c r="A1204" s="182"/>
      <c r="B1204" s="182"/>
    </row>
    <row r="1205" spans="1:2" s="205" customFormat="1">
      <c r="A1205" s="182"/>
      <c r="B1205" s="182"/>
    </row>
    <row r="1206" spans="1:2" s="205" customFormat="1">
      <c r="A1206" s="182"/>
      <c r="B1206" s="182"/>
    </row>
    <row r="1207" spans="1:2" s="205" customFormat="1">
      <c r="A1207" s="182"/>
      <c r="B1207" s="182"/>
    </row>
    <row r="1208" spans="1:2" s="205" customFormat="1">
      <c r="A1208" s="182"/>
      <c r="B1208" s="182"/>
    </row>
    <row r="1209" spans="1:2" s="205" customFormat="1">
      <c r="A1209" s="182"/>
      <c r="B1209" s="182"/>
    </row>
    <row r="1210" spans="1:2" s="205" customFormat="1">
      <c r="A1210" s="182"/>
      <c r="B1210" s="182"/>
    </row>
    <row r="1211" spans="1:2" s="205" customFormat="1">
      <c r="A1211" s="182"/>
      <c r="B1211" s="182"/>
    </row>
    <row r="1212" spans="1:2" s="205" customFormat="1">
      <c r="A1212" s="182"/>
      <c r="B1212" s="182"/>
    </row>
    <row r="1213" spans="1:2" s="205" customFormat="1">
      <c r="A1213" s="182"/>
      <c r="B1213" s="182"/>
    </row>
    <row r="1214" spans="1:2" s="205" customFormat="1">
      <c r="A1214" s="182"/>
      <c r="B1214" s="182"/>
    </row>
    <row r="1215" spans="1:2" s="205" customFormat="1">
      <c r="A1215" s="182"/>
      <c r="B1215" s="182"/>
    </row>
    <row r="1216" spans="1:2" s="205" customFormat="1">
      <c r="A1216" s="182"/>
      <c r="B1216" s="182"/>
    </row>
    <row r="1217" spans="1:2" s="205" customFormat="1">
      <c r="A1217" s="182"/>
      <c r="B1217" s="182"/>
    </row>
    <row r="1218" spans="1:2" s="205" customFormat="1">
      <c r="A1218" s="182"/>
      <c r="B1218" s="182"/>
    </row>
    <row r="1219" spans="1:2" s="205" customFormat="1">
      <c r="A1219" s="182"/>
      <c r="B1219" s="182"/>
    </row>
    <row r="1220" spans="1:2" s="205" customFormat="1">
      <c r="A1220" s="182"/>
      <c r="B1220" s="182"/>
    </row>
    <row r="1221" spans="1:2" s="205" customFormat="1">
      <c r="A1221" s="182"/>
      <c r="B1221" s="182"/>
    </row>
    <row r="1222" spans="1:2" s="205" customFormat="1">
      <c r="A1222" s="182"/>
      <c r="B1222" s="182"/>
    </row>
    <row r="1223" spans="1:2" s="205" customFormat="1">
      <c r="A1223" s="182"/>
      <c r="B1223" s="182"/>
    </row>
    <row r="1224" spans="1:2" s="205" customFormat="1">
      <c r="A1224" s="182"/>
      <c r="B1224" s="182"/>
    </row>
    <row r="1225" spans="1:2" s="205" customFormat="1">
      <c r="A1225" s="182"/>
      <c r="B1225" s="182"/>
    </row>
    <row r="1226" spans="1:2" s="205" customFormat="1">
      <c r="A1226" s="182"/>
      <c r="B1226" s="182"/>
    </row>
    <row r="1227" spans="1:2" s="205" customFormat="1">
      <c r="A1227" s="182"/>
      <c r="B1227" s="182"/>
    </row>
    <row r="1228" spans="1:2" s="205" customFormat="1">
      <c r="A1228" s="182"/>
      <c r="B1228" s="182"/>
    </row>
    <row r="1229" spans="1:2" s="205" customFormat="1">
      <c r="A1229" s="182"/>
      <c r="B1229" s="182"/>
    </row>
    <row r="1230" spans="1:2" s="205" customFormat="1">
      <c r="A1230" s="182"/>
      <c r="B1230" s="182"/>
    </row>
    <row r="1231" spans="1:2" s="205" customFormat="1">
      <c r="A1231" s="182"/>
      <c r="B1231" s="182"/>
    </row>
    <row r="1232" spans="1:2" s="205" customFormat="1">
      <c r="A1232" s="182"/>
      <c r="B1232" s="182"/>
    </row>
    <row r="1233" spans="1:2" s="205" customFormat="1">
      <c r="A1233" s="182"/>
      <c r="B1233" s="182"/>
    </row>
    <row r="1234" spans="1:2" s="205" customFormat="1">
      <c r="A1234" s="182"/>
      <c r="B1234" s="182"/>
    </row>
    <row r="1235" spans="1:2" s="205" customFormat="1">
      <c r="A1235" s="182"/>
      <c r="B1235" s="182"/>
    </row>
    <row r="1236" spans="1:2" s="205" customFormat="1">
      <c r="A1236" s="182"/>
      <c r="B1236" s="182"/>
    </row>
    <row r="1237" spans="1:2" s="205" customFormat="1">
      <c r="A1237" s="182"/>
      <c r="B1237" s="182"/>
    </row>
    <row r="1238" spans="1:2" s="205" customFormat="1">
      <c r="A1238" s="182"/>
      <c r="B1238" s="182"/>
    </row>
    <row r="1239" spans="1:2" s="205" customFormat="1">
      <c r="A1239" s="182"/>
      <c r="B1239" s="182"/>
    </row>
    <row r="1240" spans="1:2" s="205" customFormat="1">
      <c r="A1240" s="182"/>
      <c r="B1240" s="182"/>
    </row>
    <row r="1241" spans="1:2" s="205" customFormat="1">
      <c r="A1241" s="182"/>
      <c r="B1241" s="182"/>
    </row>
    <row r="1242" spans="1:2" s="205" customFormat="1">
      <c r="A1242" s="182"/>
      <c r="B1242" s="182"/>
    </row>
    <row r="1243" spans="1:2" s="205" customFormat="1">
      <c r="A1243" s="182"/>
      <c r="B1243" s="182"/>
    </row>
    <row r="1244" spans="1:2" s="205" customFormat="1">
      <c r="A1244" s="182"/>
      <c r="B1244" s="182"/>
    </row>
    <row r="1245" spans="1:2" s="205" customFormat="1">
      <c r="A1245" s="182"/>
      <c r="B1245" s="182"/>
    </row>
    <row r="1246" spans="1:2" s="205" customFormat="1">
      <c r="A1246" s="182"/>
      <c r="B1246" s="182"/>
    </row>
    <row r="1247" spans="1:2" s="205" customFormat="1">
      <c r="A1247" s="182"/>
      <c r="B1247" s="182"/>
    </row>
    <row r="1248" spans="1:2" s="205" customFormat="1">
      <c r="A1248" s="182"/>
      <c r="B1248" s="182"/>
    </row>
    <row r="1249" spans="1:5" s="205" customFormat="1">
      <c r="A1249" s="182"/>
      <c r="B1249" s="182"/>
    </row>
    <row r="1250" spans="1:5" s="205" customFormat="1">
      <c r="A1250" s="182"/>
      <c r="B1250" s="182"/>
    </row>
    <row r="1251" spans="1:5" s="205" customFormat="1">
      <c r="A1251" s="182"/>
      <c r="B1251" s="182"/>
    </row>
    <row r="1252" spans="1:5" s="205" customFormat="1">
      <c r="A1252" s="182"/>
      <c r="B1252" s="182"/>
    </row>
    <row r="1253" spans="1:5" s="205" customFormat="1">
      <c r="A1253" s="182"/>
      <c r="B1253" s="182"/>
    </row>
    <row r="1254" spans="1:5">
      <c r="C1254" s="205"/>
      <c r="D1254" s="205"/>
      <c r="E1254" s="205"/>
    </row>
    <row r="1255" spans="1:5">
      <c r="C1255" s="205"/>
      <c r="D1255" s="205"/>
      <c r="E1255" s="205"/>
    </row>
    <row r="1256" spans="1:5">
      <c r="C1256" s="205"/>
      <c r="D1256" s="205"/>
      <c r="E1256" s="205"/>
    </row>
    <row r="1257" spans="1:5">
      <c r="C1257" s="205"/>
      <c r="D1257" s="205"/>
      <c r="E1257" s="205"/>
    </row>
    <row r="1258" spans="1:5">
      <c r="C1258" s="205"/>
      <c r="D1258" s="205"/>
      <c r="E1258" s="205"/>
    </row>
    <row r="1259" spans="1:5">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c r="A1" s="330" t="s">
        <v>212</v>
      </c>
      <c r="B1" s="331" t="s">
        <v>211</v>
      </c>
      <c r="C1" s="174"/>
      <c r="D1" s="174"/>
      <c r="E1" s="174"/>
      <c r="F1" s="174"/>
      <c r="G1" s="174"/>
      <c r="H1" s="174" t="s">
        <v>210</v>
      </c>
      <c r="I1" s="174"/>
    </row>
    <row r="2" spans="1:9" ht="22.35" customHeight="1">
      <c r="A2" s="176" t="s">
        <v>228</v>
      </c>
      <c r="B2" s="176"/>
    </row>
    <row r="3" spans="1:9" ht="52.5" customHeight="1">
      <c r="A3" s="177" t="str">
        <f>$A$29</f>
        <v>Criminal Justice</v>
      </c>
      <c r="B3" s="178" t="str">
        <f>$B$29</f>
        <v>Offenses, 
Domestic Violence</v>
      </c>
    </row>
    <row r="4" spans="1:9" ht="52.5" customHeight="1">
      <c r="A4" s="179" t="str">
        <f>$A$28</f>
        <v>Criminal Justice</v>
      </c>
      <c r="B4" s="178" t="str">
        <f>$B$28</f>
        <v>Total Arrests, 
(Age 10-17)</v>
      </c>
    </row>
    <row r="5" spans="1:9" ht="52.5" customHeight="1">
      <c r="A5" s="179" t="str">
        <f>$A$27</f>
        <v>Criminal Justice</v>
      </c>
      <c r="B5" s="178" t="str">
        <f>$B$27</f>
        <v>Arrests, Property Crime 
(Age 10-14)</v>
      </c>
    </row>
    <row r="6" spans="1:9" ht="52.5" customHeight="1">
      <c r="A6" s="179" t="str">
        <f>$A$26</f>
        <v>Criminal Justice</v>
      </c>
      <c r="B6" s="178" t="str">
        <f>$B$26</f>
        <v>Arrests, Property Crime 
(Age 10-17)</v>
      </c>
    </row>
    <row r="7" spans="1:9" ht="52.5" customHeight="1">
      <c r="A7" s="179" t="str">
        <f>$A$25</f>
        <v>Criminal Justice</v>
      </c>
      <c r="B7" s="178" t="str">
        <f>$B$25</f>
        <v>Arrests, Property Crime
 (Age 18+)</v>
      </c>
    </row>
    <row r="8" spans="1:9" ht="52.5" customHeight="1">
      <c r="A8" s="179" t="str">
        <f>A$24</f>
        <v>Criminal Justice</v>
      </c>
      <c r="B8" s="178" t="str">
        <f>B$24</f>
        <v>Arrests, Violent Crime 
(Age 10-17)</v>
      </c>
      <c r="C8" s="180"/>
      <c r="D8" s="180"/>
    </row>
    <row r="9" spans="1:9" ht="52.5" customHeight="1">
      <c r="A9" s="177" t="str">
        <f>A$23</f>
        <v>Substance Use</v>
      </c>
      <c r="B9" s="178" t="str">
        <f>B$23</f>
        <v>Alcohol-Related Traffic Fatalities Per All Traffic Fatalities</v>
      </c>
      <c r="C9" s="180"/>
      <c r="D9" s="180"/>
    </row>
    <row r="10" spans="1:9" ht="52.5" customHeight="1">
      <c r="A10" s="543" t="s">
        <v>124</v>
      </c>
      <c r="B10" s="178" t="str">
        <f>B$22</f>
        <v>Arrests, Alcohol Violation 
(Age 10-17)</v>
      </c>
      <c r="C10" s="180"/>
      <c r="D10" s="180"/>
    </row>
    <row r="11" spans="1:9" ht="52.5" customHeight="1">
      <c r="A11" s="543"/>
      <c r="B11" s="178" t="str">
        <f>B$21</f>
        <v>Arrests, Drug Law Violation 
(Age 10-17)</v>
      </c>
    </row>
    <row r="12" spans="1:9" ht="52.5" customHeight="1">
      <c r="A12" s="179" t="str">
        <f>A$20</f>
        <v>Substance Use</v>
      </c>
      <c r="B12" s="178" t="str">
        <f>B$20</f>
        <v>Clients of State-Funded Alcohol or Drug Services 
(Age 10-17)</v>
      </c>
    </row>
    <row r="13" spans="1:9" ht="12.75" customHeight="1">
      <c r="A13" s="181"/>
      <c r="C13" s="284" t="s">
        <v>208</v>
      </c>
      <c r="D13" s="286" t="s">
        <v>207</v>
      </c>
      <c r="E13" s="286" t="s">
        <v>206</v>
      </c>
    </row>
    <row r="14" spans="1:9" s="185" customFormat="1" ht="16.5" customHeight="1">
      <c r="A14" s="182"/>
      <c r="B14" s="182"/>
      <c r="G14" s="186"/>
    </row>
    <row r="15" spans="1:9" s="188" customFormat="1" ht="12.75" customHeight="1">
      <c r="A15" s="541"/>
      <c r="B15" s="542"/>
      <c r="C15" s="542"/>
      <c r="D15" s="542"/>
      <c r="E15" s="542"/>
      <c r="F15" s="187"/>
    </row>
    <row r="16" spans="1:9" s="188" customFormat="1" ht="18" customHeight="1">
      <c r="A16" s="189"/>
      <c r="B16" s="187"/>
    </row>
    <row r="17" spans="1:5" s="188" customFormat="1">
      <c r="A17" s="181"/>
      <c r="B17" s="181"/>
    </row>
    <row r="18" spans="1:5" s="188" customFormat="1" ht="12.75" customHeight="1">
      <c r="A18" s="181"/>
      <c r="C18" s="188" t="s">
        <v>205</v>
      </c>
      <c r="E18" s="190"/>
    </row>
    <row r="19" spans="1:5" s="188" customFormat="1" ht="12.75" customHeight="1">
      <c r="A19" s="181" t="s">
        <v>204</v>
      </c>
      <c r="B19" s="188" t="s">
        <v>203</v>
      </c>
      <c r="C19" s="191" t="str">
        <f>'Community Definition'!$D$5</f>
        <v>Cowlitz County</v>
      </c>
      <c r="D19" s="192" t="str">
        <f>'Community Definition'!$A$7</f>
        <v>Locale 114</v>
      </c>
      <c r="E19" s="193" t="str">
        <f>'Community Definition'!$D$4</f>
        <v>Woodland</v>
      </c>
    </row>
    <row r="20" spans="1:5" s="188" customFormat="1" ht="38.25">
      <c r="A20" s="194" t="s">
        <v>231</v>
      </c>
      <c r="B20" s="194" t="s">
        <v>322</v>
      </c>
      <c r="C20" s="195">
        <v>0.57875000119999997</v>
      </c>
      <c r="D20" s="195">
        <v>-0.26800817300000002</v>
      </c>
      <c r="E20" s="195">
        <v>-0.58196514300000002</v>
      </c>
    </row>
    <row r="21" spans="1:5" s="188" customFormat="1" ht="25.5">
      <c r="A21" s="194" t="s">
        <v>231</v>
      </c>
      <c r="B21" s="194" t="s">
        <v>321</v>
      </c>
      <c r="C21" s="195">
        <v>1.1058368451</v>
      </c>
      <c r="D21" s="195">
        <v>0.4994300612</v>
      </c>
      <c r="E21" s="195">
        <v>0.48916099930000001</v>
      </c>
    </row>
    <row r="22" spans="1:5" s="188" customFormat="1" ht="25.5">
      <c r="A22" s="194" t="s">
        <v>231</v>
      </c>
      <c r="B22" s="194" t="s">
        <v>320</v>
      </c>
      <c r="C22" s="195">
        <v>0.35088400489999999</v>
      </c>
      <c r="D22" s="195">
        <v>0.70140015150000001</v>
      </c>
      <c r="E22" s="195">
        <v>0.4632898661</v>
      </c>
    </row>
    <row r="23" spans="1:5" s="188" customFormat="1" ht="25.5">
      <c r="A23" s="194" t="s">
        <v>231</v>
      </c>
      <c r="B23" s="194" t="s">
        <v>230</v>
      </c>
      <c r="C23" s="195">
        <v>-0.365243021</v>
      </c>
      <c r="D23" s="195"/>
      <c r="E23" s="195"/>
    </row>
    <row r="24" spans="1:5" s="188" customFormat="1" ht="25.5">
      <c r="A24" s="194" t="s">
        <v>229</v>
      </c>
      <c r="B24" s="194" t="s">
        <v>319</v>
      </c>
      <c r="C24" s="195">
        <v>0.58876541520000003</v>
      </c>
      <c r="D24" s="195">
        <v>-0.45554673099999998</v>
      </c>
      <c r="E24" s="195">
        <v>-0.79614758900000004</v>
      </c>
    </row>
    <row r="25" spans="1:5" s="188" customFormat="1" ht="25.5">
      <c r="A25" s="194" t="s">
        <v>229</v>
      </c>
      <c r="B25" s="194" t="s">
        <v>318</v>
      </c>
      <c r="C25" s="195">
        <v>1.8368903537000001</v>
      </c>
      <c r="D25" s="195">
        <v>0.43113066820000001</v>
      </c>
      <c r="E25" s="195">
        <v>1.0456149648999999</v>
      </c>
    </row>
    <row r="26" spans="1:5" s="188" customFormat="1" ht="25.5">
      <c r="A26" s="194" t="s">
        <v>229</v>
      </c>
      <c r="B26" s="194" t="s">
        <v>317</v>
      </c>
      <c r="C26" s="195">
        <v>1.7189401122000001</v>
      </c>
      <c r="D26" s="195">
        <v>0.21331632649999999</v>
      </c>
      <c r="E26" s="195">
        <v>0.3403166487</v>
      </c>
    </row>
    <row r="27" spans="1:5" s="188" customFormat="1" ht="25.5">
      <c r="A27" s="194" t="s">
        <v>229</v>
      </c>
      <c r="B27" s="194" t="s">
        <v>316</v>
      </c>
      <c r="C27" s="195">
        <v>1.3292047754</v>
      </c>
      <c r="D27" s="195">
        <v>0.2052027967</v>
      </c>
      <c r="E27" s="195">
        <v>0.2661294636</v>
      </c>
    </row>
    <row r="28" spans="1:5" s="188" customFormat="1" ht="25.5">
      <c r="A28" s="194" t="s">
        <v>229</v>
      </c>
      <c r="B28" s="194" t="s">
        <v>315</v>
      </c>
      <c r="C28" s="195">
        <v>1.9759502949000001</v>
      </c>
      <c r="D28" s="195">
        <v>0.32253499450000001</v>
      </c>
      <c r="E28" s="195">
        <v>0.5100337398</v>
      </c>
    </row>
    <row r="29" spans="1:5" s="188" customFormat="1" ht="25.5">
      <c r="A29" s="194" t="s">
        <v>229</v>
      </c>
      <c r="B29" s="194" t="s">
        <v>314</v>
      </c>
      <c r="C29" s="195">
        <v>0.7351653024</v>
      </c>
      <c r="D29" s="195">
        <v>-0.33085858899999998</v>
      </c>
      <c r="E29" s="195">
        <v>-0.115509137</v>
      </c>
    </row>
    <row r="30" spans="1:5" s="188" customFormat="1">
      <c r="A30" s="194"/>
      <c r="B30" s="194"/>
      <c r="C30" s="195"/>
      <c r="D30" s="195"/>
      <c r="E30" s="195"/>
    </row>
    <row r="31" spans="1:5" s="188" customFormat="1">
      <c r="A31" s="194"/>
      <c r="B31" s="194"/>
      <c r="C31" s="196"/>
      <c r="D31" s="196"/>
    </row>
    <row r="32" spans="1:5" s="188" customFormat="1">
      <c r="A32" s="194"/>
      <c r="B32" s="194"/>
      <c r="C32" s="196"/>
      <c r="D32" s="196"/>
    </row>
    <row r="33" spans="1:1" s="188" customFormat="1">
      <c r="A33" s="181"/>
    </row>
    <row r="34" spans="1:1" s="188" customFormat="1">
      <c r="A34" s="181"/>
    </row>
    <row r="35" spans="1:1" s="188" customFormat="1">
      <c r="A35" s="181"/>
    </row>
    <row r="36" spans="1:1" s="188" customFormat="1">
      <c r="A36" s="181"/>
    </row>
    <row r="37" spans="1:1" s="188" customFormat="1">
      <c r="A37" s="181"/>
    </row>
    <row r="38" spans="1:1" s="188" customFormat="1">
      <c r="A38" s="181"/>
    </row>
    <row r="39" spans="1:1" s="188" customFormat="1">
      <c r="A39" s="181"/>
    </row>
    <row r="40" spans="1:1" s="188" customFormat="1">
      <c r="A40" s="181"/>
    </row>
    <row r="41" spans="1:1" s="188" customFormat="1">
      <c r="A41" s="181"/>
    </row>
    <row r="42" spans="1:1" s="188" customFormat="1">
      <c r="A42" s="181"/>
    </row>
    <row r="43" spans="1:1" s="188" customFormat="1">
      <c r="A43" s="181"/>
    </row>
    <row r="44" spans="1:1" s="188" customFormat="1">
      <c r="A44" s="181"/>
    </row>
    <row r="45" spans="1:1" s="188" customFormat="1" ht="12" customHeight="1">
      <c r="A45" s="181"/>
    </row>
    <row r="46" spans="1:1" s="188" customFormat="1" ht="11.25" customHeight="1">
      <c r="A46" s="181"/>
    </row>
    <row r="47" spans="1:1" s="188" customFormat="1">
      <c r="A47" s="181"/>
    </row>
    <row r="48" spans="1:1" s="188" customFormat="1">
      <c r="A48" s="181"/>
    </row>
    <row r="49" s="188" customFormat="1"/>
    <row r="50" s="188" customFormat="1"/>
    <row r="51" s="188" customFormat="1"/>
    <row r="52" s="188" customFormat="1"/>
    <row r="53" s="188" customFormat="1"/>
    <row r="54" s="188" customFormat="1"/>
    <row r="55" s="188" customFormat="1"/>
    <row r="56" s="188" customFormat="1"/>
    <row r="57" s="188" customFormat="1"/>
    <row r="58" s="188" customFormat="1"/>
    <row r="59" s="188" customFormat="1"/>
    <row r="60" s="188" customFormat="1"/>
    <row r="61" s="188" customFormat="1"/>
    <row r="62" s="188" customFormat="1"/>
    <row r="63" s="188" customFormat="1"/>
    <row r="64" s="188" customFormat="1"/>
    <row r="65" s="188" customFormat="1"/>
    <row r="66" s="188" customFormat="1"/>
    <row r="67" s="188" customFormat="1"/>
    <row r="68" s="188" customFormat="1"/>
    <row r="69" s="188" customFormat="1"/>
    <row r="70" s="188" customFormat="1"/>
    <row r="71" s="188" customFormat="1"/>
    <row r="72" s="188" customFormat="1"/>
    <row r="73" s="188" customFormat="1"/>
    <row r="74" s="188" customFormat="1"/>
    <row r="75" s="188" customFormat="1"/>
    <row r="76" s="188" customFormat="1"/>
    <row r="77" s="188" customFormat="1"/>
    <row r="78" s="188" customFormat="1"/>
    <row r="79" s="188" customFormat="1"/>
    <row r="80" s="188" customFormat="1"/>
    <row r="81" s="188" customFormat="1"/>
    <row r="82" s="188" customFormat="1"/>
    <row r="83" s="188" customFormat="1"/>
    <row r="84" s="188" customFormat="1"/>
    <row r="85" s="188" customFormat="1"/>
    <row r="86" s="188" customFormat="1"/>
    <row r="87" s="188" customFormat="1"/>
    <row r="88" s="188" customFormat="1"/>
    <row r="89" s="188" customFormat="1"/>
    <row r="90" s="188" customFormat="1"/>
    <row r="91" s="188" customFormat="1"/>
    <row r="92" s="188" customFormat="1"/>
    <row r="93" s="188" customFormat="1"/>
    <row r="94" s="188" customFormat="1"/>
    <row r="95" s="188" customFormat="1"/>
    <row r="96" s="188" customFormat="1"/>
    <row r="97" s="188" customFormat="1"/>
    <row r="98" s="188" customFormat="1"/>
    <row r="99" s="188" customFormat="1"/>
    <row r="100" s="188" customFormat="1"/>
    <row r="101" s="188" customFormat="1"/>
    <row r="102" s="188" customFormat="1"/>
    <row r="103" s="188" customFormat="1"/>
    <row r="104" s="188" customFormat="1"/>
    <row r="105" s="188" customFormat="1"/>
    <row r="106" s="188" customFormat="1"/>
    <row r="107" s="188" customFormat="1"/>
    <row r="108" s="188" customFormat="1"/>
    <row r="109" s="188" customFormat="1"/>
    <row r="110" s="188" customFormat="1"/>
    <row r="111" s="188" customFormat="1"/>
    <row r="112" s="188" customFormat="1"/>
    <row r="113" spans="1:2" s="188" customFormat="1">
      <c r="A113" s="175"/>
      <c r="B113" s="175"/>
    </row>
    <row r="114" spans="1:2" s="188" customFormat="1">
      <c r="A114" s="175"/>
      <c r="B114" s="175"/>
    </row>
    <row r="115" spans="1:2" s="188" customFormat="1">
      <c r="A115" s="175"/>
      <c r="B115" s="175"/>
    </row>
    <row r="116" spans="1:2" s="188" customFormat="1">
      <c r="A116" s="175"/>
      <c r="B116" s="175"/>
    </row>
    <row r="117" spans="1:2" s="188" customFormat="1">
      <c r="A117" s="175"/>
      <c r="B117" s="175"/>
    </row>
    <row r="118" spans="1:2" s="188" customFormat="1">
      <c r="A118" s="175"/>
      <c r="B118" s="175"/>
    </row>
    <row r="119" spans="1:2" s="188" customFormat="1">
      <c r="A119" s="175"/>
      <c r="B119" s="175"/>
    </row>
    <row r="120" spans="1:2" s="188" customFormat="1">
      <c r="A120" s="175"/>
      <c r="B120" s="175"/>
    </row>
    <row r="121" spans="1:2" s="188" customFormat="1">
      <c r="A121" s="175"/>
      <c r="B121" s="175"/>
    </row>
    <row r="122" spans="1:2" s="188" customFormat="1">
      <c r="A122" s="175"/>
      <c r="B122" s="175"/>
    </row>
    <row r="123" spans="1:2" s="188" customFormat="1">
      <c r="A123" s="175"/>
      <c r="B123" s="175"/>
    </row>
    <row r="124" spans="1:2" s="188" customFormat="1">
      <c r="A124" s="175"/>
      <c r="B124" s="175"/>
    </row>
    <row r="125" spans="1:2" s="188" customFormat="1">
      <c r="A125" s="175"/>
      <c r="B125" s="175"/>
    </row>
    <row r="126" spans="1:2" s="188" customFormat="1">
      <c r="A126" s="175"/>
      <c r="B126" s="175"/>
    </row>
    <row r="127" spans="1:2" s="188" customFormat="1">
      <c r="A127" s="175"/>
      <c r="B127" s="175"/>
    </row>
    <row r="128" spans="1:2" s="188" customFormat="1">
      <c r="A128" s="175"/>
      <c r="B128" s="175"/>
    </row>
    <row r="129" spans="1:2" s="188" customFormat="1">
      <c r="A129" s="175"/>
      <c r="B129" s="175"/>
    </row>
    <row r="130" spans="1:2" s="188" customFormat="1">
      <c r="A130" s="175"/>
      <c r="B130" s="175"/>
    </row>
    <row r="131" spans="1:2" s="188" customFormat="1">
      <c r="A131" s="175"/>
      <c r="B131" s="175"/>
    </row>
    <row r="132" spans="1:2" s="188" customFormat="1">
      <c r="A132" s="175"/>
      <c r="B132" s="175"/>
    </row>
    <row r="133" spans="1:2" s="188" customFormat="1">
      <c r="A133" s="175"/>
      <c r="B133" s="175"/>
    </row>
    <row r="134" spans="1:2" s="188" customFormat="1">
      <c r="A134" s="175"/>
      <c r="B134" s="175"/>
    </row>
    <row r="135" spans="1:2" s="188" customFormat="1">
      <c r="A135" s="175"/>
      <c r="B135" s="175"/>
    </row>
    <row r="136" spans="1:2" s="188" customFormat="1">
      <c r="A136" s="175"/>
      <c r="B136" s="175"/>
    </row>
    <row r="137" spans="1:2" s="188" customFormat="1">
      <c r="A137" s="175"/>
      <c r="B137" s="175"/>
    </row>
    <row r="138" spans="1:2" s="188" customFormat="1">
      <c r="A138" s="175"/>
      <c r="B138" s="175"/>
    </row>
    <row r="139" spans="1:2" s="188" customFormat="1">
      <c r="A139" s="175"/>
      <c r="B139" s="175"/>
    </row>
    <row r="140" spans="1:2" s="188" customFormat="1">
      <c r="A140" s="175"/>
      <c r="B140" s="175"/>
    </row>
    <row r="141" spans="1:2" s="188" customFormat="1">
      <c r="A141" s="175"/>
      <c r="B141" s="175"/>
    </row>
    <row r="142" spans="1:2" s="188" customFormat="1">
      <c r="A142" s="175"/>
      <c r="B142" s="175"/>
    </row>
    <row r="143" spans="1:2" s="188" customFormat="1">
      <c r="A143" s="175"/>
      <c r="B143" s="175"/>
    </row>
    <row r="144" spans="1:2" s="188" customFormat="1">
      <c r="A144" s="175"/>
      <c r="B144" s="175"/>
    </row>
    <row r="145" spans="1:2" s="188" customFormat="1">
      <c r="A145" s="175"/>
      <c r="B145" s="175"/>
    </row>
    <row r="146" spans="1:2" s="188" customFormat="1">
      <c r="A146" s="175"/>
      <c r="B146" s="175"/>
    </row>
    <row r="147" spans="1:2" s="188" customFormat="1">
      <c r="A147" s="175"/>
      <c r="B147" s="175"/>
    </row>
    <row r="148" spans="1:2" s="188" customFormat="1">
      <c r="A148" s="175"/>
      <c r="B148" s="175"/>
    </row>
    <row r="149" spans="1:2" s="188" customFormat="1">
      <c r="A149" s="175"/>
      <c r="B149" s="175"/>
    </row>
    <row r="150" spans="1:2" s="188" customFormat="1">
      <c r="A150" s="175"/>
      <c r="B150" s="175"/>
    </row>
    <row r="151" spans="1:2" s="188" customFormat="1">
      <c r="A151" s="175"/>
      <c r="B151" s="175"/>
    </row>
    <row r="152" spans="1:2" s="188" customFormat="1">
      <c r="A152" s="175"/>
      <c r="B152" s="175"/>
    </row>
    <row r="153" spans="1:2" s="188" customFormat="1">
      <c r="A153" s="175"/>
      <c r="B153" s="175"/>
    </row>
    <row r="154" spans="1:2" s="188" customFormat="1">
      <c r="A154" s="175"/>
      <c r="B154" s="175"/>
    </row>
    <row r="155" spans="1:2" s="188" customFormat="1">
      <c r="A155" s="175"/>
      <c r="B155" s="175"/>
    </row>
    <row r="156" spans="1:2" s="188" customFormat="1">
      <c r="A156" s="175"/>
      <c r="B156" s="175"/>
    </row>
    <row r="157" spans="1:2" s="188" customFormat="1">
      <c r="A157" s="175"/>
      <c r="B157" s="175"/>
    </row>
    <row r="158" spans="1:2" s="188" customFormat="1">
      <c r="A158" s="175"/>
      <c r="B158" s="175"/>
    </row>
    <row r="159" spans="1:2" s="188" customFormat="1">
      <c r="A159" s="175"/>
      <c r="B159" s="175"/>
    </row>
    <row r="160" spans="1:2" s="188" customFormat="1">
      <c r="A160" s="175"/>
      <c r="B160" s="175"/>
    </row>
    <row r="161" spans="1:2" s="188" customFormat="1">
      <c r="A161" s="175"/>
      <c r="B161" s="175"/>
    </row>
    <row r="162" spans="1:2" s="188" customFormat="1">
      <c r="A162" s="175"/>
      <c r="B162" s="175"/>
    </row>
    <row r="163" spans="1:2" s="188" customFormat="1">
      <c r="A163" s="175"/>
      <c r="B163" s="175"/>
    </row>
    <row r="164" spans="1:2" s="188" customFormat="1">
      <c r="A164" s="175"/>
      <c r="B164" s="175"/>
    </row>
    <row r="165" spans="1:2" s="188" customFormat="1">
      <c r="A165" s="175"/>
      <c r="B165" s="175"/>
    </row>
    <row r="166" spans="1:2" s="188" customFormat="1">
      <c r="A166" s="175"/>
      <c r="B166" s="175"/>
    </row>
    <row r="167" spans="1:2" s="188" customFormat="1">
      <c r="A167" s="175"/>
      <c r="B167" s="175"/>
    </row>
    <row r="168" spans="1:2" s="188" customFormat="1">
      <c r="A168" s="175"/>
      <c r="B168" s="175"/>
    </row>
    <row r="169" spans="1:2" s="188" customFormat="1">
      <c r="A169" s="175"/>
      <c r="B169" s="175"/>
    </row>
    <row r="170" spans="1:2" s="188" customFormat="1">
      <c r="A170" s="175"/>
      <c r="B170" s="175"/>
    </row>
    <row r="171" spans="1:2" s="188" customFormat="1">
      <c r="A171" s="175"/>
      <c r="B171" s="175"/>
    </row>
    <row r="172" spans="1:2" s="188" customFormat="1">
      <c r="A172" s="175"/>
      <c r="B172" s="175"/>
    </row>
    <row r="173" spans="1:2" s="188" customFormat="1">
      <c r="A173" s="175"/>
      <c r="B173" s="175"/>
    </row>
    <row r="174" spans="1:2" s="188" customFormat="1">
      <c r="A174" s="175"/>
      <c r="B174" s="175"/>
    </row>
    <row r="175" spans="1:2" s="188" customFormat="1">
      <c r="A175" s="175"/>
      <c r="B175" s="175"/>
    </row>
    <row r="176" spans="1:2" s="188" customFormat="1">
      <c r="A176" s="175"/>
      <c r="B176" s="175"/>
    </row>
    <row r="177" spans="1:2" s="188" customFormat="1">
      <c r="A177" s="175"/>
      <c r="B177" s="175"/>
    </row>
    <row r="178" spans="1:2" s="188" customFormat="1">
      <c r="A178" s="175"/>
      <c r="B178" s="175"/>
    </row>
    <row r="179" spans="1:2" s="188" customFormat="1">
      <c r="A179" s="175"/>
      <c r="B179" s="175"/>
    </row>
    <row r="180" spans="1:2" s="188" customFormat="1">
      <c r="A180" s="175"/>
      <c r="B180" s="175"/>
    </row>
    <row r="181" spans="1:2" s="188" customFormat="1">
      <c r="A181" s="175"/>
      <c r="B181" s="175"/>
    </row>
    <row r="182" spans="1:2" s="188" customFormat="1">
      <c r="A182" s="175"/>
      <c r="B182" s="175"/>
    </row>
    <row r="183" spans="1:2" s="188" customFormat="1">
      <c r="A183" s="175"/>
      <c r="B183" s="175"/>
    </row>
    <row r="184" spans="1:2" s="188" customFormat="1">
      <c r="A184" s="175"/>
      <c r="B184" s="175"/>
    </row>
    <row r="185" spans="1:2" s="188" customFormat="1">
      <c r="A185" s="175"/>
      <c r="B185" s="175"/>
    </row>
    <row r="186" spans="1:2" s="188" customFormat="1">
      <c r="A186" s="175"/>
      <c r="B186" s="175"/>
    </row>
    <row r="187" spans="1:2" s="188" customFormat="1">
      <c r="A187" s="175"/>
      <c r="B187" s="175"/>
    </row>
    <row r="188" spans="1:2" s="188" customFormat="1">
      <c r="A188" s="175"/>
      <c r="B188" s="175"/>
    </row>
    <row r="189" spans="1:2" s="188" customFormat="1">
      <c r="A189" s="175"/>
      <c r="B189" s="175"/>
    </row>
    <row r="190" spans="1:2" s="188" customFormat="1">
      <c r="A190" s="175"/>
      <c r="B190" s="175"/>
    </row>
    <row r="191" spans="1:2" s="188" customFormat="1">
      <c r="A191" s="175"/>
      <c r="B191" s="175"/>
    </row>
    <row r="192" spans="1:2" s="188" customFormat="1">
      <c r="A192" s="175"/>
      <c r="B192" s="175"/>
    </row>
    <row r="193" spans="1:2" s="188" customFormat="1">
      <c r="A193" s="175"/>
      <c r="B193" s="175"/>
    </row>
    <row r="194" spans="1:2" s="188" customFormat="1">
      <c r="A194" s="175"/>
      <c r="B194" s="175"/>
    </row>
    <row r="195" spans="1:2" s="188" customFormat="1">
      <c r="A195" s="175"/>
      <c r="B195" s="175"/>
    </row>
    <row r="196" spans="1:2" s="188" customFormat="1">
      <c r="A196" s="175"/>
      <c r="B196" s="175"/>
    </row>
    <row r="197" spans="1:2" s="188" customFormat="1">
      <c r="A197" s="175"/>
      <c r="B197" s="175"/>
    </row>
    <row r="198" spans="1:2" s="188" customFormat="1">
      <c r="A198" s="175"/>
      <c r="B198" s="175"/>
    </row>
    <row r="199" spans="1:2" s="188" customFormat="1">
      <c r="A199" s="175"/>
      <c r="B199" s="175"/>
    </row>
    <row r="200" spans="1:2" s="188" customFormat="1">
      <c r="A200" s="175"/>
      <c r="B200" s="175"/>
    </row>
    <row r="201" spans="1:2" s="188" customFormat="1">
      <c r="A201" s="175"/>
      <c r="B201" s="175"/>
    </row>
    <row r="202" spans="1:2" s="188" customFormat="1">
      <c r="A202" s="175"/>
      <c r="B202" s="175"/>
    </row>
    <row r="203" spans="1:2" s="188" customFormat="1">
      <c r="A203" s="175"/>
      <c r="B203" s="175"/>
    </row>
    <row r="204" spans="1:2" s="188" customFormat="1">
      <c r="A204" s="175"/>
      <c r="B204" s="175"/>
    </row>
    <row r="205" spans="1:2" s="188" customFormat="1">
      <c r="A205" s="175"/>
      <c r="B205" s="175"/>
    </row>
    <row r="206" spans="1:2" s="188" customFormat="1">
      <c r="A206" s="175"/>
      <c r="B206" s="175"/>
    </row>
    <row r="207" spans="1:2" s="188" customFormat="1">
      <c r="A207" s="175"/>
      <c r="B207" s="175"/>
    </row>
    <row r="208" spans="1:2" s="188" customFormat="1">
      <c r="A208" s="175"/>
      <c r="B208" s="175"/>
    </row>
    <row r="209" spans="1:2" s="188" customFormat="1">
      <c r="A209" s="175"/>
      <c r="B209" s="175"/>
    </row>
    <row r="210" spans="1:2" s="188" customFormat="1">
      <c r="A210" s="175"/>
      <c r="B210" s="175"/>
    </row>
    <row r="211" spans="1:2" s="188" customFormat="1">
      <c r="A211" s="175"/>
      <c r="B211" s="175"/>
    </row>
    <row r="212" spans="1:2" s="188" customFormat="1">
      <c r="A212" s="175"/>
      <c r="B212" s="175"/>
    </row>
    <row r="213" spans="1:2" s="188" customFormat="1">
      <c r="A213" s="175"/>
      <c r="B213" s="175"/>
    </row>
    <row r="214" spans="1:2" s="188" customFormat="1">
      <c r="A214" s="175"/>
      <c r="B214" s="175"/>
    </row>
    <row r="215" spans="1:2" s="188" customFormat="1">
      <c r="A215" s="175"/>
      <c r="B215" s="175"/>
    </row>
    <row r="216" spans="1:2" s="188" customFormat="1">
      <c r="A216" s="175"/>
      <c r="B216" s="175"/>
    </row>
    <row r="217" spans="1:2" s="188" customFormat="1">
      <c r="A217" s="175"/>
      <c r="B217" s="175"/>
    </row>
    <row r="218" spans="1:2" s="188" customFormat="1">
      <c r="A218" s="175"/>
      <c r="B218" s="175"/>
    </row>
    <row r="219" spans="1:2" s="188" customFormat="1">
      <c r="A219" s="175"/>
      <c r="B219" s="175"/>
    </row>
    <row r="220" spans="1:2" s="188" customFormat="1">
      <c r="A220" s="175"/>
      <c r="B220" s="175"/>
    </row>
    <row r="221" spans="1:2" s="188" customFormat="1">
      <c r="A221" s="175"/>
      <c r="B221" s="175"/>
    </row>
    <row r="222" spans="1:2" s="188" customFormat="1">
      <c r="A222" s="175"/>
      <c r="B222" s="175"/>
    </row>
    <row r="223" spans="1:2" s="188" customFormat="1">
      <c r="A223" s="175"/>
      <c r="B223" s="175"/>
    </row>
    <row r="224" spans="1:2" s="188" customFormat="1">
      <c r="A224" s="175"/>
      <c r="B224" s="175"/>
    </row>
    <row r="225" spans="1:2" s="188" customFormat="1">
      <c r="A225" s="175"/>
      <c r="B225" s="175"/>
    </row>
    <row r="226" spans="1:2" s="188" customFormat="1">
      <c r="A226" s="175"/>
      <c r="B226" s="175"/>
    </row>
    <row r="227" spans="1:2" s="188" customFormat="1">
      <c r="A227" s="175"/>
      <c r="B227" s="175"/>
    </row>
    <row r="228" spans="1:2" s="188" customFormat="1">
      <c r="A228" s="175"/>
      <c r="B228" s="175"/>
    </row>
    <row r="229" spans="1:2" s="188" customFormat="1">
      <c r="A229" s="175"/>
      <c r="B229" s="175"/>
    </row>
    <row r="230" spans="1:2" s="188" customFormat="1">
      <c r="A230" s="175"/>
      <c r="B230" s="175"/>
    </row>
    <row r="231" spans="1:2" s="188" customFormat="1">
      <c r="A231" s="175"/>
      <c r="B231" s="175"/>
    </row>
    <row r="232" spans="1:2" s="188" customFormat="1">
      <c r="A232" s="175"/>
      <c r="B232" s="175"/>
    </row>
    <row r="233" spans="1:2" s="188" customFormat="1">
      <c r="A233" s="175"/>
      <c r="B233" s="175"/>
    </row>
    <row r="234" spans="1:2" s="188" customFormat="1">
      <c r="A234" s="175"/>
      <c r="B234" s="175"/>
    </row>
    <row r="235" spans="1:2" s="188" customFormat="1">
      <c r="A235" s="175"/>
      <c r="B235" s="175"/>
    </row>
    <row r="236" spans="1:2" s="188" customFormat="1">
      <c r="A236" s="175"/>
      <c r="B236" s="175"/>
    </row>
    <row r="237" spans="1:2" s="188" customFormat="1">
      <c r="A237" s="175"/>
      <c r="B237" s="175"/>
    </row>
    <row r="238" spans="1:2" s="188" customFormat="1">
      <c r="A238" s="175"/>
      <c r="B238" s="175"/>
    </row>
    <row r="239" spans="1:2" s="188" customFormat="1">
      <c r="A239" s="175"/>
      <c r="B239" s="175"/>
    </row>
    <row r="240" spans="1:2" s="188" customFormat="1">
      <c r="A240" s="175"/>
      <c r="B240" s="175"/>
    </row>
    <row r="241" spans="1:2" s="188" customFormat="1">
      <c r="A241" s="175"/>
      <c r="B241" s="175"/>
    </row>
    <row r="242" spans="1:2" s="188" customFormat="1">
      <c r="A242" s="175"/>
      <c r="B242" s="175"/>
    </row>
    <row r="243" spans="1:2" s="188" customFormat="1">
      <c r="A243" s="175"/>
      <c r="B243" s="175"/>
    </row>
    <row r="244" spans="1:2" s="188" customFormat="1">
      <c r="A244" s="175"/>
      <c r="B244" s="175"/>
    </row>
    <row r="245" spans="1:2" s="188" customFormat="1">
      <c r="A245" s="175"/>
      <c r="B245" s="175"/>
    </row>
    <row r="246" spans="1:2" s="188" customFormat="1">
      <c r="A246" s="175"/>
      <c r="B246" s="175"/>
    </row>
    <row r="247" spans="1:2" s="188" customFormat="1">
      <c r="A247" s="175"/>
      <c r="B247" s="175"/>
    </row>
    <row r="248" spans="1:2" s="188" customFormat="1">
      <c r="A248" s="175"/>
      <c r="B248" s="175"/>
    </row>
    <row r="249" spans="1:2" s="188" customFormat="1">
      <c r="A249" s="175"/>
      <c r="B249" s="175"/>
    </row>
    <row r="250" spans="1:2" s="188" customFormat="1">
      <c r="A250" s="175"/>
      <c r="B250" s="175"/>
    </row>
    <row r="251" spans="1:2" s="188" customFormat="1">
      <c r="A251" s="175"/>
      <c r="B251" s="175"/>
    </row>
    <row r="252" spans="1:2" s="188" customFormat="1">
      <c r="A252" s="175"/>
      <c r="B252" s="175"/>
    </row>
    <row r="253" spans="1:2" s="188" customFormat="1">
      <c r="A253" s="175"/>
      <c r="B253" s="175"/>
    </row>
    <row r="254" spans="1:2" s="188" customFormat="1">
      <c r="A254" s="175"/>
      <c r="B254" s="175"/>
    </row>
    <row r="255" spans="1:2" s="188" customFormat="1">
      <c r="A255" s="175"/>
      <c r="B255" s="175"/>
    </row>
    <row r="256" spans="1:2" s="188" customFormat="1">
      <c r="A256" s="175"/>
      <c r="B256" s="175"/>
    </row>
    <row r="257" spans="1:2" s="188" customFormat="1">
      <c r="A257" s="175"/>
      <c r="B257" s="175"/>
    </row>
    <row r="258" spans="1:2" s="188" customFormat="1">
      <c r="A258" s="175"/>
      <c r="B258" s="175"/>
    </row>
    <row r="259" spans="1:2" s="188" customFormat="1">
      <c r="A259" s="175"/>
      <c r="B259" s="175"/>
    </row>
    <row r="260" spans="1:2" s="188" customFormat="1">
      <c r="A260" s="175"/>
      <c r="B260" s="175"/>
    </row>
    <row r="261" spans="1:2" s="188" customFormat="1">
      <c r="A261" s="175"/>
      <c r="B261" s="175"/>
    </row>
    <row r="262" spans="1:2" s="188" customFormat="1">
      <c r="A262" s="175"/>
      <c r="B262" s="175"/>
    </row>
    <row r="263" spans="1:2" s="188" customFormat="1">
      <c r="A263" s="175"/>
      <c r="B263" s="175"/>
    </row>
    <row r="264" spans="1:2" s="188" customFormat="1">
      <c r="A264" s="175"/>
      <c r="B264" s="175"/>
    </row>
    <row r="265" spans="1:2" s="188" customFormat="1">
      <c r="A265" s="175"/>
      <c r="B265" s="175"/>
    </row>
    <row r="266" spans="1:2" s="188" customFormat="1">
      <c r="A266" s="175"/>
      <c r="B266" s="175"/>
    </row>
    <row r="267" spans="1:2" s="188" customFormat="1">
      <c r="A267" s="175"/>
      <c r="B267" s="175"/>
    </row>
    <row r="268" spans="1:2" s="188" customFormat="1">
      <c r="A268" s="175"/>
      <c r="B268" s="175"/>
    </row>
    <row r="269" spans="1:2" s="188" customFormat="1">
      <c r="A269" s="175"/>
      <c r="B269" s="175"/>
    </row>
    <row r="270" spans="1:2" s="188" customFormat="1">
      <c r="A270" s="175"/>
      <c r="B270" s="175"/>
    </row>
    <row r="271" spans="1:2" s="188" customFormat="1">
      <c r="A271" s="175"/>
      <c r="B271" s="175"/>
    </row>
    <row r="272" spans="1:2" s="188" customFormat="1">
      <c r="A272" s="175"/>
      <c r="B272" s="175"/>
    </row>
    <row r="273" spans="1:2" s="188" customFormat="1">
      <c r="A273" s="175"/>
      <c r="B273" s="175"/>
    </row>
    <row r="274" spans="1:2" s="188" customFormat="1">
      <c r="A274" s="175"/>
      <c r="B274" s="175"/>
    </row>
    <row r="275" spans="1:2" s="188" customFormat="1">
      <c r="A275" s="175"/>
      <c r="B275" s="175"/>
    </row>
    <row r="276" spans="1:2" s="188" customFormat="1">
      <c r="A276" s="175"/>
      <c r="B276" s="175"/>
    </row>
    <row r="277" spans="1:2" s="188" customFormat="1">
      <c r="A277" s="175"/>
      <c r="B277" s="175"/>
    </row>
    <row r="278" spans="1:2" s="188" customFormat="1">
      <c r="A278" s="175"/>
      <c r="B278" s="175"/>
    </row>
    <row r="279" spans="1:2" s="188" customFormat="1">
      <c r="A279" s="175"/>
      <c r="B279" s="175"/>
    </row>
    <row r="280" spans="1:2" s="188" customFormat="1">
      <c r="A280" s="175"/>
      <c r="B280" s="175"/>
    </row>
    <row r="281" spans="1:2" s="188" customFormat="1">
      <c r="A281" s="175"/>
      <c r="B281" s="175"/>
    </row>
    <row r="282" spans="1:2" s="188" customFormat="1">
      <c r="A282" s="175"/>
      <c r="B282" s="175"/>
    </row>
    <row r="283" spans="1:2" s="188" customFormat="1">
      <c r="A283" s="175"/>
      <c r="B283" s="175"/>
    </row>
    <row r="284" spans="1:2" s="188" customFormat="1">
      <c r="A284" s="175"/>
      <c r="B284" s="175"/>
    </row>
    <row r="285" spans="1:2" s="188" customFormat="1">
      <c r="A285" s="175"/>
      <c r="B285" s="175"/>
    </row>
    <row r="286" spans="1:2" s="188" customFormat="1">
      <c r="A286" s="175"/>
      <c r="B286" s="175"/>
    </row>
    <row r="287" spans="1:2" s="188" customFormat="1">
      <c r="A287" s="175"/>
      <c r="B287" s="175"/>
    </row>
    <row r="288" spans="1:2" s="188" customFormat="1">
      <c r="A288" s="175"/>
      <c r="B288" s="175"/>
    </row>
    <row r="289" spans="1:2" s="188" customFormat="1">
      <c r="A289" s="175"/>
      <c r="B289" s="175"/>
    </row>
    <row r="290" spans="1:2" s="188" customFormat="1">
      <c r="A290" s="175"/>
      <c r="B290" s="175"/>
    </row>
    <row r="291" spans="1:2" s="188" customFormat="1">
      <c r="A291" s="175"/>
      <c r="B291" s="175"/>
    </row>
    <row r="292" spans="1:2" s="188" customFormat="1">
      <c r="A292" s="175"/>
      <c r="B292" s="175"/>
    </row>
    <row r="293" spans="1:2" s="188" customFormat="1">
      <c r="A293" s="175"/>
      <c r="B293" s="175"/>
    </row>
    <row r="294" spans="1:2" s="188" customFormat="1">
      <c r="A294" s="175"/>
      <c r="B294" s="175"/>
    </row>
    <row r="295" spans="1:2" s="188" customFormat="1">
      <c r="A295" s="175"/>
      <c r="B295" s="175"/>
    </row>
    <row r="296" spans="1:2" s="188" customFormat="1">
      <c r="A296" s="175"/>
      <c r="B296" s="175"/>
    </row>
    <row r="297" spans="1:2" s="188" customFormat="1">
      <c r="A297" s="175"/>
      <c r="B297" s="175"/>
    </row>
    <row r="298" spans="1:2" s="188" customFormat="1">
      <c r="A298" s="175"/>
      <c r="B298" s="175"/>
    </row>
    <row r="299" spans="1:2" s="188" customFormat="1">
      <c r="A299" s="175"/>
      <c r="B299" s="175"/>
    </row>
    <row r="300" spans="1:2" s="188" customFormat="1">
      <c r="A300" s="175"/>
      <c r="B300" s="175"/>
    </row>
    <row r="301" spans="1:2" s="188" customFormat="1">
      <c r="A301" s="175"/>
      <c r="B301" s="175"/>
    </row>
    <row r="302" spans="1:2" s="188" customFormat="1">
      <c r="A302" s="175"/>
      <c r="B302" s="175"/>
    </row>
    <row r="303" spans="1:2" s="188" customFormat="1">
      <c r="A303" s="175"/>
      <c r="B303" s="175"/>
    </row>
    <row r="304" spans="1:2" s="188" customFormat="1">
      <c r="A304" s="175"/>
      <c r="B304" s="175"/>
    </row>
    <row r="305" spans="1:2" s="188" customFormat="1">
      <c r="A305" s="175"/>
      <c r="B305" s="175"/>
    </row>
    <row r="306" spans="1:2" s="188" customFormat="1">
      <c r="A306" s="175"/>
      <c r="B306" s="175"/>
    </row>
    <row r="307" spans="1:2" s="188" customFormat="1">
      <c r="A307" s="175"/>
      <c r="B307" s="175"/>
    </row>
    <row r="308" spans="1:2" s="188" customFormat="1">
      <c r="A308" s="175"/>
      <c r="B308" s="175"/>
    </row>
    <row r="309" spans="1:2" s="188" customFormat="1">
      <c r="A309" s="175"/>
      <c r="B309" s="175"/>
    </row>
    <row r="310" spans="1:2" s="188" customFormat="1">
      <c r="A310" s="175"/>
      <c r="B310" s="175"/>
    </row>
    <row r="311" spans="1:2" s="188" customFormat="1">
      <c r="A311" s="175"/>
      <c r="B311" s="175"/>
    </row>
    <row r="312" spans="1:2" s="188" customFormat="1">
      <c r="A312" s="175"/>
      <c r="B312" s="175"/>
    </row>
    <row r="313" spans="1:2" s="188" customFormat="1">
      <c r="A313" s="175"/>
      <c r="B313" s="175"/>
    </row>
    <row r="314" spans="1:2" s="188" customFormat="1">
      <c r="A314" s="175"/>
      <c r="B314" s="175"/>
    </row>
    <row r="315" spans="1:2" s="188" customFormat="1">
      <c r="A315" s="175"/>
      <c r="B315" s="175"/>
    </row>
    <row r="316" spans="1:2" s="188" customFormat="1">
      <c r="A316" s="175"/>
      <c r="B316" s="175"/>
    </row>
    <row r="317" spans="1:2" s="188" customFormat="1">
      <c r="A317" s="175"/>
      <c r="B317" s="175"/>
    </row>
    <row r="318" spans="1:2" s="188" customFormat="1">
      <c r="A318" s="175"/>
      <c r="B318" s="175"/>
    </row>
    <row r="319" spans="1:2" s="188" customFormat="1">
      <c r="A319" s="175"/>
      <c r="B319" s="175"/>
    </row>
    <row r="320" spans="1:2" s="188" customFormat="1">
      <c r="A320" s="175"/>
      <c r="B320" s="175"/>
    </row>
    <row r="321" spans="1:2" s="188" customFormat="1">
      <c r="A321" s="175"/>
      <c r="B321" s="175"/>
    </row>
    <row r="322" spans="1:2" s="188" customFormat="1">
      <c r="A322" s="175"/>
      <c r="B322" s="175"/>
    </row>
    <row r="323" spans="1:2" s="188" customFormat="1">
      <c r="A323" s="175"/>
      <c r="B323" s="175"/>
    </row>
    <row r="324" spans="1:2" s="188" customFormat="1">
      <c r="A324" s="175"/>
      <c r="B324" s="175"/>
    </row>
    <row r="325" spans="1:2" s="188" customFormat="1">
      <c r="A325" s="175"/>
      <c r="B325" s="175"/>
    </row>
    <row r="326" spans="1:2" s="188" customFormat="1">
      <c r="A326" s="175"/>
      <c r="B326" s="175"/>
    </row>
    <row r="327" spans="1:2" s="188" customFormat="1">
      <c r="A327" s="175"/>
      <c r="B327" s="175"/>
    </row>
    <row r="328" spans="1:2" s="188" customFormat="1">
      <c r="A328" s="175"/>
      <c r="B328" s="175"/>
    </row>
    <row r="329" spans="1:2" s="188" customFormat="1">
      <c r="A329" s="175"/>
      <c r="B329" s="175"/>
    </row>
    <row r="330" spans="1:2" s="188" customFormat="1">
      <c r="A330" s="175"/>
      <c r="B330" s="175"/>
    </row>
    <row r="331" spans="1:2" s="188" customFormat="1">
      <c r="A331" s="175"/>
      <c r="B331" s="175"/>
    </row>
    <row r="332" spans="1:2" s="188" customFormat="1">
      <c r="A332" s="175"/>
      <c r="B332" s="175"/>
    </row>
    <row r="333" spans="1:2" s="188" customFormat="1">
      <c r="A333" s="175"/>
      <c r="B333" s="175"/>
    </row>
    <row r="334" spans="1:2" s="188" customFormat="1">
      <c r="A334" s="175"/>
      <c r="B334" s="175"/>
    </row>
    <row r="335" spans="1:2" s="188" customFormat="1">
      <c r="A335" s="175"/>
      <c r="B335" s="175"/>
    </row>
    <row r="336" spans="1:2" s="188" customFormat="1">
      <c r="A336" s="175"/>
      <c r="B336" s="175"/>
    </row>
    <row r="337" spans="1:2" s="188" customFormat="1">
      <c r="A337" s="175"/>
      <c r="B337" s="175"/>
    </row>
    <row r="338" spans="1:2" s="188" customFormat="1">
      <c r="A338" s="175"/>
      <c r="B338" s="175"/>
    </row>
    <row r="339" spans="1:2" s="188" customFormat="1">
      <c r="A339" s="175"/>
      <c r="B339" s="175"/>
    </row>
    <row r="340" spans="1:2" s="188" customFormat="1">
      <c r="A340" s="175"/>
      <c r="B340" s="175"/>
    </row>
    <row r="341" spans="1:2" s="188" customFormat="1">
      <c r="A341" s="175"/>
      <c r="B341" s="175"/>
    </row>
    <row r="342" spans="1:2" s="188" customFormat="1">
      <c r="A342" s="175"/>
      <c r="B342" s="175"/>
    </row>
    <row r="343" spans="1:2" s="188" customFormat="1">
      <c r="A343" s="175"/>
      <c r="B343" s="175"/>
    </row>
    <row r="344" spans="1:2" s="188" customFormat="1">
      <c r="A344" s="175"/>
      <c r="B344" s="175"/>
    </row>
    <row r="345" spans="1:2" s="188" customFormat="1">
      <c r="A345" s="175"/>
      <c r="B345" s="175"/>
    </row>
    <row r="346" spans="1:2" s="188" customFormat="1">
      <c r="A346" s="175"/>
      <c r="B346" s="175"/>
    </row>
    <row r="347" spans="1:2" s="188" customFormat="1">
      <c r="A347" s="175"/>
      <c r="B347" s="175"/>
    </row>
    <row r="348" spans="1:2" s="188" customFormat="1">
      <c r="A348" s="175"/>
      <c r="B348" s="175"/>
    </row>
    <row r="349" spans="1:2" s="188" customFormat="1">
      <c r="A349" s="175"/>
      <c r="B349" s="175"/>
    </row>
    <row r="350" spans="1:2" s="188" customFormat="1">
      <c r="A350" s="175"/>
      <c r="B350" s="175"/>
    </row>
    <row r="351" spans="1:2" s="188" customFormat="1">
      <c r="A351" s="175"/>
      <c r="B351" s="175"/>
    </row>
    <row r="352" spans="1:2" s="188" customFormat="1">
      <c r="A352" s="175"/>
      <c r="B352" s="175"/>
    </row>
    <row r="353" spans="1:2" s="188" customFormat="1">
      <c r="A353" s="175"/>
      <c r="B353" s="175"/>
    </row>
    <row r="354" spans="1:2" s="188" customFormat="1">
      <c r="A354" s="175"/>
      <c r="B354" s="175"/>
    </row>
    <row r="355" spans="1:2" s="188" customFormat="1">
      <c r="A355" s="175"/>
      <c r="B355" s="175"/>
    </row>
    <row r="356" spans="1:2" s="188" customFormat="1">
      <c r="A356" s="175"/>
      <c r="B356" s="175"/>
    </row>
    <row r="357" spans="1:2" s="188" customFormat="1">
      <c r="A357" s="175"/>
      <c r="B357" s="175"/>
    </row>
    <row r="358" spans="1:2" s="188" customFormat="1">
      <c r="A358" s="175"/>
      <c r="B358" s="175"/>
    </row>
    <row r="359" spans="1:2" s="188" customFormat="1">
      <c r="A359" s="175"/>
      <c r="B359" s="175"/>
    </row>
    <row r="360" spans="1:2" s="188" customFormat="1">
      <c r="A360" s="175"/>
      <c r="B360" s="175"/>
    </row>
    <row r="361" spans="1:2" s="188" customFormat="1">
      <c r="A361" s="175"/>
      <c r="B361" s="175"/>
    </row>
    <row r="362" spans="1:2" s="188" customFormat="1">
      <c r="A362" s="175"/>
      <c r="B362" s="175"/>
    </row>
    <row r="363" spans="1:2" s="188" customFormat="1">
      <c r="A363" s="175"/>
      <c r="B363" s="175"/>
    </row>
    <row r="364" spans="1:2" s="188" customFormat="1">
      <c r="A364" s="175"/>
      <c r="B364" s="175"/>
    </row>
    <row r="365" spans="1:2" s="188" customFormat="1">
      <c r="A365" s="175"/>
      <c r="B365" s="175"/>
    </row>
    <row r="366" spans="1:2" s="188" customFormat="1">
      <c r="A366" s="175"/>
      <c r="B366" s="175"/>
    </row>
    <row r="367" spans="1:2" s="188" customFormat="1">
      <c r="A367" s="175"/>
      <c r="B367" s="175"/>
    </row>
    <row r="368" spans="1:2" s="188" customFormat="1">
      <c r="A368" s="175"/>
      <c r="B368" s="175"/>
    </row>
    <row r="369" spans="1:2" s="188" customFormat="1">
      <c r="A369" s="175"/>
      <c r="B369" s="175"/>
    </row>
    <row r="370" spans="1:2" s="188" customFormat="1">
      <c r="A370" s="175"/>
      <c r="B370" s="175"/>
    </row>
    <row r="371" spans="1:2" s="188" customFormat="1">
      <c r="A371" s="175"/>
      <c r="B371" s="175"/>
    </row>
    <row r="372" spans="1:2" s="188" customFormat="1">
      <c r="A372" s="175"/>
      <c r="B372" s="175"/>
    </row>
    <row r="373" spans="1:2" s="188" customFormat="1">
      <c r="A373" s="175"/>
      <c r="B373" s="175"/>
    </row>
    <row r="374" spans="1:2" s="188" customFormat="1">
      <c r="A374" s="175"/>
      <c r="B374" s="175"/>
    </row>
    <row r="375" spans="1:2" s="188" customFormat="1">
      <c r="A375" s="175"/>
      <c r="B375" s="175"/>
    </row>
    <row r="376" spans="1:2" s="188" customFormat="1">
      <c r="A376" s="175"/>
      <c r="B376" s="175"/>
    </row>
    <row r="377" spans="1:2" s="188" customFormat="1">
      <c r="A377" s="175"/>
      <c r="B377" s="175"/>
    </row>
    <row r="378" spans="1:2" s="188" customFormat="1">
      <c r="A378" s="175"/>
      <c r="B378" s="175"/>
    </row>
    <row r="379" spans="1:2" s="188" customFormat="1">
      <c r="A379" s="175"/>
      <c r="B379" s="175"/>
    </row>
    <row r="380" spans="1:2" s="188" customFormat="1">
      <c r="A380" s="175"/>
      <c r="B380" s="175"/>
    </row>
    <row r="381" spans="1:2" s="188" customFormat="1">
      <c r="A381" s="175"/>
      <c r="B381" s="175"/>
    </row>
    <row r="382" spans="1:2" s="188" customFormat="1">
      <c r="A382" s="175"/>
      <c r="B382" s="175"/>
    </row>
    <row r="383" spans="1:2" s="188" customFormat="1">
      <c r="A383" s="175"/>
      <c r="B383" s="175"/>
    </row>
    <row r="384" spans="1:2" s="188" customFormat="1">
      <c r="A384" s="175"/>
      <c r="B384" s="175"/>
    </row>
    <row r="385" spans="1:2" s="188" customFormat="1">
      <c r="A385" s="175"/>
      <c r="B385" s="175"/>
    </row>
    <row r="386" spans="1:2" s="188" customFormat="1">
      <c r="A386" s="175"/>
      <c r="B386" s="175"/>
    </row>
    <row r="387" spans="1:2" s="188" customFormat="1">
      <c r="A387" s="175"/>
      <c r="B387" s="175"/>
    </row>
    <row r="388" spans="1:2" s="188" customFormat="1">
      <c r="A388" s="175"/>
      <c r="B388" s="175"/>
    </row>
    <row r="389" spans="1:2" s="188" customFormat="1">
      <c r="A389" s="175"/>
      <c r="B389" s="175"/>
    </row>
    <row r="390" spans="1:2" s="188" customFormat="1">
      <c r="A390" s="175"/>
      <c r="B390" s="175"/>
    </row>
    <row r="391" spans="1:2" s="188" customFormat="1">
      <c r="A391" s="175"/>
      <c r="B391" s="175"/>
    </row>
    <row r="392" spans="1:2" s="188" customFormat="1">
      <c r="A392" s="175"/>
      <c r="B392" s="175"/>
    </row>
    <row r="393" spans="1:2" s="188" customFormat="1">
      <c r="A393" s="175"/>
      <c r="B393" s="175"/>
    </row>
    <row r="394" spans="1:2" s="188" customFormat="1">
      <c r="A394" s="175"/>
      <c r="B394" s="175"/>
    </row>
    <row r="395" spans="1:2" s="188" customFormat="1">
      <c r="A395" s="175"/>
      <c r="B395" s="175"/>
    </row>
    <row r="396" spans="1:2" s="188" customFormat="1">
      <c r="A396" s="175"/>
      <c r="B396" s="175"/>
    </row>
    <row r="397" spans="1:2" s="188" customFormat="1">
      <c r="A397" s="175"/>
      <c r="B397" s="175"/>
    </row>
    <row r="398" spans="1:2" s="188" customFormat="1">
      <c r="A398" s="175"/>
      <c r="B398" s="175"/>
    </row>
    <row r="399" spans="1:2" s="188" customFormat="1">
      <c r="A399" s="175"/>
      <c r="B399" s="175"/>
    </row>
    <row r="400" spans="1:2" s="188" customFormat="1">
      <c r="A400" s="175"/>
      <c r="B400" s="175"/>
    </row>
    <row r="401" spans="1:2" s="188" customFormat="1">
      <c r="A401" s="175"/>
      <c r="B401" s="175"/>
    </row>
    <row r="402" spans="1:2" s="188" customFormat="1">
      <c r="A402" s="175"/>
      <c r="B402" s="175"/>
    </row>
    <row r="403" spans="1:2" s="188" customFormat="1">
      <c r="A403" s="175"/>
      <c r="B403" s="175"/>
    </row>
    <row r="404" spans="1:2" s="188" customFormat="1">
      <c r="A404" s="175"/>
      <c r="B404" s="175"/>
    </row>
    <row r="405" spans="1:2" s="188" customFormat="1">
      <c r="A405" s="175"/>
      <c r="B405" s="175"/>
    </row>
    <row r="406" spans="1:2" s="188" customFormat="1">
      <c r="A406" s="175"/>
      <c r="B406" s="175"/>
    </row>
    <row r="407" spans="1:2" s="188" customFormat="1">
      <c r="A407" s="175"/>
      <c r="B407" s="175"/>
    </row>
    <row r="408" spans="1:2" s="188" customFormat="1">
      <c r="A408" s="175"/>
      <c r="B408" s="175"/>
    </row>
    <row r="409" spans="1:2" s="188" customFormat="1">
      <c r="A409" s="175"/>
      <c r="B409" s="175"/>
    </row>
    <row r="410" spans="1:2" s="188" customFormat="1">
      <c r="A410" s="175"/>
      <c r="B410" s="175"/>
    </row>
    <row r="411" spans="1:2" s="188" customFormat="1">
      <c r="A411" s="175"/>
      <c r="B411" s="175"/>
    </row>
    <row r="412" spans="1:2" s="188" customFormat="1">
      <c r="A412" s="175"/>
      <c r="B412" s="175"/>
    </row>
    <row r="413" spans="1:2" s="188" customFormat="1">
      <c r="A413" s="175"/>
      <c r="B413" s="175"/>
    </row>
    <row r="414" spans="1:2" s="188" customFormat="1">
      <c r="A414" s="175"/>
      <c r="B414" s="175"/>
    </row>
    <row r="415" spans="1:2" s="188" customFormat="1">
      <c r="A415" s="175"/>
      <c r="B415" s="175"/>
    </row>
    <row r="416" spans="1:2" s="188" customFormat="1">
      <c r="A416" s="175"/>
      <c r="B416" s="175"/>
    </row>
    <row r="417" spans="1:2" s="188" customFormat="1">
      <c r="A417" s="175"/>
      <c r="B417" s="175"/>
    </row>
    <row r="418" spans="1:2" s="188" customFormat="1">
      <c r="A418" s="175"/>
      <c r="B418" s="175"/>
    </row>
    <row r="419" spans="1:2" s="188" customFormat="1">
      <c r="A419" s="175"/>
      <c r="B419" s="175"/>
    </row>
    <row r="420" spans="1:2" s="188" customFormat="1">
      <c r="A420" s="175"/>
      <c r="B420" s="175"/>
    </row>
    <row r="421" spans="1:2" s="188" customFormat="1">
      <c r="A421" s="175"/>
      <c r="B421" s="175"/>
    </row>
    <row r="422" spans="1:2" s="188" customFormat="1">
      <c r="A422" s="175"/>
      <c r="B422" s="175"/>
    </row>
    <row r="423" spans="1:2" s="188" customFormat="1">
      <c r="A423" s="175"/>
      <c r="B423" s="175"/>
    </row>
    <row r="424" spans="1:2" s="188" customFormat="1">
      <c r="A424" s="175"/>
      <c r="B424" s="175"/>
    </row>
    <row r="425" spans="1:2" s="188" customFormat="1">
      <c r="A425" s="175"/>
      <c r="B425" s="175"/>
    </row>
    <row r="426" spans="1:2" s="188" customFormat="1">
      <c r="A426" s="175"/>
      <c r="B426" s="175"/>
    </row>
    <row r="427" spans="1:2" s="188" customFormat="1">
      <c r="A427" s="175"/>
      <c r="B427" s="175"/>
    </row>
    <row r="428" spans="1:2" s="188" customFormat="1">
      <c r="A428" s="175"/>
      <c r="B428" s="175"/>
    </row>
    <row r="429" spans="1:2" s="188" customFormat="1">
      <c r="A429" s="175"/>
      <c r="B429" s="175"/>
    </row>
    <row r="430" spans="1:2" s="188" customFormat="1">
      <c r="A430" s="175"/>
      <c r="B430" s="175"/>
    </row>
    <row r="431" spans="1:2" s="188" customFormat="1">
      <c r="A431" s="175"/>
      <c r="B431" s="175"/>
    </row>
    <row r="432" spans="1:2" s="188" customFormat="1">
      <c r="A432" s="175"/>
      <c r="B432" s="175"/>
    </row>
    <row r="433" spans="1:2" s="188" customFormat="1">
      <c r="A433" s="175"/>
      <c r="B433" s="175"/>
    </row>
    <row r="434" spans="1:2" s="188" customFormat="1">
      <c r="A434" s="175"/>
      <c r="B434" s="175"/>
    </row>
    <row r="435" spans="1:2" s="188" customFormat="1">
      <c r="A435" s="175"/>
      <c r="B435" s="175"/>
    </row>
    <row r="436" spans="1:2" s="188" customFormat="1">
      <c r="A436" s="175"/>
      <c r="B436" s="175"/>
    </row>
    <row r="437" spans="1:2" s="188" customFormat="1">
      <c r="A437" s="175"/>
      <c r="B437" s="175"/>
    </row>
    <row r="438" spans="1:2" s="188" customFormat="1">
      <c r="A438" s="175"/>
      <c r="B438" s="175"/>
    </row>
    <row r="439" spans="1:2" s="188" customFormat="1">
      <c r="A439" s="175"/>
      <c r="B439" s="175"/>
    </row>
    <row r="440" spans="1:2" s="188" customFormat="1">
      <c r="A440" s="175"/>
      <c r="B440" s="175"/>
    </row>
    <row r="441" spans="1:2" s="188" customFormat="1">
      <c r="A441" s="175"/>
      <c r="B441" s="175"/>
    </row>
    <row r="442" spans="1:2" s="188" customFormat="1">
      <c r="A442" s="175"/>
      <c r="B442" s="175"/>
    </row>
    <row r="443" spans="1:2" s="188" customFormat="1">
      <c r="A443" s="175"/>
      <c r="B443" s="175"/>
    </row>
    <row r="444" spans="1:2" s="188" customFormat="1">
      <c r="A444" s="175"/>
      <c r="B444" s="175"/>
    </row>
    <row r="445" spans="1:2" s="188" customFormat="1">
      <c r="A445" s="175"/>
      <c r="B445" s="175"/>
    </row>
    <row r="446" spans="1:2" s="188" customFormat="1">
      <c r="A446" s="175"/>
      <c r="B446" s="175"/>
    </row>
    <row r="447" spans="1:2" s="188" customFormat="1">
      <c r="A447" s="175"/>
      <c r="B447" s="175"/>
    </row>
    <row r="448" spans="1:2" s="188" customFormat="1">
      <c r="A448" s="175"/>
      <c r="B448" s="175"/>
    </row>
    <row r="449" spans="1:2" s="188" customFormat="1">
      <c r="A449" s="175"/>
      <c r="B449" s="175"/>
    </row>
    <row r="450" spans="1:2" s="188" customFormat="1">
      <c r="A450" s="175"/>
      <c r="B450" s="175"/>
    </row>
    <row r="451" spans="1:2" s="188" customFormat="1">
      <c r="A451" s="175"/>
      <c r="B451" s="175"/>
    </row>
    <row r="452" spans="1:2" s="188" customFormat="1">
      <c r="A452" s="175"/>
      <c r="B452" s="175"/>
    </row>
    <row r="453" spans="1:2" s="188" customFormat="1">
      <c r="A453" s="175"/>
      <c r="B453" s="175"/>
    </row>
    <row r="454" spans="1:2" s="188" customFormat="1">
      <c r="A454" s="175"/>
      <c r="B454" s="175"/>
    </row>
    <row r="455" spans="1:2" s="188" customFormat="1">
      <c r="A455" s="175"/>
      <c r="B455" s="175"/>
    </row>
    <row r="456" spans="1:2" s="188" customFormat="1">
      <c r="A456" s="175"/>
      <c r="B456" s="175"/>
    </row>
    <row r="457" spans="1:2" s="188" customFormat="1">
      <c r="A457" s="175"/>
      <c r="B457" s="175"/>
    </row>
    <row r="458" spans="1:2" s="188" customFormat="1">
      <c r="A458" s="175"/>
      <c r="B458" s="175"/>
    </row>
    <row r="459" spans="1:2" s="188" customFormat="1">
      <c r="A459" s="175"/>
      <c r="B459" s="175"/>
    </row>
    <row r="460" spans="1:2" s="188" customFormat="1">
      <c r="A460" s="175"/>
      <c r="B460" s="175"/>
    </row>
    <row r="461" spans="1:2" s="188" customFormat="1">
      <c r="A461" s="175"/>
      <c r="B461" s="175"/>
    </row>
    <row r="462" spans="1:2" s="188" customFormat="1">
      <c r="A462" s="175"/>
      <c r="B462" s="175"/>
    </row>
    <row r="463" spans="1:2" s="188" customFormat="1">
      <c r="A463" s="175"/>
      <c r="B463" s="175"/>
    </row>
    <row r="464" spans="1:2" s="188" customFormat="1">
      <c r="A464" s="175"/>
      <c r="B464" s="175"/>
    </row>
    <row r="465" spans="1:2" s="188" customFormat="1">
      <c r="A465" s="175"/>
      <c r="B465" s="175"/>
    </row>
    <row r="466" spans="1:2" s="188" customFormat="1">
      <c r="A466" s="175"/>
      <c r="B466" s="175"/>
    </row>
    <row r="467" spans="1:2" s="188" customFormat="1">
      <c r="A467" s="175"/>
      <c r="B467" s="175"/>
    </row>
    <row r="468" spans="1:2" s="188" customFormat="1">
      <c r="A468" s="175"/>
      <c r="B468" s="175"/>
    </row>
    <row r="469" spans="1:2" s="188" customFormat="1">
      <c r="A469" s="175"/>
      <c r="B469" s="175"/>
    </row>
    <row r="470" spans="1:2" s="188" customFormat="1">
      <c r="A470" s="175"/>
      <c r="B470" s="175"/>
    </row>
    <row r="471" spans="1:2" s="188" customFormat="1">
      <c r="A471" s="175"/>
      <c r="B471" s="175"/>
    </row>
    <row r="472" spans="1:2" s="188" customFormat="1">
      <c r="A472" s="175"/>
      <c r="B472" s="175"/>
    </row>
    <row r="473" spans="1:2" s="188" customFormat="1">
      <c r="A473" s="175"/>
      <c r="B473" s="175"/>
    </row>
    <row r="474" spans="1:2" s="188" customFormat="1">
      <c r="A474" s="175"/>
      <c r="B474" s="175"/>
    </row>
    <row r="475" spans="1:2" s="188" customFormat="1">
      <c r="A475" s="175"/>
      <c r="B475" s="175"/>
    </row>
    <row r="476" spans="1:2" s="188" customFormat="1">
      <c r="A476" s="175"/>
      <c r="B476" s="175"/>
    </row>
    <row r="477" spans="1:2" s="188" customFormat="1">
      <c r="A477" s="175"/>
      <c r="B477" s="175"/>
    </row>
    <row r="478" spans="1:2" s="188" customFormat="1">
      <c r="A478" s="175"/>
      <c r="B478" s="175"/>
    </row>
    <row r="479" spans="1:2" s="188" customFormat="1">
      <c r="A479" s="175"/>
      <c r="B479" s="175"/>
    </row>
    <row r="480" spans="1:2" s="188" customFormat="1">
      <c r="A480" s="175"/>
      <c r="B480" s="175"/>
    </row>
    <row r="481" spans="1:2" s="188" customFormat="1">
      <c r="A481" s="175"/>
      <c r="B481" s="175"/>
    </row>
    <row r="482" spans="1:2" s="188" customFormat="1">
      <c r="A482" s="175"/>
      <c r="B482" s="175"/>
    </row>
    <row r="483" spans="1:2" s="188" customFormat="1">
      <c r="A483" s="175"/>
      <c r="B483" s="175"/>
    </row>
    <row r="484" spans="1:2" s="188" customFormat="1">
      <c r="A484" s="175"/>
      <c r="B484" s="175"/>
    </row>
    <row r="485" spans="1:2" s="188" customFormat="1">
      <c r="A485" s="175"/>
      <c r="B485" s="175"/>
    </row>
    <row r="486" spans="1:2" s="188" customFormat="1">
      <c r="A486" s="175"/>
      <c r="B486" s="175"/>
    </row>
    <row r="487" spans="1:2" s="188" customFormat="1">
      <c r="A487" s="175"/>
      <c r="B487" s="175"/>
    </row>
    <row r="488" spans="1:2" s="188" customFormat="1">
      <c r="A488" s="175"/>
      <c r="B488" s="175"/>
    </row>
    <row r="489" spans="1:2" s="188" customFormat="1">
      <c r="A489" s="175"/>
      <c r="B489" s="175"/>
    </row>
    <row r="490" spans="1:2" s="188" customFormat="1">
      <c r="A490" s="175"/>
      <c r="B490" s="175"/>
    </row>
    <row r="491" spans="1:2" s="188" customFormat="1">
      <c r="A491" s="175"/>
      <c r="B491" s="175"/>
    </row>
    <row r="492" spans="1:2" s="188" customFormat="1">
      <c r="A492" s="175"/>
      <c r="B492" s="175"/>
    </row>
    <row r="493" spans="1:2" s="188" customFormat="1">
      <c r="A493" s="175"/>
      <c r="B493" s="175"/>
    </row>
    <row r="494" spans="1:2" s="188" customFormat="1">
      <c r="A494" s="175"/>
      <c r="B494" s="175"/>
    </row>
    <row r="495" spans="1:2" s="188" customFormat="1">
      <c r="A495" s="175"/>
      <c r="B495" s="175"/>
    </row>
    <row r="496" spans="1:2" s="188" customFormat="1">
      <c r="A496" s="175"/>
      <c r="B496" s="175"/>
    </row>
    <row r="497" spans="1:2" s="188" customFormat="1">
      <c r="A497" s="175"/>
      <c r="B497" s="175"/>
    </row>
    <row r="498" spans="1:2" s="188" customFormat="1">
      <c r="A498" s="175"/>
      <c r="B498" s="175"/>
    </row>
    <row r="499" spans="1:2" s="188" customFormat="1">
      <c r="A499" s="175"/>
      <c r="B499" s="175"/>
    </row>
    <row r="500" spans="1:2" s="188" customFormat="1">
      <c r="A500" s="175"/>
      <c r="B500" s="175"/>
    </row>
    <row r="501" spans="1:2" s="188" customFormat="1">
      <c r="A501" s="175"/>
      <c r="B501" s="175"/>
    </row>
    <row r="502" spans="1:2" s="188" customFormat="1">
      <c r="A502" s="175"/>
      <c r="B502" s="175"/>
    </row>
    <row r="503" spans="1:2" s="188" customFormat="1">
      <c r="A503" s="175"/>
      <c r="B503" s="175"/>
    </row>
    <row r="504" spans="1:2" s="188" customFormat="1">
      <c r="A504" s="175"/>
      <c r="B504" s="175"/>
    </row>
    <row r="505" spans="1:2" s="188" customFormat="1">
      <c r="A505" s="175"/>
      <c r="B505" s="175"/>
    </row>
    <row r="506" spans="1:2" s="188" customFormat="1">
      <c r="A506" s="175"/>
      <c r="B506" s="175"/>
    </row>
    <row r="507" spans="1:2" s="188" customFormat="1">
      <c r="A507" s="175"/>
      <c r="B507" s="175"/>
    </row>
    <row r="508" spans="1:2" s="188" customFormat="1">
      <c r="A508" s="175"/>
      <c r="B508" s="175"/>
    </row>
    <row r="509" spans="1:2" s="188" customFormat="1">
      <c r="A509" s="175"/>
      <c r="B509" s="175"/>
    </row>
    <row r="510" spans="1:2" s="188" customFormat="1">
      <c r="A510" s="175"/>
      <c r="B510" s="175"/>
    </row>
    <row r="511" spans="1:2" s="188" customFormat="1">
      <c r="A511" s="175"/>
      <c r="B511" s="175"/>
    </row>
    <row r="512" spans="1:2" s="188" customFormat="1">
      <c r="A512" s="175"/>
      <c r="B512" s="175"/>
    </row>
    <row r="513" spans="1:2" s="188" customFormat="1">
      <c r="A513" s="175"/>
      <c r="B513" s="175"/>
    </row>
    <row r="514" spans="1:2" s="188" customFormat="1">
      <c r="A514" s="175"/>
      <c r="B514" s="175"/>
    </row>
    <row r="515" spans="1:2" s="188" customFormat="1">
      <c r="A515" s="175"/>
      <c r="B515" s="175"/>
    </row>
    <row r="516" spans="1:2" s="188" customFormat="1">
      <c r="A516" s="175"/>
      <c r="B516" s="175"/>
    </row>
    <row r="517" spans="1:2" s="188" customFormat="1">
      <c r="A517" s="175"/>
      <c r="B517" s="175"/>
    </row>
    <row r="518" spans="1:2" s="188" customFormat="1">
      <c r="A518" s="175"/>
      <c r="B518" s="175"/>
    </row>
    <row r="519" spans="1:2" s="188" customFormat="1">
      <c r="A519" s="175"/>
      <c r="B519" s="175"/>
    </row>
    <row r="520" spans="1:2" s="188" customFormat="1">
      <c r="A520" s="175"/>
      <c r="B520" s="175"/>
    </row>
    <row r="521" spans="1:2" s="188" customFormat="1">
      <c r="A521" s="175"/>
      <c r="B521" s="175"/>
    </row>
    <row r="522" spans="1:2" s="188" customFormat="1">
      <c r="A522" s="175"/>
      <c r="B522" s="175"/>
    </row>
    <row r="523" spans="1:2" s="188" customFormat="1">
      <c r="A523" s="175"/>
      <c r="B523" s="175"/>
    </row>
    <row r="524" spans="1:2" s="188" customFormat="1">
      <c r="A524" s="175"/>
      <c r="B524" s="175"/>
    </row>
    <row r="525" spans="1:2" s="188" customFormat="1">
      <c r="A525" s="175"/>
      <c r="B525" s="175"/>
    </row>
    <row r="526" spans="1:2" s="188" customFormat="1">
      <c r="A526" s="175"/>
      <c r="B526" s="175"/>
    </row>
    <row r="527" spans="1:2" s="188" customFormat="1">
      <c r="A527" s="175"/>
      <c r="B527" s="175"/>
    </row>
    <row r="528" spans="1:2" s="188" customFormat="1">
      <c r="A528" s="175"/>
      <c r="B528" s="175"/>
    </row>
    <row r="529" spans="1:2" s="188" customFormat="1">
      <c r="A529" s="175"/>
      <c r="B529" s="175"/>
    </row>
    <row r="530" spans="1:2" s="188" customFormat="1">
      <c r="A530" s="175"/>
      <c r="B530" s="175"/>
    </row>
    <row r="531" spans="1:2" s="188" customFormat="1">
      <c r="A531" s="175"/>
      <c r="B531" s="175"/>
    </row>
    <row r="532" spans="1:2" s="188" customFormat="1">
      <c r="A532" s="175"/>
      <c r="B532" s="175"/>
    </row>
    <row r="533" spans="1:2" s="188" customFormat="1">
      <c r="A533" s="175"/>
      <c r="B533" s="175"/>
    </row>
    <row r="534" spans="1:2" s="188" customFormat="1">
      <c r="A534" s="175"/>
      <c r="B534" s="175"/>
    </row>
    <row r="535" spans="1:2" s="188" customFormat="1">
      <c r="A535" s="175"/>
      <c r="B535" s="175"/>
    </row>
    <row r="536" spans="1:2" s="188" customFormat="1">
      <c r="A536" s="175"/>
      <c r="B536" s="175"/>
    </row>
    <row r="537" spans="1:2" s="188" customFormat="1">
      <c r="A537" s="175"/>
      <c r="B537" s="175"/>
    </row>
    <row r="538" spans="1:2" s="188" customFormat="1">
      <c r="A538" s="175"/>
      <c r="B538" s="175"/>
    </row>
    <row r="539" spans="1:2" s="188" customFormat="1">
      <c r="A539" s="175"/>
      <c r="B539" s="175"/>
    </row>
    <row r="540" spans="1:2" s="188" customFormat="1">
      <c r="A540" s="175"/>
      <c r="B540" s="175"/>
    </row>
    <row r="541" spans="1:2" s="188" customFormat="1">
      <c r="A541" s="175"/>
      <c r="B541" s="175"/>
    </row>
    <row r="542" spans="1:2" s="188" customFormat="1">
      <c r="A542" s="175"/>
      <c r="B542" s="175"/>
    </row>
    <row r="543" spans="1:2" s="188" customFormat="1">
      <c r="A543" s="175"/>
      <c r="B543" s="175"/>
    </row>
    <row r="544" spans="1:2" s="188" customFormat="1">
      <c r="A544" s="175"/>
      <c r="B544" s="175"/>
    </row>
    <row r="545" spans="1:2" s="188" customFormat="1">
      <c r="A545" s="175"/>
      <c r="B545" s="175"/>
    </row>
    <row r="546" spans="1:2" s="188" customFormat="1">
      <c r="A546" s="175"/>
      <c r="B546" s="175"/>
    </row>
    <row r="547" spans="1:2" s="188" customFormat="1">
      <c r="A547" s="175"/>
      <c r="B547" s="175"/>
    </row>
    <row r="548" spans="1:2" s="188" customFormat="1">
      <c r="A548" s="175"/>
      <c r="B548" s="175"/>
    </row>
    <row r="549" spans="1:2" s="188" customFormat="1">
      <c r="A549" s="175"/>
      <c r="B549" s="175"/>
    </row>
    <row r="550" spans="1:2" s="188" customFormat="1">
      <c r="A550" s="175"/>
      <c r="B550" s="175"/>
    </row>
    <row r="551" spans="1:2" s="188" customFormat="1">
      <c r="A551" s="175"/>
      <c r="B551" s="175"/>
    </row>
    <row r="552" spans="1:2" s="188" customFormat="1">
      <c r="A552" s="175"/>
      <c r="B552" s="175"/>
    </row>
    <row r="553" spans="1:2" s="188" customFormat="1">
      <c r="A553" s="175"/>
      <c r="B553" s="175"/>
    </row>
    <row r="554" spans="1:2" s="188" customFormat="1">
      <c r="A554" s="175"/>
      <c r="B554" s="175"/>
    </row>
    <row r="555" spans="1:2" s="188" customFormat="1">
      <c r="A555" s="175"/>
      <c r="B555" s="175"/>
    </row>
    <row r="556" spans="1:2" s="188" customFormat="1">
      <c r="A556" s="175"/>
      <c r="B556" s="175"/>
    </row>
    <row r="557" spans="1:2" s="188" customFormat="1">
      <c r="A557" s="175"/>
      <c r="B557" s="175"/>
    </row>
    <row r="558" spans="1:2" s="188" customFormat="1">
      <c r="A558" s="175"/>
      <c r="B558" s="175"/>
    </row>
    <row r="559" spans="1:2" s="188" customFormat="1">
      <c r="A559" s="175"/>
      <c r="B559" s="175"/>
    </row>
    <row r="560" spans="1:2" s="188" customFormat="1">
      <c r="A560" s="175"/>
      <c r="B560" s="175"/>
    </row>
    <row r="561" spans="1:2" s="188" customFormat="1">
      <c r="A561" s="175"/>
      <c r="B561" s="175"/>
    </row>
    <row r="562" spans="1:2" s="188" customFormat="1">
      <c r="A562" s="175"/>
      <c r="B562" s="175"/>
    </row>
    <row r="563" spans="1:2" s="188" customFormat="1">
      <c r="A563" s="175"/>
      <c r="B563" s="175"/>
    </row>
    <row r="564" spans="1:2" s="188" customFormat="1">
      <c r="A564" s="175"/>
      <c r="B564" s="175"/>
    </row>
    <row r="565" spans="1:2" s="188" customFormat="1">
      <c r="A565" s="175"/>
      <c r="B565" s="175"/>
    </row>
    <row r="566" spans="1:2" s="188" customFormat="1">
      <c r="A566" s="175"/>
      <c r="B566" s="175"/>
    </row>
    <row r="567" spans="1:2" s="188" customFormat="1">
      <c r="A567" s="175"/>
      <c r="B567" s="175"/>
    </row>
    <row r="568" spans="1:2" s="188" customFormat="1">
      <c r="A568" s="175"/>
      <c r="B568" s="175"/>
    </row>
    <row r="569" spans="1:2" s="188" customFormat="1">
      <c r="A569" s="175"/>
      <c r="B569" s="175"/>
    </row>
    <row r="570" spans="1:2" s="188" customFormat="1">
      <c r="A570" s="175"/>
      <c r="B570" s="175"/>
    </row>
    <row r="571" spans="1:2" s="188" customFormat="1">
      <c r="A571" s="175"/>
      <c r="B571" s="175"/>
    </row>
    <row r="572" spans="1:2" s="188" customFormat="1">
      <c r="A572" s="175"/>
      <c r="B572" s="175"/>
    </row>
    <row r="573" spans="1:2" s="188" customFormat="1">
      <c r="A573" s="175"/>
      <c r="B573" s="175"/>
    </row>
    <row r="574" spans="1:2" s="188" customFormat="1">
      <c r="A574" s="175"/>
      <c r="B574" s="175"/>
    </row>
    <row r="575" spans="1:2" s="188" customFormat="1">
      <c r="A575" s="175"/>
      <c r="B575" s="175"/>
    </row>
    <row r="576" spans="1:2" s="188" customFormat="1">
      <c r="A576" s="175"/>
      <c r="B576" s="175"/>
    </row>
    <row r="577" spans="1:2" s="188" customFormat="1">
      <c r="A577" s="175"/>
      <c r="B577" s="175"/>
    </row>
    <row r="578" spans="1:2" s="188" customFormat="1">
      <c r="A578" s="175"/>
      <c r="B578" s="175"/>
    </row>
    <row r="579" spans="1:2" s="188" customFormat="1">
      <c r="A579" s="175"/>
      <c r="B579" s="175"/>
    </row>
    <row r="580" spans="1:2" s="188" customFormat="1">
      <c r="A580" s="175"/>
      <c r="B580" s="175"/>
    </row>
    <row r="581" spans="1:2" s="188" customFormat="1">
      <c r="A581" s="175"/>
      <c r="B581" s="175"/>
    </row>
    <row r="582" spans="1:2" s="188" customFormat="1">
      <c r="A582" s="175"/>
      <c r="B582" s="175"/>
    </row>
    <row r="583" spans="1:2" s="188" customFormat="1">
      <c r="A583" s="175"/>
      <c r="B583" s="175"/>
    </row>
    <row r="584" spans="1:2" s="188" customFormat="1">
      <c r="A584" s="175"/>
      <c r="B584" s="175"/>
    </row>
    <row r="585" spans="1:2" s="188" customFormat="1">
      <c r="A585" s="175"/>
      <c r="B585" s="175"/>
    </row>
    <row r="586" spans="1:2" s="188" customFormat="1">
      <c r="A586" s="175"/>
      <c r="B586" s="175"/>
    </row>
    <row r="587" spans="1:2" s="188" customFormat="1">
      <c r="A587" s="175"/>
      <c r="B587" s="175"/>
    </row>
    <row r="588" spans="1:2" s="188" customFormat="1">
      <c r="A588" s="175"/>
      <c r="B588" s="175"/>
    </row>
    <row r="589" spans="1:2" s="188" customFormat="1">
      <c r="A589" s="175"/>
      <c r="B589" s="175"/>
    </row>
    <row r="590" spans="1:2" s="188" customFormat="1">
      <c r="A590" s="175"/>
      <c r="B590" s="175"/>
    </row>
    <row r="591" spans="1:2" s="188" customFormat="1">
      <c r="A591" s="175"/>
      <c r="B591" s="175"/>
    </row>
    <row r="592" spans="1:2" s="188" customFormat="1">
      <c r="A592" s="175"/>
      <c r="B592" s="175"/>
    </row>
    <row r="593" spans="1:2" s="188" customFormat="1">
      <c r="A593" s="175"/>
      <c r="B593" s="175"/>
    </row>
    <row r="594" spans="1:2" s="188" customFormat="1">
      <c r="A594" s="175"/>
      <c r="B594" s="175"/>
    </row>
    <row r="595" spans="1:2" s="188" customFormat="1">
      <c r="A595" s="175"/>
      <c r="B595" s="175"/>
    </row>
    <row r="596" spans="1:2" s="188" customFormat="1">
      <c r="A596" s="175"/>
      <c r="B596" s="175"/>
    </row>
    <row r="597" spans="1:2" s="188" customFormat="1">
      <c r="A597" s="175"/>
      <c r="B597" s="175"/>
    </row>
    <row r="598" spans="1:2" s="188" customFormat="1">
      <c r="A598" s="175"/>
      <c r="B598" s="175"/>
    </row>
    <row r="599" spans="1:2" s="188" customFormat="1">
      <c r="A599" s="175"/>
      <c r="B599" s="175"/>
    </row>
    <row r="600" spans="1:2" s="188" customFormat="1">
      <c r="A600" s="175"/>
      <c r="B600" s="175"/>
    </row>
    <row r="601" spans="1:2" s="188" customFormat="1">
      <c r="A601" s="175"/>
      <c r="B601" s="175"/>
    </row>
    <row r="602" spans="1:2" s="188" customFormat="1">
      <c r="A602" s="175"/>
      <c r="B602" s="175"/>
    </row>
    <row r="603" spans="1:2" s="188" customFormat="1">
      <c r="A603" s="175"/>
      <c r="B603" s="175"/>
    </row>
    <row r="604" spans="1:2" s="188" customFormat="1">
      <c r="A604" s="175"/>
      <c r="B604" s="175"/>
    </row>
    <row r="605" spans="1:2" s="188" customFormat="1">
      <c r="A605" s="175"/>
      <c r="B605" s="175"/>
    </row>
    <row r="606" spans="1:2" s="188" customFormat="1">
      <c r="A606" s="175"/>
      <c r="B606" s="175"/>
    </row>
    <row r="607" spans="1:2" s="188" customFormat="1">
      <c r="A607" s="175"/>
      <c r="B607" s="175"/>
    </row>
    <row r="608" spans="1:2" s="188" customFormat="1">
      <c r="A608" s="175"/>
      <c r="B608" s="175"/>
    </row>
    <row r="609" spans="1:2" s="188" customFormat="1">
      <c r="A609" s="175"/>
      <c r="B609" s="175"/>
    </row>
    <row r="610" spans="1:2" s="188" customFormat="1">
      <c r="A610" s="175"/>
      <c r="B610" s="175"/>
    </row>
    <row r="611" spans="1:2" s="188" customFormat="1">
      <c r="A611" s="175"/>
      <c r="B611" s="175"/>
    </row>
    <row r="612" spans="1:2" s="188" customFormat="1">
      <c r="A612" s="175"/>
      <c r="B612" s="175"/>
    </row>
    <row r="613" spans="1:2" s="188" customFormat="1">
      <c r="A613" s="175"/>
      <c r="B613" s="175"/>
    </row>
    <row r="614" spans="1:2" s="188" customFormat="1">
      <c r="A614" s="175"/>
      <c r="B614" s="175"/>
    </row>
    <row r="615" spans="1:2" s="188" customFormat="1">
      <c r="A615" s="175"/>
      <c r="B615" s="175"/>
    </row>
    <row r="616" spans="1:2" s="188" customFormat="1">
      <c r="A616" s="175"/>
      <c r="B616" s="175"/>
    </row>
    <row r="617" spans="1:2" s="188" customFormat="1">
      <c r="A617" s="175"/>
      <c r="B617" s="175"/>
    </row>
    <row r="618" spans="1:2" s="188" customFormat="1">
      <c r="A618" s="175"/>
      <c r="B618" s="175"/>
    </row>
    <row r="619" spans="1:2" s="188" customFormat="1">
      <c r="A619" s="175"/>
      <c r="B619" s="175"/>
    </row>
    <row r="620" spans="1:2" s="188" customFormat="1">
      <c r="A620" s="175"/>
      <c r="B620" s="175"/>
    </row>
    <row r="621" spans="1:2" s="188" customFormat="1">
      <c r="A621" s="175"/>
      <c r="B621" s="175"/>
    </row>
    <row r="622" spans="1:2" s="188" customFormat="1">
      <c r="A622" s="175"/>
      <c r="B622" s="175"/>
    </row>
    <row r="623" spans="1:2" s="188" customFormat="1">
      <c r="A623" s="175"/>
      <c r="B623" s="175"/>
    </row>
    <row r="624" spans="1:2" s="188" customFormat="1">
      <c r="A624" s="175"/>
      <c r="B624" s="175"/>
    </row>
    <row r="625" spans="1:2" s="188" customFormat="1">
      <c r="A625" s="175"/>
      <c r="B625" s="175"/>
    </row>
    <row r="626" spans="1:2" s="188" customFormat="1">
      <c r="A626" s="175"/>
      <c r="B626" s="175"/>
    </row>
    <row r="627" spans="1:2" s="188" customFormat="1">
      <c r="A627" s="175"/>
      <c r="B627" s="175"/>
    </row>
    <row r="628" spans="1:2" s="188" customFormat="1">
      <c r="A628" s="175"/>
      <c r="B628" s="175"/>
    </row>
    <row r="629" spans="1:2" s="188" customFormat="1">
      <c r="A629" s="175"/>
      <c r="B629" s="175"/>
    </row>
    <row r="630" spans="1:2" s="188" customFormat="1">
      <c r="A630" s="175"/>
      <c r="B630" s="175"/>
    </row>
    <row r="631" spans="1:2" s="188" customFormat="1">
      <c r="A631" s="175"/>
      <c r="B631" s="175"/>
    </row>
    <row r="632" spans="1:2" s="188" customFormat="1">
      <c r="A632" s="175"/>
      <c r="B632" s="175"/>
    </row>
    <row r="633" spans="1:2" s="188" customFormat="1">
      <c r="A633" s="175"/>
      <c r="B633" s="175"/>
    </row>
    <row r="634" spans="1:2" s="188" customFormat="1">
      <c r="A634" s="175"/>
      <c r="B634" s="175"/>
    </row>
    <row r="635" spans="1:2" s="188" customFormat="1">
      <c r="A635" s="175"/>
      <c r="B635" s="175"/>
    </row>
    <row r="636" spans="1:2" s="188" customFormat="1">
      <c r="A636" s="175"/>
      <c r="B636" s="175"/>
    </row>
    <row r="637" spans="1:2" s="188" customFormat="1">
      <c r="A637" s="175"/>
      <c r="B637" s="175"/>
    </row>
    <row r="638" spans="1:2" s="188" customFormat="1">
      <c r="A638" s="175"/>
      <c r="B638" s="175"/>
    </row>
    <row r="639" spans="1:2" s="188" customFormat="1">
      <c r="A639" s="175"/>
      <c r="B639" s="175"/>
    </row>
    <row r="640" spans="1:2" s="188" customFormat="1">
      <c r="A640" s="175"/>
      <c r="B640" s="175"/>
    </row>
    <row r="641" spans="1:2" s="188" customFormat="1">
      <c r="A641" s="175"/>
      <c r="B641" s="175"/>
    </row>
    <row r="642" spans="1:2" s="188" customFormat="1">
      <c r="A642" s="175"/>
      <c r="B642" s="175"/>
    </row>
    <row r="643" spans="1:2" s="188" customFormat="1">
      <c r="A643" s="175"/>
      <c r="B643" s="175"/>
    </row>
    <row r="644" spans="1:2" s="188" customFormat="1">
      <c r="A644" s="175"/>
      <c r="B644" s="175"/>
    </row>
    <row r="645" spans="1:2" s="188" customFormat="1">
      <c r="A645" s="175"/>
      <c r="B645" s="175"/>
    </row>
    <row r="646" spans="1:2" s="188" customFormat="1">
      <c r="A646" s="175"/>
      <c r="B646" s="175"/>
    </row>
    <row r="647" spans="1:2" s="188" customFormat="1">
      <c r="A647" s="175"/>
      <c r="B647" s="175"/>
    </row>
    <row r="648" spans="1:2" s="188" customFormat="1">
      <c r="A648" s="175"/>
      <c r="B648" s="175"/>
    </row>
    <row r="649" spans="1:2" s="188" customFormat="1">
      <c r="A649" s="175"/>
      <c r="B649" s="175"/>
    </row>
    <row r="650" spans="1:2" s="188" customFormat="1">
      <c r="A650" s="175"/>
      <c r="B650" s="175"/>
    </row>
    <row r="651" spans="1:2" s="188" customFormat="1">
      <c r="A651" s="175"/>
      <c r="B651" s="175"/>
    </row>
    <row r="652" spans="1:2" s="188" customFormat="1">
      <c r="A652" s="175"/>
      <c r="B652" s="175"/>
    </row>
    <row r="653" spans="1:2" s="188" customFormat="1">
      <c r="A653" s="175"/>
      <c r="B653" s="175"/>
    </row>
    <row r="654" spans="1:2" s="188" customFormat="1">
      <c r="A654" s="175"/>
      <c r="B654" s="175"/>
    </row>
    <row r="655" spans="1:2" s="188" customFormat="1">
      <c r="A655" s="175"/>
      <c r="B655" s="175"/>
    </row>
    <row r="656" spans="1:2" s="188" customFormat="1">
      <c r="A656" s="175"/>
      <c r="B656" s="175"/>
    </row>
    <row r="657" spans="1:2" s="188" customFormat="1">
      <c r="A657" s="175"/>
      <c r="B657" s="175"/>
    </row>
    <row r="658" spans="1:2" s="188" customFormat="1">
      <c r="A658" s="175"/>
      <c r="B658" s="175"/>
    </row>
    <row r="659" spans="1:2" s="188" customFormat="1">
      <c r="A659" s="175"/>
      <c r="B659" s="175"/>
    </row>
    <row r="660" spans="1:2" s="188" customFormat="1">
      <c r="A660" s="175"/>
      <c r="B660" s="175"/>
    </row>
    <row r="661" spans="1:2" s="188" customFormat="1">
      <c r="A661" s="175"/>
      <c r="B661" s="175"/>
    </row>
    <row r="662" spans="1:2" s="188" customFormat="1">
      <c r="A662" s="175"/>
      <c r="B662" s="175"/>
    </row>
    <row r="663" spans="1:2" s="188" customFormat="1">
      <c r="A663" s="175"/>
      <c r="B663" s="175"/>
    </row>
    <row r="664" spans="1:2" s="188" customFormat="1">
      <c r="A664" s="175"/>
      <c r="B664" s="175"/>
    </row>
    <row r="665" spans="1:2" s="188" customFormat="1">
      <c r="A665" s="175"/>
      <c r="B665" s="175"/>
    </row>
    <row r="666" spans="1:2" s="188" customFormat="1">
      <c r="A666" s="175"/>
      <c r="B666" s="175"/>
    </row>
    <row r="667" spans="1:2" s="188" customFormat="1">
      <c r="A667" s="175"/>
      <c r="B667" s="175"/>
    </row>
    <row r="668" spans="1:2" s="188" customFormat="1">
      <c r="A668" s="175"/>
      <c r="B668" s="175"/>
    </row>
    <row r="669" spans="1:2" s="188" customFormat="1">
      <c r="A669" s="175"/>
      <c r="B669" s="175"/>
    </row>
    <row r="670" spans="1:2" s="188" customFormat="1">
      <c r="A670" s="175"/>
      <c r="B670" s="175"/>
    </row>
    <row r="671" spans="1:2" s="188" customFormat="1">
      <c r="A671" s="175"/>
      <c r="B671" s="175"/>
    </row>
    <row r="672" spans="1:2" s="188" customFormat="1">
      <c r="A672" s="175"/>
      <c r="B672" s="175"/>
    </row>
    <row r="673" spans="1:2" s="188" customFormat="1">
      <c r="A673" s="175"/>
      <c r="B673" s="175"/>
    </row>
    <row r="674" spans="1:2" s="188" customFormat="1">
      <c r="A674" s="175"/>
      <c r="B674" s="175"/>
    </row>
    <row r="675" spans="1:2" s="188" customFormat="1">
      <c r="A675" s="175"/>
      <c r="B675" s="175"/>
    </row>
    <row r="676" spans="1:2" s="188" customFormat="1">
      <c r="A676" s="175"/>
      <c r="B676" s="175"/>
    </row>
    <row r="677" spans="1:2" s="188" customFormat="1">
      <c r="A677" s="175"/>
      <c r="B677" s="175"/>
    </row>
    <row r="678" spans="1:2" s="188" customFormat="1">
      <c r="A678" s="175"/>
      <c r="B678" s="175"/>
    </row>
    <row r="679" spans="1:2" s="188" customFormat="1">
      <c r="A679" s="175"/>
      <c r="B679" s="175"/>
    </row>
    <row r="680" spans="1:2" s="188" customFormat="1">
      <c r="A680" s="175"/>
      <c r="B680" s="175"/>
    </row>
    <row r="681" spans="1:2" s="188" customFormat="1">
      <c r="A681" s="175"/>
      <c r="B681" s="175"/>
    </row>
    <row r="682" spans="1:2" s="188" customFormat="1">
      <c r="A682" s="175"/>
      <c r="B682" s="175"/>
    </row>
    <row r="683" spans="1:2" s="188" customFormat="1">
      <c r="A683" s="175"/>
      <c r="B683" s="175"/>
    </row>
    <row r="684" spans="1:2" s="188" customFormat="1">
      <c r="A684" s="175"/>
      <c r="B684" s="175"/>
    </row>
    <row r="685" spans="1:2" s="188" customFormat="1">
      <c r="A685" s="175"/>
      <c r="B685" s="175"/>
    </row>
    <row r="686" spans="1:2" s="188" customFormat="1">
      <c r="A686" s="175"/>
      <c r="B686" s="175"/>
    </row>
    <row r="687" spans="1:2" s="188" customFormat="1">
      <c r="A687" s="175"/>
      <c r="B687" s="175"/>
    </row>
    <row r="688" spans="1:2" s="188" customFormat="1">
      <c r="A688" s="175"/>
      <c r="B688" s="175"/>
    </row>
    <row r="689" spans="1:2" s="188" customFormat="1">
      <c r="A689" s="175"/>
      <c r="B689" s="175"/>
    </row>
    <row r="690" spans="1:2" s="188" customFormat="1">
      <c r="A690" s="175"/>
      <c r="B690" s="175"/>
    </row>
    <row r="691" spans="1:2" s="188" customFormat="1">
      <c r="A691" s="175"/>
      <c r="B691" s="175"/>
    </row>
    <row r="692" spans="1:2" s="188" customFormat="1">
      <c r="A692" s="175"/>
      <c r="B692" s="175"/>
    </row>
    <row r="693" spans="1:2" s="188" customFormat="1">
      <c r="A693" s="175"/>
      <c r="B693" s="175"/>
    </row>
    <row r="694" spans="1:2" s="188" customFormat="1">
      <c r="A694" s="175"/>
      <c r="B694" s="175"/>
    </row>
    <row r="695" spans="1:2" s="188" customFormat="1">
      <c r="A695" s="175"/>
      <c r="B695" s="175"/>
    </row>
    <row r="696" spans="1:2" s="188" customFormat="1">
      <c r="A696" s="175"/>
      <c r="B696" s="175"/>
    </row>
    <row r="697" spans="1:2" s="188" customFormat="1">
      <c r="A697" s="175"/>
      <c r="B697" s="175"/>
    </row>
    <row r="698" spans="1:2" s="188" customFormat="1">
      <c r="A698" s="175"/>
      <c r="B698" s="175"/>
    </row>
    <row r="699" spans="1:2" s="188" customFormat="1">
      <c r="A699" s="175"/>
      <c r="B699" s="175"/>
    </row>
    <row r="700" spans="1:2" s="188" customFormat="1">
      <c r="A700" s="175"/>
      <c r="B700" s="175"/>
    </row>
    <row r="701" spans="1:2" s="188" customFormat="1">
      <c r="A701" s="175"/>
      <c r="B701" s="175"/>
    </row>
    <row r="702" spans="1:2" s="188" customFormat="1">
      <c r="A702" s="175"/>
      <c r="B702" s="175"/>
    </row>
    <row r="703" spans="1:2" s="188" customFormat="1">
      <c r="A703" s="175"/>
      <c r="B703" s="175"/>
    </row>
    <row r="704" spans="1:2" s="188" customFormat="1">
      <c r="A704" s="175"/>
      <c r="B704" s="175"/>
    </row>
    <row r="705" spans="1:2" s="188" customFormat="1">
      <c r="A705" s="175"/>
      <c r="B705" s="175"/>
    </row>
    <row r="706" spans="1:2" s="188" customFormat="1">
      <c r="A706" s="175"/>
      <c r="B706" s="175"/>
    </row>
    <row r="707" spans="1:2" s="188" customFormat="1">
      <c r="A707" s="175"/>
      <c r="B707" s="175"/>
    </row>
    <row r="708" spans="1:2" s="188" customFormat="1">
      <c r="A708" s="175"/>
      <c r="B708" s="175"/>
    </row>
    <row r="709" spans="1:2" s="188" customFormat="1">
      <c r="A709" s="175"/>
      <c r="B709" s="175"/>
    </row>
    <row r="710" spans="1:2" s="188" customFormat="1">
      <c r="A710" s="175"/>
      <c r="B710" s="175"/>
    </row>
    <row r="711" spans="1:2" s="188" customFormat="1">
      <c r="A711" s="175"/>
      <c r="B711" s="175"/>
    </row>
    <row r="712" spans="1:2" s="188" customFormat="1">
      <c r="A712" s="175"/>
      <c r="B712" s="175"/>
    </row>
    <row r="713" spans="1:2" s="188" customFormat="1">
      <c r="A713" s="175"/>
      <c r="B713" s="175"/>
    </row>
    <row r="714" spans="1:2" s="188" customFormat="1">
      <c r="A714" s="175"/>
      <c r="B714" s="175"/>
    </row>
    <row r="715" spans="1:2" s="188" customFormat="1">
      <c r="A715" s="175"/>
      <c r="B715" s="175"/>
    </row>
    <row r="716" spans="1:2" s="188" customFormat="1">
      <c r="A716" s="175"/>
      <c r="B716" s="175"/>
    </row>
    <row r="717" spans="1:2" s="188" customFormat="1">
      <c r="A717" s="175"/>
      <c r="B717" s="175"/>
    </row>
    <row r="718" spans="1:2" s="188" customFormat="1">
      <c r="A718" s="175"/>
      <c r="B718" s="175"/>
    </row>
    <row r="719" spans="1:2" s="188" customFormat="1">
      <c r="A719" s="175"/>
      <c r="B719" s="175"/>
    </row>
    <row r="720" spans="1:2" s="188" customFormat="1">
      <c r="A720" s="175"/>
      <c r="B720" s="175"/>
    </row>
    <row r="721" spans="1:2" s="188" customFormat="1">
      <c r="A721" s="175"/>
      <c r="B721" s="175"/>
    </row>
    <row r="722" spans="1:2" s="188" customFormat="1">
      <c r="A722" s="175"/>
      <c r="B722" s="175"/>
    </row>
    <row r="723" spans="1:2" s="188" customFormat="1">
      <c r="A723" s="175"/>
      <c r="B723" s="175"/>
    </row>
    <row r="724" spans="1:2" s="188" customFormat="1">
      <c r="A724" s="175"/>
      <c r="B724" s="175"/>
    </row>
    <row r="725" spans="1:2" s="188" customFormat="1">
      <c r="A725" s="175"/>
      <c r="B725" s="175"/>
    </row>
    <row r="726" spans="1:2" s="188" customFormat="1">
      <c r="A726" s="175"/>
      <c r="B726" s="175"/>
    </row>
    <row r="727" spans="1:2" s="188" customFormat="1">
      <c r="A727" s="175"/>
      <c r="B727" s="175"/>
    </row>
    <row r="728" spans="1:2" s="188" customFormat="1">
      <c r="A728" s="175"/>
      <c r="B728" s="175"/>
    </row>
    <row r="729" spans="1:2" s="188" customFormat="1">
      <c r="A729" s="175"/>
      <c r="B729" s="175"/>
    </row>
    <row r="730" spans="1:2" s="188" customFormat="1">
      <c r="A730" s="175"/>
      <c r="B730" s="175"/>
    </row>
    <row r="731" spans="1:2" s="188" customFormat="1">
      <c r="A731" s="175"/>
      <c r="B731" s="175"/>
    </row>
    <row r="732" spans="1:2" s="188" customFormat="1">
      <c r="A732" s="175"/>
      <c r="B732" s="175"/>
    </row>
    <row r="733" spans="1:2" s="188" customFormat="1">
      <c r="A733" s="175"/>
      <c r="B733" s="175"/>
    </row>
    <row r="734" spans="1:2" s="188" customFormat="1">
      <c r="A734" s="175"/>
      <c r="B734" s="175"/>
    </row>
    <row r="735" spans="1:2" s="188" customFormat="1">
      <c r="A735" s="175"/>
      <c r="B735" s="175"/>
    </row>
    <row r="736" spans="1:2" s="188" customFormat="1">
      <c r="A736" s="175"/>
      <c r="B736" s="175"/>
    </row>
    <row r="737" spans="1:2" s="188" customFormat="1">
      <c r="A737" s="175"/>
      <c r="B737" s="175"/>
    </row>
    <row r="738" spans="1:2" s="188" customFormat="1">
      <c r="A738" s="175"/>
      <c r="B738" s="175"/>
    </row>
    <row r="739" spans="1:2" s="188" customFormat="1">
      <c r="A739" s="175"/>
      <c r="B739" s="175"/>
    </row>
    <row r="740" spans="1:2" s="188" customFormat="1">
      <c r="A740" s="175"/>
      <c r="B740" s="175"/>
    </row>
    <row r="741" spans="1:2" s="188" customFormat="1">
      <c r="A741" s="175"/>
      <c r="B741" s="175"/>
    </row>
    <row r="742" spans="1:2" s="188" customFormat="1">
      <c r="A742" s="175"/>
      <c r="B742" s="175"/>
    </row>
    <row r="743" spans="1:2" s="188" customFormat="1">
      <c r="A743" s="175"/>
      <c r="B743" s="175"/>
    </row>
    <row r="744" spans="1:2" s="188" customFormat="1">
      <c r="A744" s="175"/>
      <c r="B744" s="175"/>
    </row>
    <row r="745" spans="1:2" s="188" customFormat="1">
      <c r="A745" s="175"/>
      <c r="B745" s="175"/>
    </row>
    <row r="746" spans="1:2" s="188" customFormat="1">
      <c r="A746" s="175"/>
      <c r="B746" s="175"/>
    </row>
    <row r="747" spans="1:2" s="188" customFormat="1">
      <c r="A747" s="175"/>
      <c r="B747" s="175"/>
    </row>
    <row r="748" spans="1:2" s="188" customFormat="1">
      <c r="A748" s="175"/>
      <c r="B748" s="175"/>
    </row>
    <row r="749" spans="1:2" s="188" customFormat="1">
      <c r="A749" s="175"/>
      <c r="B749" s="175"/>
    </row>
    <row r="750" spans="1:2" s="188" customFormat="1">
      <c r="A750" s="175"/>
      <c r="B750" s="175"/>
    </row>
    <row r="751" spans="1:2" s="188" customFormat="1">
      <c r="A751" s="175"/>
      <c r="B751" s="175"/>
    </row>
    <row r="752" spans="1:2" s="188" customFormat="1">
      <c r="A752" s="175"/>
      <c r="B752" s="175"/>
    </row>
    <row r="753" spans="1:2" s="188" customFormat="1">
      <c r="A753" s="175"/>
      <c r="B753" s="175"/>
    </row>
    <row r="754" spans="1:2" s="188" customFormat="1">
      <c r="A754" s="175"/>
      <c r="B754" s="175"/>
    </row>
    <row r="755" spans="1:2" s="188" customFormat="1">
      <c r="A755" s="175"/>
      <c r="B755" s="175"/>
    </row>
    <row r="756" spans="1:2" s="188" customFormat="1">
      <c r="A756" s="175"/>
      <c r="B756" s="175"/>
    </row>
    <row r="757" spans="1:2" s="188" customFormat="1">
      <c r="A757" s="175"/>
      <c r="B757" s="175"/>
    </row>
    <row r="758" spans="1:2" s="188" customFormat="1">
      <c r="A758" s="175"/>
      <c r="B758" s="175"/>
    </row>
    <row r="759" spans="1:2" s="188" customFormat="1">
      <c r="A759" s="175"/>
      <c r="B759" s="175"/>
    </row>
    <row r="760" spans="1:2" s="188" customFormat="1">
      <c r="A760" s="175"/>
      <c r="B760" s="175"/>
    </row>
    <row r="761" spans="1:2" s="188" customFormat="1">
      <c r="A761" s="175"/>
      <c r="B761" s="175"/>
    </row>
    <row r="762" spans="1:2" s="188" customFormat="1">
      <c r="A762" s="175"/>
      <c r="B762" s="175"/>
    </row>
    <row r="763" spans="1:2" s="188" customFormat="1">
      <c r="A763" s="175"/>
      <c r="B763" s="175"/>
    </row>
    <row r="764" spans="1:2" s="188" customFormat="1">
      <c r="A764" s="175"/>
      <c r="B764" s="175"/>
    </row>
    <row r="765" spans="1:2" s="188" customFormat="1">
      <c r="A765" s="175"/>
      <c r="B765" s="175"/>
    </row>
    <row r="766" spans="1:2" s="188" customFormat="1">
      <c r="A766" s="175"/>
      <c r="B766" s="175"/>
    </row>
    <row r="767" spans="1:2" s="188" customFormat="1">
      <c r="A767" s="175"/>
      <c r="B767" s="175"/>
    </row>
    <row r="768" spans="1:2" s="188" customFormat="1">
      <c r="A768" s="175"/>
      <c r="B768" s="175"/>
    </row>
    <row r="769" spans="1:2" s="188" customFormat="1">
      <c r="A769" s="175"/>
      <c r="B769" s="175"/>
    </row>
    <row r="770" spans="1:2" s="188" customFormat="1">
      <c r="A770" s="175"/>
      <c r="B770" s="175"/>
    </row>
    <row r="771" spans="1:2" s="188" customFormat="1">
      <c r="A771" s="175"/>
      <c r="B771" s="175"/>
    </row>
    <row r="772" spans="1:2" s="188" customFormat="1">
      <c r="A772" s="175"/>
      <c r="B772" s="175"/>
    </row>
    <row r="773" spans="1:2" s="188" customFormat="1">
      <c r="A773" s="175"/>
      <c r="B773" s="175"/>
    </row>
    <row r="774" spans="1:2" s="188" customFormat="1">
      <c r="A774" s="175"/>
      <c r="B774" s="175"/>
    </row>
    <row r="775" spans="1:2" s="188" customFormat="1">
      <c r="A775" s="175"/>
      <c r="B775" s="175"/>
    </row>
    <row r="776" spans="1:2" s="188" customFormat="1">
      <c r="A776" s="175"/>
      <c r="B776" s="175"/>
    </row>
    <row r="777" spans="1:2" s="188" customFormat="1">
      <c r="A777" s="175"/>
      <c r="B777" s="175"/>
    </row>
    <row r="778" spans="1:2" s="188" customFormat="1">
      <c r="A778" s="175"/>
      <c r="B778" s="175"/>
    </row>
    <row r="779" spans="1:2" s="188" customFormat="1">
      <c r="A779" s="175"/>
      <c r="B779" s="175"/>
    </row>
    <row r="780" spans="1:2" s="188" customFormat="1">
      <c r="A780" s="175"/>
      <c r="B780" s="175"/>
    </row>
    <row r="781" spans="1:2" s="188" customFormat="1">
      <c r="A781" s="175"/>
      <c r="B781" s="175"/>
    </row>
    <row r="782" spans="1:2" s="188" customFormat="1">
      <c r="A782" s="175"/>
      <c r="B782" s="175"/>
    </row>
    <row r="783" spans="1:2" s="188" customFormat="1">
      <c r="A783" s="175"/>
      <c r="B783" s="175"/>
    </row>
    <row r="784" spans="1:2" s="188" customFormat="1">
      <c r="A784" s="175"/>
      <c r="B784" s="175"/>
    </row>
    <row r="785" spans="1:2" s="188" customFormat="1">
      <c r="A785" s="175"/>
      <c r="B785" s="175"/>
    </row>
    <row r="786" spans="1:2" s="188" customFormat="1">
      <c r="A786" s="175"/>
      <c r="B786" s="175"/>
    </row>
    <row r="787" spans="1:2" s="188" customFormat="1">
      <c r="A787" s="175"/>
      <c r="B787" s="175"/>
    </row>
    <row r="788" spans="1:2" s="188" customFormat="1">
      <c r="A788" s="175"/>
      <c r="B788" s="175"/>
    </row>
    <row r="789" spans="1:2" s="188" customFormat="1">
      <c r="A789" s="175"/>
      <c r="B789" s="175"/>
    </row>
    <row r="790" spans="1:2" s="188" customFormat="1">
      <c r="A790" s="175"/>
      <c r="B790" s="175"/>
    </row>
    <row r="791" spans="1:2" s="188" customFormat="1">
      <c r="A791" s="175"/>
      <c r="B791" s="175"/>
    </row>
    <row r="792" spans="1:2" s="188" customFormat="1">
      <c r="A792" s="175"/>
      <c r="B792" s="175"/>
    </row>
    <row r="793" spans="1:2" s="188" customFormat="1">
      <c r="A793" s="175"/>
      <c r="B793" s="175"/>
    </row>
    <row r="794" spans="1:2" s="188" customFormat="1">
      <c r="A794" s="175"/>
      <c r="B794" s="175"/>
    </row>
    <row r="795" spans="1:2" s="188" customFormat="1">
      <c r="A795" s="175"/>
      <c r="B795" s="175"/>
    </row>
    <row r="796" spans="1:2" s="188" customFormat="1">
      <c r="A796" s="175"/>
      <c r="B796" s="175"/>
    </row>
    <row r="797" spans="1:2" s="188" customFormat="1">
      <c r="A797" s="175"/>
      <c r="B797" s="175"/>
    </row>
    <row r="798" spans="1:2" s="188" customFormat="1">
      <c r="A798" s="175"/>
      <c r="B798" s="175"/>
    </row>
    <row r="799" spans="1:2" s="188" customFormat="1">
      <c r="A799" s="175"/>
      <c r="B799" s="175"/>
    </row>
    <row r="800" spans="1:2" s="188" customFormat="1">
      <c r="A800" s="175"/>
      <c r="B800" s="175"/>
    </row>
    <row r="801" spans="1:2" s="188" customFormat="1">
      <c r="A801" s="175"/>
      <c r="B801" s="175"/>
    </row>
    <row r="802" spans="1:2" s="188" customFormat="1">
      <c r="A802" s="175"/>
      <c r="B802" s="175"/>
    </row>
    <row r="803" spans="1:2" s="188" customFormat="1">
      <c r="A803" s="175"/>
      <c r="B803" s="175"/>
    </row>
    <row r="804" spans="1:2" s="188" customFormat="1">
      <c r="A804" s="175"/>
      <c r="B804" s="175"/>
    </row>
    <row r="805" spans="1:2" s="188" customFormat="1">
      <c r="A805" s="175"/>
      <c r="B805" s="175"/>
    </row>
    <row r="806" spans="1:2" s="188" customFormat="1">
      <c r="A806" s="175"/>
      <c r="B806" s="175"/>
    </row>
    <row r="807" spans="1:2" s="188" customFormat="1">
      <c r="A807" s="175"/>
      <c r="B807" s="175"/>
    </row>
    <row r="808" spans="1:2" s="188" customFormat="1">
      <c r="A808" s="175"/>
      <c r="B808" s="175"/>
    </row>
    <row r="809" spans="1:2" s="188" customFormat="1">
      <c r="A809" s="175"/>
      <c r="B809" s="175"/>
    </row>
    <row r="810" spans="1:2" s="188" customFormat="1">
      <c r="A810" s="175"/>
      <c r="B810" s="175"/>
    </row>
    <row r="811" spans="1:2" s="188" customFormat="1">
      <c r="A811" s="175"/>
      <c r="B811" s="175"/>
    </row>
    <row r="812" spans="1:2" s="188" customFormat="1">
      <c r="A812" s="175"/>
      <c r="B812" s="175"/>
    </row>
    <row r="813" spans="1:2" s="188" customFormat="1">
      <c r="A813" s="175"/>
      <c r="B813" s="175"/>
    </row>
    <row r="814" spans="1:2" s="188" customFormat="1">
      <c r="A814" s="175"/>
      <c r="B814" s="175"/>
    </row>
    <row r="815" spans="1:2" s="188" customFormat="1">
      <c r="A815" s="175"/>
      <c r="B815" s="175"/>
    </row>
    <row r="816" spans="1:2" s="188" customFormat="1">
      <c r="A816" s="175"/>
      <c r="B816" s="175"/>
    </row>
    <row r="817" spans="1:2" s="188" customFormat="1">
      <c r="A817" s="175"/>
      <c r="B817" s="175"/>
    </row>
    <row r="818" spans="1:2" s="188" customFormat="1">
      <c r="A818" s="175"/>
      <c r="B818" s="175"/>
    </row>
    <row r="819" spans="1:2" s="188" customFormat="1">
      <c r="A819" s="175"/>
      <c r="B819" s="175"/>
    </row>
    <row r="820" spans="1:2" s="188" customFormat="1">
      <c r="A820" s="175"/>
      <c r="B820" s="175"/>
    </row>
    <row r="821" spans="1:2" s="188" customFormat="1">
      <c r="A821" s="175"/>
      <c r="B821" s="175"/>
    </row>
    <row r="822" spans="1:2" s="188" customFormat="1">
      <c r="A822" s="175"/>
      <c r="B822" s="175"/>
    </row>
    <row r="823" spans="1:2" s="188" customFormat="1">
      <c r="A823" s="175"/>
      <c r="B823" s="175"/>
    </row>
    <row r="824" spans="1:2" s="188" customFormat="1">
      <c r="A824" s="175"/>
      <c r="B824" s="175"/>
    </row>
    <row r="825" spans="1:2" s="188" customFormat="1">
      <c r="A825" s="175"/>
      <c r="B825" s="175"/>
    </row>
    <row r="826" spans="1:2" s="188" customFormat="1">
      <c r="A826" s="175"/>
      <c r="B826" s="175"/>
    </row>
    <row r="827" spans="1:2" s="188" customFormat="1">
      <c r="A827" s="175"/>
      <c r="B827" s="175"/>
    </row>
    <row r="828" spans="1:2" s="188" customFormat="1">
      <c r="A828" s="175"/>
      <c r="B828" s="175"/>
    </row>
    <row r="829" spans="1:2" s="188" customFormat="1">
      <c r="A829" s="175"/>
      <c r="B829" s="175"/>
    </row>
    <row r="830" spans="1:2" s="188" customFormat="1">
      <c r="A830" s="175"/>
      <c r="B830" s="175"/>
    </row>
    <row r="831" spans="1:2" s="188" customFormat="1">
      <c r="A831" s="175"/>
      <c r="B831" s="175"/>
    </row>
    <row r="832" spans="1:2" s="188" customFormat="1">
      <c r="A832" s="175"/>
      <c r="B832" s="175"/>
    </row>
    <row r="833" spans="1:2" s="188" customFormat="1">
      <c r="A833" s="175"/>
      <c r="B833" s="175"/>
    </row>
    <row r="834" spans="1:2" s="188" customFormat="1">
      <c r="A834" s="175"/>
      <c r="B834" s="175"/>
    </row>
    <row r="835" spans="1:2" s="188" customFormat="1">
      <c r="A835" s="175"/>
      <c r="B835" s="175"/>
    </row>
    <row r="836" spans="1:2" s="188" customFormat="1">
      <c r="A836" s="175"/>
      <c r="B836" s="175"/>
    </row>
    <row r="837" spans="1:2" s="188" customFormat="1">
      <c r="A837" s="175"/>
      <c r="B837" s="175"/>
    </row>
    <row r="838" spans="1:2" s="188" customFormat="1">
      <c r="A838" s="175"/>
      <c r="B838" s="175"/>
    </row>
    <row r="839" spans="1:2" s="188" customFormat="1">
      <c r="A839" s="175"/>
      <c r="B839" s="175"/>
    </row>
    <row r="840" spans="1:2" s="188" customFormat="1">
      <c r="A840" s="175"/>
      <c r="B840" s="175"/>
    </row>
    <row r="841" spans="1:2" s="188" customFormat="1">
      <c r="A841" s="175"/>
      <c r="B841" s="175"/>
    </row>
    <row r="842" spans="1:2" s="188" customFormat="1">
      <c r="A842" s="175"/>
      <c r="B842" s="175"/>
    </row>
    <row r="843" spans="1:2" s="188" customFormat="1">
      <c r="A843" s="175"/>
      <c r="B843" s="175"/>
    </row>
    <row r="844" spans="1:2" s="188" customFormat="1">
      <c r="A844" s="175"/>
      <c r="B844" s="175"/>
    </row>
    <row r="845" spans="1:2" s="188" customFormat="1">
      <c r="A845" s="175"/>
      <c r="B845" s="175"/>
    </row>
    <row r="846" spans="1:2" s="188" customFormat="1">
      <c r="A846" s="175"/>
      <c r="B846" s="175"/>
    </row>
    <row r="847" spans="1:2" s="188" customFormat="1">
      <c r="A847" s="175"/>
      <c r="B847" s="175"/>
    </row>
    <row r="848" spans="1:2" s="188" customFormat="1">
      <c r="A848" s="175"/>
      <c r="B848" s="175"/>
    </row>
    <row r="849" spans="1:2" s="188" customFormat="1">
      <c r="A849" s="175"/>
      <c r="B849" s="175"/>
    </row>
    <row r="850" spans="1:2" s="188" customFormat="1">
      <c r="A850" s="175"/>
      <c r="B850" s="175"/>
    </row>
    <row r="851" spans="1:2" s="188" customFormat="1">
      <c r="A851" s="175"/>
      <c r="B851" s="175"/>
    </row>
    <row r="852" spans="1:2" s="188" customFormat="1">
      <c r="A852" s="175"/>
      <c r="B852" s="175"/>
    </row>
    <row r="853" spans="1:2" s="188" customFormat="1">
      <c r="A853" s="175"/>
      <c r="B853" s="175"/>
    </row>
    <row r="854" spans="1:2" s="188" customFormat="1">
      <c r="A854" s="175"/>
      <c r="B854" s="175"/>
    </row>
    <row r="855" spans="1:2" s="188" customFormat="1">
      <c r="A855" s="175"/>
      <c r="B855" s="175"/>
    </row>
    <row r="856" spans="1:2" s="188" customFormat="1">
      <c r="A856" s="175"/>
      <c r="B856" s="175"/>
    </row>
    <row r="857" spans="1:2" s="188" customFormat="1">
      <c r="A857" s="175"/>
      <c r="B857" s="175"/>
    </row>
    <row r="858" spans="1:2" s="188" customFormat="1">
      <c r="A858" s="175"/>
      <c r="B858" s="175"/>
    </row>
    <row r="859" spans="1:2" s="188" customFormat="1">
      <c r="A859" s="175"/>
      <c r="B859" s="175"/>
    </row>
    <row r="860" spans="1:2" s="188" customFormat="1">
      <c r="A860" s="175"/>
      <c r="B860" s="175"/>
    </row>
    <row r="861" spans="1:2" s="188" customFormat="1">
      <c r="A861" s="175"/>
      <c r="B861" s="175"/>
    </row>
    <row r="862" spans="1:2" s="188" customFormat="1">
      <c r="A862" s="175"/>
      <c r="B862" s="175"/>
    </row>
    <row r="863" spans="1:2" s="188" customFormat="1">
      <c r="A863" s="175"/>
      <c r="B863" s="175"/>
    </row>
    <row r="864" spans="1:2" s="188" customFormat="1">
      <c r="A864" s="175"/>
      <c r="B864" s="175"/>
    </row>
    <row r="865" spans="1:2" s="188" customFormat="1">
      <c r="A865" s="175"/>
      <c r="B865" s="175"/>
    </row>
    <row r="866" spans="1:2" s="188" customFormat="1">
      <c r="A866" s="175"/>
      <c r="B866" s="175"/>
    </row>
    <row r="867" spans="1:2" s="188" customFormat="1">
      <c r="A867" s="175"/>
      <c r="B867" s="175"/>
    </row>
    <row r="868" spans="1:2" s="188" customFormat="1">
      <c r="A868" s="175"/>
      <c r="B868" s="175"/>
    </row>
    <row r="869" spans="1:2" s="188" customFormat="1">
      <c r="A869" s="175"/>
      <c r="B869" s="175"/>
    </row>
    <row r="870" spans="1:2" s="188" customFormat="1">
      <c r="A870" s="175"/>
      <c r="B870" s="175"/>
    </row>
    <row r="871" spans="1:2" s="188" customFormat="1">
      <c r="A871" s="175"/>
      <c r="B871" s="175"/>
    </row>
    <row r="872" spans="1:2" s="188" customFormat="1">
      <c r="A872" s="175"/>
      <c r="B872" s="175"/>
    </row>
    <row r="873" spans="1:2" s="188" customFormat="1">
      <c r="A873" s="175"/>
      <c r="B873" s="175"/>
    </row>
    <row r="874" spans="1:2" s="188" customFormat="1">
      <c r="A874" s="175"/>
      <c r="B874" s="175"/>
    </row>
    <row r="875" spans="1:2" s="188" customFormat="1">
      <c r="A875" s="175"/>
      <c r="B875" s="175"/>
    </row>
    <row r="876" spans="1:2" s="188" customFormat="1">
      <c r="A876" s="175"/>
      <c r="B876" s="175"/>
    </row>
    <row r="877" spans="1:2" s="188" customFormat="1">
      <c r="A877" s="175"/>
      <c r="B877" s="175"/>
    </row>
    <row r="878" spans="1:2" s="188" customFormat="1">
      <c r="A878" s="175"/>
      <c r="B878" s="175"/>
    </row>
    <row r="879" spans="1:2" s="188" customFormat="1">
      <c r="A879" s="175"/>
      <c r="B879" s="175"/>
    </row>
    <row r="880" spans="1:2" s="188" customFormat="1">
      <c r="A880" s="175"/>
      <c r="B880" s="175"/>
    </row>
    <row r="881" spans="1:2" s="188" customFormat="1">
      <c r="A881" s="175"/>
      <c r="B881" s="175"/>
    </row>
    <row r="882" spans="1:2" s="188" customFormat="1">
      <c r="A882" s="175"/>
      <c r="B882" s="175"/>
    </row>
    <row r="883" spans="1:2" s="188" customFormat="1">
      <c r="A883" s="175"/>
      <c r="B883" s="175"/>
    </row>
    <row r="884" spans="1:2" s="188" customFormat="1">
      <c r="A884" s="175"/>
      <c r="B884" s="175"/>
    </row>
    <row r="885" spans="1:2" s="188" customFormat="1">
      <c r="A885" s="175"/>
      <c r="B885" s="175"/>
    </row>
    <row r="886" spans="1:2" s="188" customFormat="1">
      <c r="A886" s="175"/>
      <c r="B886" s="175"/>
    </row>
    <row r="887" spans="1:2" s="188" customFormat="1">
      <c r="A887" s="175"/>
      <c r="B887" s="175"/>
    </row>
    <row r="888" spans="1:2" s="188" customFormat="1">
      <c r="A888" s="175"/>
      <c r="B888" s="175"/>
    </row>
    <row r="889" spans="1:2" s="188" customFormat="1">
      <c r="A889" s="175"/>
      <c r="B889" s="175"/>
    </row>
    <row r="890" spans="1:2" s="188" customFormat="1">
      <c r="A890" s="175"/>
      <c r="B890" s="175"/>
    </row>
    <row r="891" spans="1:2" s="188" customFormat="1">
      <c r="A891" s="175"/>
      <c r="B891" s="175"/>
    </row>
    <row r="892" spans="1:2" s="188" customFormat="1">
      <c r="A892" s="175"/>
      <c r="B892" s="175"/>
    </row>
    <row r="893" spans="1:2" s="188" customFormat="1">
      <c r="A893" s="175"/>
      <c r="B893" s="175"/>
    </row>
    <row r="894" spans="1:2" s="188" customFormat="1">
      <c r="A894" s="175"/>
      <c r="B894" s="175"/>
    </row>
    <row r="895" spans="1:2" s="188" customFormat="1">
      <c r="A895" s="175"/>
      <c r="B895" s="175"/>
    </row>
    <row r="896" spans="1:2" s="188" customFormat="1">
      <c r="A896" s="175"/>
      <c r="B896" s="175"/>
    </row>
    <row r="897" spans="1:2" s="188" customFormat="1">
      <c r="A897" s="175"/>
      <c r="B897" s="175"/>
    </row>
    <row r="898" spans="1:2" s="188" customFormat="1">
      <c r="A898" s="175"/>
      <c r="B898" s="175"/>
    </row>
    <row r="899" spans="1:2" s="188" customFormat="1">
      <c r="A899" s="175"/>
      <c r="B899" s="175"/>
    </row>
    <row r="900" spans="1:2" s="188" customFormat="1">
      <c r="A900" s="175"/>
      <c r="B900" s="175"/>
    </row>
    <row r="901" spans="1:2" s="188" customFormat="1">
      <c r="A901" s="175"/>
      <c r="B901" s="175"/>
    </row>
    <row r="902" spans="1:2" s="188" customFormat="1">
      <c r="A902" s="175"/>
      <c r="B902" s="175"/>
    </row>
    <row r="903" spans="1:2" s="188" customFormat="1">
      <c r="A903" s="175"/>
      <c r="B903" s="175"/>
    </row>
    <row r="904" spans="1:2" s="188" customFormat="1">
      <c r="A904" s="175"/>
      <c r="B904" s="175"/>
    </row>
    <row r="905" spans="1:2" s="188" customFormat="1">
      <c r="A905" s="175"/>
      <c r="B905" s="175"/>
    </row>
    <row r="906" spans="1:2" s="188" customFormat="1">
      <c r="A906" s="175"/>
      <c r="B906" s="175"/>
    </row>
    <row r="907" spans="1:2" s="188" customFormat="1">
      <c r="A907" s="175"/>
      <c r="B907" s="175"/>
    </row>
    <row r="908" spans="1:2" s="188" customFormat="1">
      <c r="A908" s="175"/>
      <c r="B908" s="175"/>
    </row>
    <row r="909" spans="1:2" s="188" customFormat="1">
      <c r="A909" s="175"/>
      <c r="B909" s="175"/>
    </row>
    <row r="910" spans="1:2" s="188" customFormat="1">
      <c r="A910" s="175"/>
      <c r="B910" s="175"/>
    </row>
    <row r="911" spans="1:2" s="188" customFormat="1">
      <c r="A911" s="175"/>
      <c r="B911" s="175"/>
    </row>
    <row r="912" spans="1:2" s="188" customFormat="1">
      <c r="A912" s="175"/>
      <c r="B912" s="175"/>
    </row>
    <row r="913" spans="1:2" s="188" customFormat="1">
      <c r="A913" s="175"/>
      <c r="B913" s="175"/>
    </row>
    <row r="914" spans="1:2" s="188" customFormat="1">
      <c r="A914" s="175"/>
      <c r="B914" s="175"/>
    </row>
    <row r="915" spans="1:2" s="188" customFormat="1">
      <c r="A915" s="175"/>
      <c r="B915" s="175"/>
    </row>
    <row r="916" spans="1:2" s="188" customFormat="1">
      <c r="A916" s="175"/>
      <c r="B916" s="175"/>
    </row>
    <row r="917" spans="1:2" s="188" customFormat="1">
      <c r="A917" s="175"/>
      <c r="B917" s="175"/>
    </row>
    <row r="918" spans="1:2" s="188" customFormat="1">
      <c r="A918" s="175"/>
      <c r="B918" s="175"/>
    </row>
    <row r="919" spans="1:2" s="188" customFormat="1">
      <c r="A919" s="175"/>
      <c r="B919" s="175"/>
    </row>
    <row r="920" spans="1:2" s="188" customFormat="1">
      <c r="A920" s="175"/>
      <c r="B920" s="175"/>
    </row>
    <row r="921" spans="1:2" s="188" customFormat="1">
      <c r="A921" s="175"/>
      <c r="B921" s="175"/>
    </row>
    <row r="922" spans="1:2" s="188" customFormat="1">
      <c r="A922" s="175"/>
      <c r="B922" s="175"/>
    </row>
    <row r="923" spans="1:2" s="188" customFormat="1">
      <c r="A923" s="175"/>
      <c r="B923" s="175"/>
    </row>
    <row r="924" spans="1:2" s="188" customFormat="1">
      <c r="A924" s="175"/>
      <c r="B924" s="175"/>
    </row>
    <row r="925" spans="1:2" s="188" customFormat="1">
      <c r="A925" s="175"/>
      <c r="B925" s="175"/>
    </row>
    <row r="926" spans="1:2" s="188" customFormat="1">
      <c r="A926" s="175"/>
      <c r="B926" s="175"/>
    </row>
    <row r="927" spans="1:2" s="188" customFormat="1">
      <c r="A927" s="175"/>
      <c r="B927" s="175"/>
    </row>
    <row r="928" spans="1:2" s="188" customFormat="1">
      <c r="A928" s="175"/>
      <c r="B928" s="175"/>
    </row>
    <row r="929" spans="1:2" s="188" customFormat="1">
      <c r="A929" s="175"/>
      <c r="B929" s="175"/>
    </row>
    <row r="930" spans="1:2" s="188" customFormat="1">
      <c r="A930" s="175"/>
      <c r="B930" s="175"/>
    </row>
    <row r="931" spans="1:2" s="188" customFormat="1">
      <c r="A931" s="175"/>
      <c r="B931" s="175"/>
    </row>
    <row r="932" spans="1:2" s="188" customFormat="1">
      <c r="A932" s="175"/>
      <c r="B932" s="175"/>
    </row>
    <row r="933" spans="1:2" s="188" customFormat="1">
      <c r="A933" s="175"/>
      <c r="B933" s="175"/>
    </row>
    <row r="934" spans="1:2" s="188" customFormat="1">
      <c r="A934" s="175"/>
      <c r="B934" s="175"/>
    </row>
    <row r="935" spans="1:2" s="188" customFormat="1">
      <c r="A935" s="175"/>
      <c r="B935" s="175"/>
    </row>
    <row r="936" spans="1:2" s="188" customFormat="1">
      <c r="A936" s="175"/>
      <c r="B936" s="175"/>
    </row>
    <row r="937" spans="1:2" s="188" customFormat="1">
      <c r="A937" s="175"/>
      <c r="B937" s="175"/>
    </row>
    <row r="938" spans="1:2" s="188" customFormat="1">
      <c r="A938" s="175"/>
      <c r="B938" s="175"/>
    </row>
    <row r="939" spans="1:2" s="188" customFormat="1">
      <c r="A939" s="175"/>
      <c r="B939" s="175"/>
    </row>
    <row r="940" spans="1:2" s="188" customFormat="1">
      <c r="A940" s="175"/>
      <c r="B940" s="175"/>
    </row>
    <row r="941" spans="1:2" s="188" customFormat="1">
      <c r="A941" s="175"/>
      <c r="B941" s="175"/>
    </row>
    <row r="942" spans="1:2" s="188" customFormat="1">
      <c r="A942" s="175"/>
      <c r="B942" s="175"/>
    </row>
    <row r="943" spans="1:2" s="188" customFormat="1">
      <c r="A943" s="175"/>
      <c r="B943" s="175"/>
    </row>
    <row r="944" spans="1:2" s="188" customFormat="1">
      <c r="A944" s="175"/>
      <c r="B944" s="175"/>
    </row>
    <row r="945" spans="1:2" s="188" customFormat="1">
      <c r="A945" s="175"/>
      <c r="B945" s="175"/>
    </row>
    <row r="946" spans="1:2" s="188" customFormat="1">
      <c r="A946" s="175"/>
      <c r="B946" s="175"/>
    </row>
    <row r="947" spans="1:2" s="188" customFormat="1">
      <c r="A947" s="175"/>
      <c r="B947" s="175"/>
    </row>
    <row r="948" spans="1:2" s="188" customFormat="1">
      <c r="A948" s="175"/>
      <c r="B948" s="175"/>
    </row>
    <row r="949" spans="1:2" s="188" customFormat="1">
      <c r="A949" s="175"/>
      <c r="B949" s="175"/>
    </row>
    <row r="950" spans="1:2" s="188" customFormat="1">
      <c r="A950" s="175"/>
      <c r="B950" s="175"/>
    </row>
    <row r="951" spans="1:2" s="188" customFormat="1">
      <c r="A951" s="175"/>
      <c r="B951" s="175"/>
    </row>
    <row r="952" spans="1:2" s="188" customFormat="1">
      <c r="A952" s="175"/>
      <c r="B952" s="175"/>
    </row>
    <row r="953" spans="1:2" s="188" customFormat="1">
      <c r="A953" s="175"/>
      <c r="B953" s="175"/>
    </row>
    <row r="954" spans="1:2" s="188" customFormat="1">
      <c r="A954" s="175"/>
      <c r="B954" s="175"/>
    </row>
    <row r="955" spans="1:2" s="188" customFormat="1">
      <c r="A955" s="175"/>
      <c r="B955" s="175"/>
    </row>
    <row r="956" spans="1:2" s="188" customFormat="1">
      <c r="A956" s="175"/>
      <c r="B956" s="175"/>
    </row>
    <row r="957" spans="1:2" s="188" customFormat="1">
      <c r="A957" s="175"/>
      <c r="B957" s="175"/>
    </row>
    <row r="958" spans="1:2" s="188" customFormat="1">
      <c r="A958" s="175"/>
      <c r="B958" s="175"/>
    </row>
    <row r="959" spans="1:2" s="188" customFormat="1">
      <c r="A959" s="175"/>
      <c r="B959" s="175"/>
    </row>
    <row r="960" spans="1:2" s="188" customFormat="1">
      <c r="A960" s="175"/>
      <c r="B960" s="175"/>
    </row>
    <row r="961" spans="1:2" s="188" customFormat="1">
      <c r="A961" s="175"/>
      <c r="B961" s="175"/>
    </row>
    <row r="962" spans="1:2" s="188" customFormat="1">
      <c r="A962" s="175"/>
      <c r="B962" s="175"/>
    </row>
    <row r="963" spans="1:2" s="188" customFormat="1">
      <c r="A963" s="175"/>
      <c r="B963" s="175"/>
    </row>
    <row r="964" spans="1:2" s="188" customFormat="1">
      <c r="A964" s="175"/>
      <c r="B964" s="175"/>
    </row>
    <row r="965" spans="1:2" s="188" customFormat="1">
      <c r="A965" s="175"/>
      <c r="B965" s="175"/>
    </row>
    <row r="966" spans="1:2" s="188" customFormat="1">
      <c r="A966" s="175"/>
      <c r="B966" s="175"/>
    </row>
    <row r="967" spans="1:2" s="188" customFormat="1">
      <c r="A967" s="175"/>
      <c r="B967" s="175"/>
    </row>
    <row r="968" spans="1:2" s="188" customFormat="1">
      <c r="A968" s="175"/>
      <c r="B968" s="175"/>
    </row>
    <row r="969" spans="1:2" s="188" customFormat="1">
      <c r="A969" s="175"/>
      <c r="B969" s="175"/>
    </row>
    <row r="970" spans="1:2" s="188" customFormat="1">
      <c r="A970" s="175"/>
      <c r="B970" s="175"/>
    </row>
    <row r="971" spans="1:2" s="188" customFormat="1">
      <c r="A971" s="175"/>
      <c r="B971" s="175"/>
    </row>
    <row r="972" spans="1:2" s="188" customFormat="1">
      <c r="A972" s="175"/>
      <c r="B972" s="175"/>
    </row>
    <row r="973" spans="1:2" s="188" customFormat="1">
      <c r="A973" s="175"/>
      <c r="B973" s="175"/>
    </row>
    <row r="974" spans="1:2" s="188" customFormat="1">
      <c r="A974" s="175"/>
      <c r="B974" s="175"/>
    </row>
    <row r="975" spans="1:2" s="188" customFormat="1">
      <c r="A975" s="175"/>
      <c r="B975" s="175"/>
    </row>
    <row r="976" spans="1:2" s="188" customFormat="1">
      <c r="A976" s="175"/>
      <c r="B976" s="175"/>
    </row>
    <row r="977" spans="1:2" s="188" customFormat="1">
      <c r="A977" s="175"/>
      <c r="B977" s="175"/>
    </row>
    <row r="978" spans="1:2" s="188" customFormat="1">
      <c r="A978" s="175"/>
      <c r="B978" s="175"/>
    </row>
    <row r="979" spans="1:2" s="188" customFormat="1">
      <c r="A979" s="175"/>
      <c r="B979" s="175"/>
    </row>
    <row r="980" spans="1:2" s="188" customFormat="1">
      <c r="A980" s="175"/>
      <c r="B980" s="175"/>
    </row>
    <row r="981" spans="1:2" s="188" customFormat="1">
      <c r="A981" s="175"/>
      <c r="B981" s="175"/>
    </row>
    <row r="982" spans="1:2" s="188" customFormat="1">
      <c r="A982" s="175"/>
      <c r="B982" s="175"/>
    </row>
    <row r="983" spans="1:2" s="188" customFormat="1">
      <c r="A983" s="175"/>
      <c r="B983" s="175"/>
    </row>
    <row r="984" spans="1:2" s="188" customFormat="1">
      <c r="A984" s="175"/>
      <c r="B984" s="175"/>
    </row>
    <row r="985" spans="1:2" s="188" customFormat="1">
      <c r="A985" s="175"/>
      <c r="B985" s="175"/>
    </row>
    <row r="986" spans="1:2" s="188" customFormat="1">
      <c r="A986" s="175"/>
      <c r="B986" s="175"/>
    </row>
    <row r="987" spans="1:2" s="188" customFormat="1">
      <c r="A987" s="175"/>
      <c r="B987" s="175"/>
    </row>
    <row r="988" spans="1:2" s="188" customFormat="1">
      <c r="A988" s="175"/>
      <c r="B988" s="175"/>
    </row>
    <row r="989" spans="1:2" s="188" customFormat="1">
      <c r="A989" s="175"/>
      <c r="B989" s="175"/>
    </row>
    <row r="990" spans="1:2" s="188" customFormat="1">
      <c r="A990" s="175"/>
      <c r="B990" s="175"/>
    </row>
    <row r="991" spans="1:2" s="188" customFormat="1">
      <c r="A991" s="175"/>
      <c r="B991" s="175"/>
    </row>
    <row r="992" spans="1:2" s="188" customFormat="1">
      <c r="A992" s="175"/>
      <c r="B992" s="175"/>
    </row>
    <row r="993" spans="1:2" s="188" customFormat="1">
      <c r="A993" s="175"/>
      <c r="B993" s="175"/>
    </row>
    <row r="994" spans="1:2" s="188" customFormat="1">
      <c r="A994" s="175"/>
      <c r="B994" s="175"/>
    </row>
    <row r="995" spans="1:2" s="188" customFormat="1">
      <c r="A995" s="175"/>
      <c r="B995" s="175"/>
    </row>
    <row r="996" spans="1:2" s="188" customFormat="1">
      <c r="A996" s="175"/>
      <c r="B996" s="175"/>
    </row>
    <row r="997" spans="1:2" s="188" customFormat="1">
      <c r="A997" s="175"/>
      <c r="B997" s="175"/>
    </row>
    <row r="998" spans="1:2" s="188" customFormat="1">
      <c r="A998" s="175"/>
      <c r="B998" s="175"/>
    </row>
    <row r="999" spans="1:2" s="188" customFormat="1">
      <c r="A999" s="175"/>
      <c r="B999" s="175"/>
    </row>
    <row r="1000" spans="1:2" s="188" customFormat="1">
      <c r="A1000" s="175"/>
      <c r="B1000" s="175"/>
    </row>
    <row r="1001" spans="1:2" s="188" customFormat="1">
      <c r="A1001" s="175"/>
      <c r="B1001" s="175"/>
    </row>
    <row r="1002" spans="1:2" s="188" customFormat="1">
      <c r="A1002" s="175"/>
      <c r="B1002" s="175"/>
    </row>
    <row r="1003" spans="1:2">
      <c r="A1003" s="175"/>
      <c r="B1003" s="175"/>
    </row>
    <row r="1004" spans="1: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c r="A1" s="173" t="s">
        <v>177</v>
      </c>
      <c r="C1" s="3"/>
      <c r="D1" s="3"/>
      <c r="E1" s="3"/>
      <c r="G1" s="3"/>
      <c r="H1" s="545" t="s">
        <v>467</v>
      </c>
      <c r="I1" s="546"/>
      <c r="J1" s="546"/>
      <c r="K1" s="546"/>
      <c r="L1" s="546"/>
      <c r="M1" s="546"/>
      <c r="N1" s="546"/>
    </row>
    <row r="2" spans="1:30" ht="15.6" customHeight="1">
      <c r="B2" s="5"/>
      <c r="C2" s="6"/>
      <c r="D2" s="6"/>
      <c r="E2" s="6"/>
      <c r="F2" s="6"/>
      <c r="G2" s="6"/>
      <c r="H2" s="7"/>
      <c r="I2" s="7"/>
      <c r="J2" s="7"/>
      <c r="K2" s="7"/>
      <c r="L2" s="7"/>
      <c r="M2" s="7"/>
      <c r="N2" s="7"/>
    </row>
    <row r="3" spans="1:30" ht="15.6" customHeight="1">
      <c r="A3" s="8"/>
      <c r="B3" s="8"/>
      <c r="C3" s="9"/>
      <c r="D3" s="9"/>
      <c r="E3" s="9"/>
      <c r="F3" s="9"/>
      <c r="G3" s="9"/>
      <c r="H3" s="10"/>
      <c r="I3" s="10"/>
      <c r="J3" s="10"/>
      <c r="K3" s="10"/>
      <c r="L3" s="10"/>
      <c r="M3" s="10"/>
      <c r="N3" s="10"/>
    </row>
    <row r="4" spans="1:30" ht="15.6" customHeight="1">
      <c r="A4" s="8"/>
      <c r="C4" s="9"/>
      <c r="D4" s="9"/>
      <c r="E4" s="9"/>
      <c r="F4" s="9"/>
      <c r="G4" s="9"/>
      <c r="H4" s="10"/>
      <c r="I4" s="10"/>
      <c r="J4" s="10"/>
      <c r="K4" s="10"/>
      <c r="L4" s="10"/>
      <c r="M4" s="10"/>
      <c r="N4" s="10"/>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11"/>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c r="O10" s="328" t="s">
        <v>893</v>
      </c>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c r="A14" s="19" t="str">
        <f>'Community Definition'!$D$5</f>
        <v>Cowlitz County</v>
      </c>
      <c r="B14" s="20"/>
      <c r="C14" s="18">
        <v>1.97</v>
      </c>
      <c r="D14" s="18">
        <v>1.91</v>
      </c>
      <c r="E14" s="18">
        <v>2.0699999999999998</v>
      </c>
      <c r="F14" s="18">
        <v>1.96</v>
      </c>
      <c r="G14" s="18">
        <v>2.08</v>
      </c>
      <c r="H14" s="18">
        <v>2.0699999999999998</v>
      </c>
      <c r="I14" s="18">
        <v>2.0299999999999998</v>
      </c>
      <c r="J14" s="18">
        <v>1.9</v>
      </c>
      <c r="K14" s="18">
        <v>1.89</v>
      </c>
      <c r="L14" s="18">
        <v>1.96</v>
      </c>
      <c r="M14" s="18">
        <v>1.93</v>
      </c>
      <c r="N14" s="18">
        <v>1.98</v>
      </c>
      <c r="O14" s="26" t="str">
        <f>'Community Definition'!$D$5</f>
        <v>Cowlitz County</v>
      </c>
      <c r="P14" s="24">
        <v>1.97</v>
      </c>
      <c r="Q14" s="24">
        <v>1.91</v>
      </c>
      <c r="R14" s="24">
        <v>2.0699999999999998</v>
      </c>
      <c r="S14" s="24">
        <v>1.96</v>
      </c>
      <c r="T14" s="24">
        <v>2.08</v>
      </c>
      <c r="U14" s="24">
        <v>2.0699999999999998</v>
      </c>
      <c r="V14" s="24">
        <v>2.0299999999999998</v>
      </c>
      <c r="W14" s="24">
        <v>1.9</v>
      </c>
      <c r="X14" s="24">
        <v>1.89</v>
      </c>
      <c r="Y14" s="24">
        <v>1.96</v>
      </c>
      <c r="Z14" s="24">
        <v>1.93</v>
      </c>
      <c r="AA14" s="24">
        <v>1.98</v>
      </c>
      <c r="AB14" s="25"/>
      <c r="AC14" s="25"/>
      <c r="AD14" s="25"/>
    </row>
    <row r="15" spans="1:30" s="21" customFormat="1" ht="15.6" customHeight="1">
      <c r="A15" s="17" t="str">
        <f>'Community Definition'!$A$7</f>
        <v>Locale 114</v>
      </c>
      <c r="B15" s="20"/>
      <c r="C15" s="18">
        <v>1.79</v>
      </c>
      <c r="D15" s="18">
        <v>1.79</v>
      </c>
      <c r="E15" s="18">
        <v>1.87</v>
      </c>
      <c r="F15" s="18">
        <v>1.92</v>
      </c>
      <c r="G15" s="18">
        <v>1.97</v>
      </c>
      <c r="H15" s="18">
        <v>1.96</v>
      </c>
      <c r="I15" s="18">
        <v>2.04</v>
      </c>
      <c r="J15" s="18">
        <v>1.89</v>
      </c>
      <c r="K15" s="18">
        <v>1.84</v>
      </c>
      <c r="L15" s="18">
        <v>1.84</v>
      </c>
      <c r="M15" s="18">
        <v>1.88</v>
      </c>
      <c r="N15" s="18">
        <v>1.95</v>
      </c>
      <c r="O15" s="22" t="str">
        <f>'Community Definition'!$A$7</f>
        <v>Locale 114</v>
      </c>
      <c r="P15" s="24">
        <v>1.79</v>
      </c>
      <c r="Q15" s="24">
        <v>1.79</v>
      </c>
      <c r="R15" s="24">
        <v>1.87</v>
      </c>
      <c r="S15" s="24">
        <v>1.92</v>
      </c>
      <c r="T15" s="24">
        <v>1.97</v>
      </c>
      <c r="U15" s="24">
        <v>1.96</v>
      </c>
      <c r="V15" s="24">
        <v>2.04</v>
      </c>
      <c r="W15" s="24">
        <v>1.89</v>
      </c>
      <c r="X15" s="24">
        <v>1.84</v>
      </c>
      <c r="Y15" s="24">
        <v>1.84</v>
      </c>
      <c r="Z15" s="24">
        <v>1.88</v>
      </c>
      <c r="AA15" s="24">
        <v>1.95</v>
      </c>
      <c r="AB15" s="25"/>
      <c r="AC15" s="25"/>
      <c r="AD15" s="25"/>
    </row>
    <row r="16" spans="1:30" s="21" customFormat="1" ht="15.6" customHeight="1">
      <c r="A16" s="115" t="str">
        <f>'Community Definition'!$D$4</f>
        <v>Woodland</v>
      </c>
      <c r="B16" s="20"/>
      <c r="C16" s="18">
        <v>1.82</v>
      </c>
      <c r="D16" s="18">
        <v>1.87</v>
      </c>
      <c r="E16" s="18">
        <v>2.0099999999999998</v>
      </c>
      <c r="F16" s="18">
        <v>1.91</v>
      </c>
      <c r="G16" s="18">
        <v>2.06</v>
      </c>
      <c r="H16" s="18">
        <v>2.06</v>
      </c>
      <c r="I16" s="18">
        <v>2.44</v>
      </c>
      <c r="J16" s="18">
        <v>2.2400000000000002</v>
      </c>
      <c r="K16" s="18">
        <v>2.21</v>
      </c>
      <c r="L16" s="18">
        <v>2.2400000000000002</v>
      </c>
      <c r="M16" s="18">
        <v>2.04</v>
      </c>
      <c r="N16" s="18">
        <v>2.29</v>
      </c>
      <c r="O16" s="26" t="str">
        <f>'Community Definition'!$D$4</f>
        <v>Woodland</v>
      </c>
      <c r="P16" s="24">
        <v>1.82</v>
      </c>
      <c r="Q16" s="24">
        <v>1.87</v>
      </c>
      <c r="R16" s="24">
        <v>2.0099999999999998</v>
      </c>
      <c r="S16" s="24">
        <v>1.91</v>
      </c>
      <c r="T16" s="24">
        <v>2.06</v>
      </c>
      <c r="U16" s="24">
        <v>2.06</v>
      </c>
      <c r="V16" s="24">
        <v>2.44</v>
      </c>
      <c r="W16" s="24">
        <v>2.2400000000000002</v>
      </c>
      <c r="X16" s="24">
        <v>2.21</v>
      </c>
      <c r="Y16" s="24">
        <v>2.2400000000000002</v>
      </c>
      <c r="Z16" s="24">
        <v>2.04</v>
      </c>
      <c r="AA16" s="24">
        <v>2.29</v>
      </c>
      <c r="AB16" s="25"/>
      <c r="AC16" s="25"/>
      <c r="AD16" s="25"/>
    </row>
    <row r="17" spans="1:30" s="21" customFormat="1" ht="15.6" customHeight="1">
      <c r="A17" s="17"/>
      <c r="B17" s="17" t="s">
        <v>184</v>
      </c>
      <c r="C17" s="38">
        <v>21</v>
      </c>
      <c r="D17" s="38">
        <v>22</v>
      </c>
      <c r="E17" s="38">
        <v>24</v>
      </c>
      <c r="F17" s="38">
        <v>23</v>
      </c>
      <c r="G17" s="38">
        <v>25</v>
      </c>
      <c r="H17" s="38">
        <v>25</v>
      </c>
      <c r="I17" s="38">
        <v>30</v>
      </c>
      <c r="J17" s="38">
        <v>28</v>
      </c>
      <c r="K17" s="38">
        <v>28</v>
      </c>
      <c r="L17" s="38">
        <v>29</v>
      </c>
      <c r="M17" s="38">
        <v>27</v>
      </c>
      <c r="N17" s="38">
        <v>31</v>
      </c>
      <c r="O17" s="25"/>
      <c r="P17" s="25">
        <v>21</v>
      </c>
      <c r="Q17" s="25">
        <v>22</v>
      </c>
      <c r="R17" s="25">
        <v>24</v>
      </c>
      <c r="S17" s="25">
        <v>23</v>
      </c>
      <c r="T17" s="25">
        <v>25</v>
      </c>
      <c r="U17" s="25">
        <v>25</v>
      </c>
      <c r="V17" s="25">
        <v>30</v>
      </c>
      <c r="W17" s="25">
        <v>28</v>
      </c>
      <c r="X17" s="25">
        <v>28</v>
      </c>
      <c r="Y17" s="25">
        <v>29</v>
      </c>
      <c r="Z17" s="25">
        <v>27</v>
      </c>
      <c r="AA17" s="25">
        <v>31</v>
      </c>
      <c r="AB17" s="25"/>
      <c r="AC17" s="25"/>
      <c r="AD17" s="25"/>
    </row>
    <row r="18" spans="1:30" s="21" customFormat="1" ht="15.6" customHeight="1">
      <c r="A18" s="17"/>
      <c r="B18" s="17" t="s">
        <v>185</v>
      </c>
      <c r="C18" s="38">
        <v>11510</v>
      </c>
      <c r="D18" s="38">
        <v>11767</v>
      </c>
      <c r="E18" s="38">
        <v>11945</v>
      </c>
      <c r="F18" s="38">
        <v>12046</v>
      </c>
      <c r="G18" s="38">
        <v>12108</v>
      </c>
      <c r="H18" s="38">
        <v>12135</v>
      </c>
      <c r="I18" s="38">
        <v>12272</v>
      </c>
      <c r="J18" s="38">
        <v>12515</v>
      </c>
      <c r="K18" s="38">
        <v>12679</v>
      </c>
      <c r="L18" s="38">
        <v>12922</v>
      </c>
      <c r="M18" s="38">
        <v>13243</v>
      </c>
      <c r="N18" s="38">
        <v>13564</v>
      </c>
      <c r="O18" s="25"/>
      <c r="P18" s="587">
        <v>11510</v>
      </c>
      <c r="Q18" s="587">
        <v>11767</v>
      </c>
      <c r="R18" s="587">
        <v>11945</v>
      </c>
      <c r="S18" s="587">
        <v>12046</v>
      </c>
      <c r="T18" s="587">
        <v>12108</v>
      </c>
      <c r="U18" s="587">
        <v>12135</v>
      </c>
      <c r="V18" s="587">
        <v>12272</v>
      </c>
      <c r="W18" s="587">
        <v>12515</v>
      </c>
      <c r="X18" s="587">
        <v>12679</v>
      </c>
      <c r="Y18" s="587">
        <v>12922</v>
      </c>
      <c r="Z18" s="587">
        <v>13243</v>
      </c>
      <c r="AA18" s="587">
        <v>13564</v>
      </c>
      <c r="AB18" s="25"/>
      <c r="AC18" s="25"/>
      <c r="AD18" s="25"/>
    </row>
    <row r="19" spans="1:30" ht="15.6" customHeight="1">
      <c r="A19" s="35"/>
      <c r="B19" s="170"/>
      <c r="C19" s="171"/>
      <c r="D19" s="171"/>
      <c r="E19" s="171"/>
      <c r="F19" s="171"/>
      <c r="G19" s="171"/>
      <c r="H19" s="172"/>
      <c r="I19" s="172"/>
      <c r="J19" s="172"/>
      <c r="K19" s="172"/>
      <c r="L19" s="172"/>
      <c r="M19" s="172"/>
      <c r="N19" s="172"/>
    </row>
    <row r="20" spans="1:30" ht="15.6" customHeight="1">
      <c r="A20" s="35"/>
      <c r="B20" s="170"/>
      <c r="C20" s="171"/>
      <c r="D20" s="171"/>
      <c r="E20" s="171"/>
      <c r="F20" s="171"/>
      <c r="G20" s="171"/>
      <c r="H20" s="172"/>
      <c r="I20" s="172"/>
      <c r="J20" s="172"/>
      <c r="K20" s="172"/>
      <c r="L20" s="172"/>
      <c r="M20" s="172"/>
      <c r="N20" s="172"/>
    </row>
    <row r="21" spans="1:30" ht="186.75" customHeight="1">
      <c r="A21" s="547" t="s">
        <v>935</v>
      </c>
      <c r="B21" s="547"/>
      <c r="C21" s="547"/>
      <c r="D21" s="547"/>
      <c r="E21" s="547"/>
      <c r="F21" s="547"/>
      <c r="G21" s="547"/>
      <c r="H21" s="547"/>
      <c r="I21" s="547"/>
      <c r="J21" s="547"/>
      <c r="K21" s="547"/>
      <c r="L21" s="547"/>
      <c r="M21" s="547"/>
      <c r="N21" s="547"/>
    </row>
    <row r="22" spans="1:30" ht="15.6" customHeight="1">
      <c r="A22" s="287" t="s">
        <v>936</v>
      </c>
      <c r="B22" s="170"/>
      <c r="C22" s="171"/>
      <c r="D22" s="171"/>
      <c r="E22" s="171"/>
      <c r="F22" s="171"/>
      <c r="G22" s="171"/>
      <c r="H22" s="172"/>
      <c r="I22" s="172"/>
      <c r="J22" s="172"/>
      <c r="K22" s="172"/>
      <c r="L22" s="172"/>
      <c r="M22" s="172"/>
      <c r="N22" s="172"/>
    </row>
    <row r="23" spans="1:30" ht="15.6" customHeight="1">
      <c r="A23" s="287" t="s">
        <v>821</v>
      </c>
      <c r="B23" s="170"/>
      <c r="C23" s="171"/>
      <c r="D23" s="171"/>
      <c r="E23" s="171"/>
      <c r="F23" s="171"/>
      <c r="G23" s="171"/>
      <c r="H23" s="172"/>
      <c r="I23" s="172"/>
      <c r="J23" s="172"/>
      <c r="K23" s="172"/>
      <c r="L23" s="172"/>
      <c r="M23" s="172"/>
      <c r="N23" s="172"/>
    </row>
    <row r="24" spans="1:30" ht="15.6" customHeight="1">
      <c r="B24" s="170"/>
      <c r="C24" s="171"/>
      <c r="D24" s="171"/>
      <c r="E24" s="171"/>
      <c r="F24" s="171"/>
      <c r="G24" s="171"/>
      <c r="H24" s="172"/>
      <c r="I24" s="172"/>
      <c r="J24" s="172"/>
      <c r="K24" s="172"/>
      <c r="L24" s="172"/>
      <c r="M24" s="172"/>
      <c r="N24" s="172"/>
    </row>
    <row r="25" spans="1:30" ht="15.6" customHeight="1">
      <c r="B25" s="170"/>
      <c r="C25" s="171"/>
      <c r="D25" s="171"/>
      <c r="E25" s="171"/>
      <c r="F25" s="171"/>
      <c r="G25" s="171"/>
      <c r="H25" s="172"/>
      <c r="I25" s="172"/>
      <c r="J25" s="172"/>
      <c r="K25" s="172"/>
      <c r="L25" s="172"/>
      <c r="M25" s="172"/>
      <c r="N25" s="172"/>
    </row>
    <row r="26" spans="1:30" ht="27" customHeight="1">
      <c r="B26" s="170"/>
      <c r="C26" s="171"/>
      <c r="D26" s="171"/>
      <c r="E26" s="171"/>
      <c r="F26" s="171"/>
      <c r="G26" s="171"/>
      <c r="H26" s="172"/>
      <c r="I26" s="172"/>
      <c r="J26" s="172"/>
      <c r="K26" s="172"/>
      <c r="L26" s="172"/>
      <c r="M26" s="172"/>
      <c r="N26" s="172"/>
    </row>
    <row r="27" spans="1:30" ht="15.6" customHeight="1">
      <c r="B27" s="170"/>
      <c r="C27" s="171"/>
      <c r="D27" s="171"/>
      <c r="E27" s="171"/>
      <c r="F27" s="171"/>
      <c r="G27" s="171"/>
      <c r="H27" s="172"/>
      <c r="I27" s="172"/>
      <c r="J27" s="172"/>
      <c r="K27" s="172"/>
      <c r="L27" s="172"/>
      <c r="M27" s="172"/>
      <c r="N27" s="172"/>
    </row>
    <row r="28" spans="1:30" ht="15.6" customHeight="1">
      <c r="B28" s="170"/>
      <c r="C28" s="171"/>
      <c r="D28" s="171"/>
      <c r="E28" s="171"/>
      <c r="F28" s="171"/>
      <c r="G28" s="171"/>
      <c r="H28" s="172"/>
      <c r="I28" s="172"/>
      <c r="J28" s="172"/>
      <c r="K28" s="172"/>
      <c r="L28" s="172"/>
      <c r="M28" s="172"/>
      <c r="N28" s="172"/>
    </row>
    <row r="29" spans="1:30" ht="15.6" hidden="1" customHeight="1">
      <c r="B29" s="170"/>
      <c r="C29" s="171"/>
      <c r="D29" s="171"/>
      <c r="E29" s="171"/>
      <c r="F29" s="171"/>
      <c r="G29" s="171"/>
      <c r="H29" s="172"/>
      <c r="I29" s="172"/>
      <c r="J29" s="172"/>
      <c r="K29" s="172"/>
      <c r="L29" s="172"/>
      <c r="M29" s="172"/>
      <c r="N29" s="172"/>
    </row>
    <row r="30" spans="1:30" ht="15.6" hidden="1" customHeight="1">
      <c r="B30" s="170"/>
      <c r="C30" s="171"/>
      <c r="D30" s="171"/>
      <c r="E30" s="171"/>
      <c r="F30" s="171"/>
      <c r="G30" s="171"/>
      <c r="H30" s="172"/>
      <c r="I30" s="172"/>
      <c r="J30" s="172"/>
      <c r="K30" s="172"/>
      <c r="L30" s="172"/>
      <c r="M30" s="172"/>
      <c r="N30" s="172"/>
    </row>
    <row r="31" spans="1:30" ht="15.6" hidden="1" customHeight="1">
      <c r="B31" s="170"/>
      <c r="C31" s="171"/>
      <c r="D31" s="171"/>
      <c r="E31" s="171"/>
      <c r="F31" s="171"/>
      <c r="G31" s="171"/>
      <c r="H31" s="172"/>
      <c r="I31" s="172"/>
      <c r="J31" s="172"/>
      <c r="K31" s="172"/>
      <c r="L31" s="172"/>
      <c r="M31" s="172"/>
      <c r="N31" s="172"/>
    </row>
    <row r="32" spans="1:30" ht="15.6" hidden="1" customHeight="1">
      <c r="B32" s="170"/>
      <c r="C32" s="171"/>
      <c r="D32" s="171"/>
      <c r="E32" s="171"/>
      <c r="F32" s="171"/>
      <c r="G32" s="171"/>
      <c r="H32" s="172"/>
      <c r="I32" s="172"/>
      <c r="J32" s="172"/>
      <c r="K32" s="172"/>
      <c r="L32" s="172"/>
      <c r="M32" s="172"/>
      <c r="N32" s="172"/>
    </row>
    <row r="33" spans="1:27" ht="15.6" hidden="1" customHeight="1">
      <c r="B33" s="170"/>
      <c r="C33" s="171"/>
      <c r="D33" s="171"/>
      <c r="E33" s="171"/>
      <c r="F33" s="171"/>
      <c r="G33" s="171"/>
      <c r="H33" s="172"/>
      <c r="I33" s="172"/>
      <c r="J33" s="172"/>
      <c r="K33" s="172"/>
      <c r="L33" s="172"/>
      <c r="M33" s="172"/>
      <c r="N33" s="172"/>
    </row>
    <row r="34" spans="1:27" ht="15.6" customHeight="1">
      <c r="A34" s="522" t="s">
        <v>966</v>
      </c>
      <c r="B34" s="4"/>
      <c r="C34" s="167"/>
      <c r="D34" s="167"/>
      <c r="E34" s="167"/>
      <c r="F34" s="167"/>
      <c r="G34" s="167"/>
      <c r="H34" s="168"/>
      <c r="I34" s="168"/>
      <c r="J34" s="168"/>
      <c r="K34" s="168"/>
      <c r="L34" s="168"/>
      <c r="M34" s="168"/>
      <c r="N34" s="168"/>
    </row>
    <row r="35" spans="1:27" ht="15.6" customHeight="1">
      <c r="A35" s="522"/>
    </row>
    <row r="36" spans="1:27" ht="15.6" customHeight="1">
      <c r="A36" s="1" t="s">
        <v>188</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41.1" customHeight="1">
      <c r="A38" s="8"/>
      <c r="B38" s="11" t="s">
        <v>178</v>
      </c>
      <c r="C38" s="9"/>
      <c r="D38" s="9"/>
      <c r="E38" s="9"/>
      <c r="F38" s="9"/>
      <c r="G38" s="9"/>
      <c r="H38" s="10"/>
      <c r="I38" s="10"/>
      <c r="J38" s="10"/>
      <c r="K38" s="10"/>
      <c r="L38" s="10"/>
      <c r="M38" s="10"/>
      <c r="N38" s="10"/>
    </row>
    <row r="39" spans="1:27" ht="15.6" customHeight="1">
      <c r="A39" s="8"/>
      <c r="B39" s="12">
        <v>1000</v>
      </c>
      <c r="C39" s="9"/>
      <c r="D39" s="9"/>
      <c r="E39" s="9"/>
      <c r="F39" s="9"/>
      <c r="G39" s="9"/>
      <c r="H39" s="10"/>
      <c r="I39" s="10"/>
      <c r="J39" s="10"/>
      <c r="K39" s="10"/>
      <c r="L39" s="10"/>
      <c r="M39" s="10"/>
      <c r="N39" s="10"/>
    </row>
    <row r="40" spans="1:27" ht="15.6" customHeight="1">
      <c r="A40" s="8"/>
      <c r="B40" s="8"/>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c r="A49" s="19" t="str">
        <f>'Community Definition'!$D$5</f>
        <v>Cowlitz County</v>
      </c>
      <c r="B49" s="20"/>
      <c r="C49" s="18">
        <v>1.29</v>
      </c>
      <c r="D49" s="18">
        <v>1.18</v>
      </c>
      <c r="E49" s="18">
        <v>1.17</v>
      </c>
      <c r="F49" s="18">
        <v>1.1399999999999999</v>
      </c>
      <c r="G49" s="18">
        <v>1.1000000000000001</v>
      </c>
      <c r="H49" s="18">
        <v>1.1399999999999999</v>
      </c>
      <c r="I49" s="18">
        <v>1.0900000000000001</v>
      </c>
      <c r="J49" s="18">
        <v>1.08</v>
      </c>
      <c r="K49" s="18">
        <v>0.98</v>
      </c>
      <c r="L49" s="18">
        <v>1.04</v>
      </c>
      <c r="M49" s="18">
        <v>0.94</v>
      </c>
      <c r="N49" s="18">
        <v>0.96</v>
      </c>
      <c r="O49" s="26" t="str">
        <f>'Community Definition'!$D$5</f>
        <v>Cowlitz County</v>
      </c>
      <c r="P49" s="24">
        <v>1.29</v>
      </c>
      <c r="Q49" s="24">
        <v>1.18</v>
      </c>
      <c r="R49" s="24">
        <v>1.17</v>
      </c>
      <c r="S49" s="24">
        <v>1.1399999999999999</v>
      </c>
      <c r="T49" s="24">
        <v>1.1000000000000001</v>
      </c>
      <c r="U49" s="24">
        <v>1.1399999999999999</v>
      </c>
      <c r="V49" s="24">
        <v>1.0900000000000001</v>
      </c>
      <c r="W49" s="24">
        <v>1.08</v>
      </c>
      <c r="X49" s="24">
        <v>0.98</v>
      </c>
      <c r="Y49" s="24">
        <v>1.04</v>
      </c>
      <c r="Z49" s="24">
        <v>0.94</v>
      </c>
      <c r="AA49" s="24">
        <v>0.96</v>
      </c>
      <c r="AB49" s="25"/>
      <c r="AC49" s="25"/>
      <c r="AD49" s="25"/>
    </row>
    <row r="50" spans="1:30" s="21" customFormat="1" ht="15.6" customHeight="1">
      <c r="A50" s="17" t="str">
        <f>'Community Definition'!$A$7</f>
        <v>Locale 114</v>
      </c>
      <c r="B50" s="20"/>
      <c r="C50" s="18">
        <v>1.27</v>
      </c>
      <c r="D50" s="18">
        <v>1.1499999999999999</v>
      </c>
      <c r="E50" s="18">
        <v>1.1399999999999999</v>
      </c>
      <c r="F50" s="18">
        <v>1.23</v>
      </c>
      <c r="G50" s="18">
        <v>1.22</v>
      </c>
      <c r="H50" s="18">
        <v>1.28</v>
      </c>
      <c r="I50" s="18">
        <v>1.2</v>
      </c>
      <c r="J50" s="18">
        <v>1.19</v>
      </c>
      <c r="K50" s="18">
        <v>1.08</v>
      </c>
      <c r="L50" s="18">
        <v>1.1299999999999999</v>
      </c>
      <c r="M50" s="18">
        <v>0.93</v>
      </c>
      <c r="N50" s="18">
        <v>0.99</v>
      </c>
      <c r="O50" s="22" t="str">
        <f>'Community Definition'!$A$7</f>
        <v>Locale 114</v>
      </c>
      <c r="P50" s="24">
        <v>1.27</v>
      </c>
      <c r="Q50" s="24">
        <v>1.1499999999999999</v>
      </c>
      <c r="R50" s="24">
        <v>1.1399999999999999</v>
      </c>
      <c r="S50" s="24">
        <v>1.23</v>
      </c>
      <c r="T50" s="24">
        <v>1.22</v>
      </c>
      <c r="U50" s="24">
        <v>1.28</v>
      </c>
      <c r="V50" s="24">
        <v>1.2</v>
      </c>
      <c r="W50" s="24">
        <v>1.19</v>
      </c>
      <c r="X50" s="24">
        <v>1.08</v>
      </c>
      <c r="Y50" s="24">
        <v>1.1299999999999999</v>
      </c>
      <c r="Z50" s="24">
        <v>0.93</v>
      </c>
      <c r="AA50" s="24">
        <v>0.99</v>
      </c>
      <c r="AB50" s="25"/>
      <c r="AC50" s="25"/>
      <c r="AD50" s="25"/>
    </row>
    <row r="51" spans="1:30" s="21" customFormat="1" ht="15.6" customHeight="1">
      <c r="A51" s="166" t="str">
        <f>A16</f>
        <v>Woodland</v>
      </c>
      <c r="B51" s="20"/>
      <c r="C51" s="18">
        <v>1.22</v>
      </c>
      <c r="D51" s="18">
        <v>1.02</v>
      </c>
      <c r="E51" s="18">
        <v>1.26</v>
      </c>
      <c r="F51" s="18">
        <v>1.1599999999999999</v>
      </c>
      <c r="G51" s="18">
        <v>1.24</v>
      </c>
      <c r="H51" s="18">
        <v>1.24</v>
      </c>
      <c r="I51" s="18">
        <v>1.22</v>
      </c>
      <c r="J51" s="18">
        <v>1.2</v>
      </c>
      <c r="K51" s="18">
        <v>1.1000000000000001</v>
      </c>
      <c r="L51" s="18">
        <v>1.32</v>
      </c>
      <c r="M51" s="18">
        <v>1.1299999999999999</v>
      </c>
      <c r="N51" s="18">
        <v>1.1100000000000001</v>
      </c>
      <c r="O51" s="22" t="str">
        <f>O16</f>
        <v>Woodland</v>
      </c>
      <c r="P51" s="24">
        <v>1.22</v>
      </c>
      <c r="Q51" s="24">
        <v>1.02</v>
      </c>
      <c r="R51" s="24">
        <v>1.26</v>
      </c>
      <c r="S51" s="24">
        <v>1.1599999999999999</v>
      </c>
      <c r="T51" s="24">
        <v>1.24</v>
      </c>
      <c r="U51" s="24">
        <v>1.24</v>
      </c>
      <c r="V51" s="24">
        <v>1.22</v>
      </c>
      <c r="W51" s="24">
        <v>1.2</v>
      </c>
      <c r="X51" s="24">
        <v>1.1000000000000001</v>
      </c>
      <c r="Y51" s="24">
        <v>1.32</v>
      </c>
      <c r="Z51" s="24">
        <v>1.1299999999999999</v>
      </c>
      <c r="AA51" s="24">
        <v>1.1100000000000001</v>
      </c>
      <c r="AB51" s="25"/>
      <c r="AC51" s="25"/>
      <c r="AD51" s="25"/>
    </row>
    <row r="52" spans="1:30" s="21" customFormat="1" ht="15.6" customHeight="1">
      <c r="A52" s="17"/>
      <c r="B52" s="17" t="s">
        <v>184</v>
      </c>
      <c r="C52" s="38">
        <v>14</v>
      </c>
      <c r="D52" s="38">
        <v>12</v>
      </c>
      <c r="E52" s="38">
        <v>15</v>
      </c>
      <c r="F52" s="38">
        <v>14</v>
      </c>
      <c r="G52" s="38">
        <v>15</v>
      </c>
      <c r="H52" s="38">
        <v>15</v>
      </c>
      <c r="I52" s="38">
        <v>15</v>
      </c>
      <c r="J52" s="38">
        <v>15</v>
      </c>
      <c r="K52" s="38">
        <v>14</v>
      </c>
      <c r="L52" s="38">
        <v>17</v>
      </c>
      <c r="M52" s="38">
        <v>15</v>
      </c>
      <c r="N52" s="38">
        <v>15</v>
      </c>
      <c r="O52" s="25"/>
      <c r="P52" s="25">
        <v>14</v>
      </c>
      <c r="Q52" s="25">
        <v>12</v>
      </c>
      <c r="R52" s="25">
        <v>15</v>
      </c>
      <c r="S52" s="25">
        <v>14</v>
      </c>
      <c r="T52" s="25">
        <v>15</v>
      </c>
      <c r="U52" s="25">
        <v>15</v>
      </c>
      <c r="V52" s="25">
        <v>15</v>
      </c>
      <c r="W52" s="25">
        <v>15</v>
      </c>
      <c r="X52" s="25">
        <v>14</v>
      </c>
      <c r="Y52" s="25">
        <v>17</v>
      </c>
      <c r="Z52" s="25">
        <v>15</v>
      </c>
      <c r="AA52" s="25">
        <v>15</v>
      </c>
      <c r="AB52" s="25"/>
      <c r="AC52" s="25"/>
      <c r="AD52" s="25"/>
    </row>
    <row r="53" spans="1:30" s="21" customFormat="1" ht="15.6" customHeight="1">
      <c r="A53" s="17"/>
      <c r="B53" s="17" t="s">
        <v>185</v>
      </c>
      <c r="C53" s="38">
        <v>11510</v>
      </c>
      <c r="D53" s="38">
        <v>11767</v>
      </c>
      <c r="E53" s="38">
        <v>11945</v>
      </c>
      <c r="F53" s="38">
        <v>12046</v>
      </c>
      <c r="G53" s="38">
        <v>12108</v>
      </c>
      <c r="H53" s="38">
        <v>12135</v>
      </c>
      <c r="I53" s="38">
        <v>12272</v>
      </c>
      <c r="J53" s="38">
        <v>12515</v>
      </c>
      <c r="K53" s="38">
        <v>12679</v>
      </c>
      <c r="L53" s="38">
        <v>12922</v>
      </c>
      <c r="M53" s="38">
        <v>13243</v>
      </c>
      <c r="N53" s="38">
        <v>13564</v>
      </c>
      <c r="O53" s="25"/>
      <c r="P53" s="587">
        <v>11510</v>
      </c>
      <c r="Q53" s="587">
        <v>11767</v>
      </c>
      <c r="R53" s="587">
        <v>11945</v>
      </c>
      <c r="S53" s="587">
        <v>12046</v>
      </c>
      <c r="T53" s="587">
        <v>12108</v>
      </c>
      <c r="U53" s="587">
        <v>12135</v>
      </c>
      <c r="V53" s="587">
        <v>12272</v>
      </c>
      <c r="W53" s="587">
        <v>12515</v>
      </c>
      <c r="X53" s="587">
        <v>12679</v>
      </c>
      <c r="Y53" s="587">
        <v>12922</v>
      </c>
      <c r="Z53" s="587">
        <v>13243</v>
      </c>
      <c r="AA53" s="587">
        <v>13564</v>
      </c>
      <c r="AB53" s="25"/>
      <c r="AC53" s="25"/>
      <c r="AD53" s="25"/>
    </row>
    <row r="54" spans="1:30" s="21" customFormat="1" ht="15.6" customHeight="1">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c r="B55" s="33"/>
      <c r="C55" s="31"/>
      <c r="D55" s="31"/>
      <c r="E55" s="31"/>
      <c r="F55" s="31"/>
      <c r="G55" s="31"/>
      <c r="H55" s="32"/>
      <c r="I55" s="32"/>
      <c r="J55" s="32"/>
      <c r="K55" s="32"/>
      <c r="L55" s="32"/>
      <c r="M55" s="32"/>
      <c r="N55" s="32"/>
    </row>
    <row r="56" spans="1:30" s="84" customFormat="1" ht="75.75" customHeight="1">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s="84" customFormat="1" ht="15.6" customHeight="1">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c r="B62" s="33"/>
      <c r="C62" s="31"/>
      <c r="D62" s="31"/>
      <c r="E62" s="31"/>
      <c r="F62" s="31"/>
      <c r="G62" s="31"/>
      <c r="H62" s="32"/>
      <c r="I62" s="32"/>
      <c r="J62" s="32"/>
      <c r="K62" s="32"/>
      <c r="L62" s="32"/>
      <c r="M62" s="32"/>
      <c r="N62" s="32"/>
    </row>
    <row r="63" spans="1:30" ht="15.6" hidden="1" customHeight="1"/>
    <row r="64" spans="1:30" ht="15.6" hidden="1" customHeight="1"/>
    <row r="65" spans="1:14" ht="15.6" hidden="1" customHeight="1">
      <c r="A65" s="4"/>
      <c r="B65" s="4"/>
    </row>
    <row r="66" spans="1:14" ht="15.6" hidden="1" customHeight="1">
      <c r="A66" s="4"/>
      <c r="B66" s="4"/>
    </row>
    <row r="67" spans="1:14" ht="15.6" hidden="1" customHeight="1">
      <c r="A67" s="4"/>
      <c r="B67" s="4"/>
    </row>
    <row r="68" spans="1:14" ht="15.6" hidden="1" customHeight="1">
      <c r="A68" s="4"/>
      <c r="B68" s="4"/>
    </row>
    <row r="69" spans="1:14" ht="15.6" customHeight="1">
      <c r="A69" s="522" t="s">
        <v>967</v>
      </c>
    </row>
    <row r="70" spans="1:14" ht="15.6" customHeight="1">
      <c r="A70" s="522"/>
    </row>
    <row r="71" spans="1:14" ht="15.6" customHeight="1">
      <c r="H71" s="544"/>
      <c r="I71" s="544"/>
      <c r="J71" s="544"/>
      <c r="K71" s="544"/>
      <c r="L71" s="544"/>
      <c r="M71" s="544"/>
      <c r="N71" s="544"/>
    </row>
    <row r="77" spans="1:14" ht="15.6" customHeight="1">
      <c r="A77" s="4"/>
      <c r="B77" s="4"/>
      <c r="C77" s="39"/>
      <c r="D77" s="39"/>
      <c r="E77" s="39"/>
      <c r="F77" s="39"/>
      <c r="G77" s="39"/>
    </row>
    <row r="78" spans="1:14" ht="15.6" customHeight="1">
      <c r="A78" s="4"/>
      <c r="B78" s="4"/>
      <c r="C78" s="39"/>
      <c r="D78" s="39"/>
      <c r="E78" s="39"/>
      <c r="F78" s="39"/>
      <c r="G78" s="39"/>
    </row>
    <row r="82" spans="2:14" ht="15.6" customHeight="1">
      <c r="C82" s="40"/>
      <c r="D82" s="40"/>
      <c r="E82" s="40"/>
      <c r="F82" s="40"/>
      <c r="G82" s="40"/>
      <c r="H82" s="40"/>
      <c r="I82" s="40"/>
      <c r="J82" s="40"/>
      <c r="K82" s="40"/>
      <c r="L82" s="40"/>
      <c r="M82" s="40"/>
      <c r="N82" s="40"/>
    </row>
    <row r="83" spans="2:14" ht="15.6" customHeight="1">
      <c r="C83" s="41"/>
      <c r="D83" s="41"/>
      <c r="E83" s="41"/>
      <c r="F83" s="41"/>
      <c r="G83" s="41"/>
      <c r="H83" s="42"/>
      <c r="I83" s="42"/>
      <c r="J83" s="42"/>
      <c r="K83" s="42"/>
      <c r="L83" s="42"/>
      <c r="M83" s="42"/>
      <c r="N83" s="42"/>
    </row>
    <row r="84" spans="2:14" ht="15.6" customHeight="1">
      <c r="C84" s="41"/>
      <c r="D84" s="41"/>
      <c r="E84" s="41"/>
      <c r="F84" s="41"/>
      <c r="G84" s="41"/>
      <c r="H84" s="42"/>
      <c r="I84" s="42"/>
      <c r="J84" s="42"/>
      <c r="K84" s="42"/>
      <c r="L84" s="42"/>
      <c r="M84" s="42"/>
      <c r="N84" s="42"/>
    </row>
    <row r="85" spans="2:14" ht="15.6" customHeight="1">
      <c r="C85" s="41"/>
      <c r="D85" s="41"/>
      <c r="E85" s="41"/>
      <c r="F85" s="41"/>
      <c r="G85" s="41"/>
      <c r="H85" s="42"/>
      <c r="I85" s="42"/>
      <c r="J85" s="42"/>
      <c r="K85" s="42"/>
      <c r="L85" s="42"/>
      <c r="M85" s="42"/>
      <c r="N85" s="42"/>
    </row>
    <row r="86" spans="2:14" ht="15.6" customHeight="1">
      <c r="C86" s="41"/>
      <c r="D86" s="41"/>
      <c r="E86" s="41"/>
      <c r="F86" s="41"/>
      <c r="G86" s="41"/>
      <c r="H86" s="42"/>
      <c r="I86" s="42"/>
      <c r="J86" s="42"/>
      <c r="K86" s="42"/>
      <c r="L86" s="42"/>
      <c r="M86" s="42"/>
      <c r="N86" s="42"/>
    </row>
    <row r="87" spans="2:14" ht="15.6" customHeight="1">
      <c r="B87" s="20"/>
      <c r="C87" s="43"/>
      <c r="D87" s="43"/>
      <c r="E87" s="43"/>
      <c r="F87" s="43"/>
      <c r="G87" s="43"/>
      <c r="H87" s="43"/>
      <c r="I87" s="43"/>
      <c r="J87" s="43"/>
      <c r="K87" s="43"/>
      <c r="L87" s="43"/>
      <c r="M87" s="43"/>
      <c r="N87" s="43"/>
    </row>
    <row r="88" spans="2:14" ht="15.6" customHeight="1">
      <c r="B88" s="20"/>
      <c r="C88" s="43"/>
      <c r="D88" s="43"/>
      <c r="E88" s="43"/>
      <c r="F88" s="43"/>
      <c r="G88" s="43"/>
      <c r="H88" s="43"/>
      <c r="I88" s="43"/>
      <c r="J88" s="43"/>
      <c r="K88" s="43"/>
      <c r="L88" s="43"/>
      <c r="M88" s="43"/>
      <c r="N88" s="43"/>
    </row>
    <row r="105" spans="1:14" ht="15.6" customHeight="1">
      <c r="A105" s="4"/>
      <c r="B105" s="4"/>
      <c r="C105" s="39"/>
      <c r="D105" s="39"/>
      <c r="E105" s="39"/>
      <c r="F105" s="39"/>
      <c r="G105" s="39"/>
    </row>
    <row r="106" spans="1:14" ht="15.6" customHeight="1">
      <c r="A106" s="4"/>
      <c r="B106" s="4"/>
      <c r="C106" s="39"/>
      <c r="D106" s="39"/>
      <c r="E106" s="39"/>
      <c r="F106" s="39"/>
      <c r="G106" s="39"/>
      <c r="H106" s="544"/>
      <c r="I106" s="544"/>
      <c r="J106" s="544"/>
      <c r="K106" s="544"/>
      <c r="L106" s="544"/>
      <c r="M106" s="544"/>
      <c r="N106" s="544"/>
    </row>
    <row r="117" spans="2:14" ht="15.6" customHeight="1">
      <c r="C117" s="40"/>
      <c r="D117" s="40"/>
      <c r="E117" s="40"/>
      <c r="F117" s="40"/>
      <c r="G117" s="40"/>
      <c r="H117" s="40"/>
      <c r="I117" s="40"/>
      <c r="J117" s="40"/>
      <c r="K117" s="40"/>
      <c r="L117" s="40"/>
      <c r="M117" s="40"/>
      <c r="N117" s="40"/>
    </row>
    <row r="118" spans="2:14" ht="15.6" customHeight="1">
      <c r="C118" s="41"/>
      <c r="D118" s="41"/>
      <c r="E118" s="41"/>
      <c r="F118" s="41"/>
      <c r="G118" s="41"/>
      <c r="H118" s="42"/>
      <c r="I118" s="42"/>
      <c r="J118" s="42"/>
      <c r="K118" s="42"/>
      <c r="L118" s="42"/>
      <c r="M118" s="42"/>
      <c r="N118" s="42"/>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B122" s="20"/>
      <c r="C122" s="40"/>
      <c r="D122" s="40"/>
      <c r="E122" s="40"/>
      <c r="F122" s="40"/>
      <c r="G122" s="40"/>
      <c r="H122" s="40"/>
      <c r="I122" s="40"/>
      <c r="J122" s="40"/>
      <c r="K122" s="40"/>
      <c r="L122" s="40"/>
      <c r="M122" s="40"/>
      <c r="N122" s="40"/>
    </row>
    <row r="123" spans="2:14" ht="15.6" customHeight="1">
      <c r="B123" s="20"/>
      <c r="C123" s="40"/>
      <c r="D123" s="40"/>
      <c r="E123" s="40"/>
      <c r="F123" s="40"/>
      <c r="G123" s="40"/>
      <c r="H123" s="40"/>
      <c r="I123" s="40"/>
      <c r="J123" s="40"/>
      <c r="K123" s="40"/>
      <c r="L123" s="40"/>
      <c r="M123" s="40"/>
      <c r="N123" s="40"/>
    </row>
    <row r="131" spans="1:14" ht="15.6" customHeight="1">
      <c r="A131" s="4"/>
      <c r="B131" s="4"/>
      <c r="C131" s="39"/>
      <c r="D131" s="39"/>
      <c r="E131" s="39"/>
      <c r="F131" s="39"/>
      <c r="G131" s="39"/>
    </row>
    <row r="132" spans="1:14" ht="15.6" customHeight="1">
      <c r="A132" s="4"/>
      <c r="B132" s="4"/>
      <c r="C132" s="39"/>
      <c r="D132" s="39"/>
      <c r="E132" s="39"/>
      <c r="F132" s="39"/>
      <c r="G132" s="39"/>
    </row>
    <row r="141" spans="1:14" ht="15.6" customHeight="1">
      <c r="H141" s="544"/>
      <c r="I141" s="544"/>
      <c r="J141" s="544"/>
      <c r="K141" s="544"/>
      <c r="L141" s="544"/>
      <c r="M141" s="544"/>
      <c r="N141" s="544"/>
    </row>
    <row r="152" spans="1:14" ht="15.6" customHeight="1">
      <c r="C152" s="40"/>
      <c r="D152" s="40"/>
      <c r="E152" s="40"/>
      <c r="F152" s="40"/>
      <c r="G152" s="40"/>
      <c r="H152" s="40"/>
      <c r="I152" s="40"/>
      <c r="J152" s="40"/>
      <c r="K152" s="40"/>
      <c r="L152" s="40"/>
      <c r="M152" s="40"/>
      <c r="N152" s="40"/>
    </row>
    <row r="153" spans="1:14" ht="15.6" customHeight="1">
      <c r="C153" s="41"/>
      <c r="D153" s="41"/>
      <c r="E153" s="41"/>
      <c r="F153" s="41"/>
      <c r="G153" s="41"/>
      <c r="H153" s="42"/>
      <c r="I153" s="42"/>
      <c r="J153" s="42"/>
      <c r="K153" s="42"/>
      <c r="L153" s="42"/>
      <c r="M153" s="42"/>
      <c r="N153" s="42"/>
    </row>
    <row r="154" spans="1:14" ht="15.6" customHeight="1">
      <c r="A154" s="4"/>
      <c r="B154" s="4"/>
      <c r="C154" s="44"/>
      <c r="D154" s="44"/>
      <c r="E154" s="44"/>
      <c r="F154" s="44"/>
      <c r="G154" s="44"/>
      <c r="H154" s="42"/>
      <c r="I154" s="42"/>
      <c r="J154" s="42"/>
      <c r="K154" s="42"/>
      <c r="L154" s="42"/>
      <c r="M154" s="42"/>
      <c r="N154" s="42"/>
    </row>
    <row r="155" spans="1:14" ht="15.6" customHeight="1">
      <c r="A155" s="4"/>
      <c r="B155" s="4"/>
      <c r="C155" s="44"/>
      <c r="D155" s="44"/>
      <c r="E155" s="44"/>
      <c r="F155" s="44"/>
      <c r="G155" s="44"/>
      <c r="H155" s="42"/>
      <c r="I155" s="42"/>
      <c r="J155" s="42"/>
      <c r="K155" s="42"/>
      <c r="L155" s="42"/>
      <c r="M155" s="42"/>
      <c r="N155" s="42"/>
    </row>
    <row r="156" spans="1:14" ht="15.6" customHeight="1">
      <c r="C156" s="41"/>
      <c r="D156" s="41"/>
      <c r="E156" s="41"/>
      <c r="F156" s="41"/>
      <c r="G156" s="41"/>
      <c r="H156" s="42"/>
      <c r="I156" s="42"/>
      <c r="J156" s="42"/>
      <c r="K156" s="42"/>
      <c r="L156" s="42"/>
      <c r="M156" s="42"/>
      <c r="N156" s="42"/>
    </row>
    <row r="157" spans="1:14" ht="15.6" customHeight="1">
      <c r="B157" s="20"/>
      <c r="C157" s="43"/>
      <c r="D157" s="43"/>
      <c r="E157" s="43"/>
      <c r="F157" s="43"/>
      <c r="G157" s="43"/>
      <c r="H157" s="43"/>
      <c r="I157" s="43"/>
      <c r="J157" s="43"/>
      <c r="K157" s="43"/>
      <c r="L157" s="43"/>
      <c r="M157" s="43"/>
      <c r="N157" s="43"/>
    </row>
    <row r="158" spans="1: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1:14" ht="15.6" customHeight="1">
      <c r="C187" s="40"/>
      <c r="D187" s="40"/>
      <c r="E187" s="40"/>
      <c r="F187" s="40"/>
      <c r="G187" s="40"/>
      <c r="H187" s="40"/>
      <c r="I187" s="40"/>
      <c r="J187" s="40"/>
      <c r="K187" s="40"/>
      <c r="L187" s="40"/>
      <c r="M187" s="40"/>
      <c r="N187" s="40"/>
    </row>
    <row r="188" spans="1:14" ht="15.6" customHeight="1">
      <c r="C188" s="41"/>
      <c r="D188" s="41"/>
      <c r="E188" s="41"/>
      <c r="F188" s="41"/>
      <c r="G188" s="41"/>
      <c r="H188" s="42"/>
      <c r="I188" s="42"/>
      <c r="J188" s="42"/>
      <c r="K188" s="42"/>
      <c r="L188" s="42"/>
      <c r="M188" s="42"/>
      <c r="N188" s="42"/>
    </row>
    <row r="189" spans="1:14" ht="15.6" customHeight="1">
      <c r="A189" s="4"/>
      <c r="B189" s="4"/>
      <c r="C189" s="44"/>
      <c r="D189" s="44"/>
      <c r="E189" s="44"/>
      <c r="F189" s="44"/>
      <c r="G189" s="44"/>
      <c r="H189" s="42"/>
      <c r="I189" s="42"/>
      <c r="J189" s="42"/>
      <c r="K189" s="42"/>
      <c r="L189" s="42"/>
      <c r="M189" s="42"/>
      <c r="N189" s="42"/>
    </row>
    <row r="190" spans="1:14" ht="15.6" customHeight="1">
      <c r="A190" s="4"/>
      <c r="B190" s="4"/>
      <c r="C190" s="44"/>
      <c r="D190" s="44"/>
      <c r="E190" s="44"/>
      <c r="F190" s="44"/>
      <c r="G190" s="44"/>
      <c r="H190" s="42"/>
      <c r="I190" s="42"/>
      <c r="J190" s="42"/>
      <c r="K190" s="42"/>
      <c r="L190" s="42"/>
      <c r="M190" s="42"/>
      <c r="N190" s="42"/>
    </row>
    <row r="191" spans="1:14" ht="15.6" customHeight="1">
      <c r="C191" s="41"/>
      <c r="D191" s="41"/>
      <c r="E191" s="41"/>
      <c r="F191" s="41"/>
      <c r="G191" s="41"/>
      <c r="H191" s="42"/>
      <c r="I191" s="42"/>
      <c r="J191" s="42"/>
      <c r="K191" s="42"/>
      <c r="L191" s="42"/>
      <c r="M191" s="42"/>
      <c r="N191" s="42"/>
    </row>
    <row r="192" spans="1: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2021-01-29T09:28:21Z</dcterms:modified>
</cp:coreProperties>
</file>