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ata\WEEKLY-TRAVEL-OT\Overtime\IP OT Resources\"/>
    </mc:Choice>
  </mc:AlternateContent>
  <workbookProtection workbookAlgorithmName="SHA-512" workbookHashValue="TtIETQfBeR7cYmAgxdTjhq23wflN5Crk+KHq70pBrEXSd6nQZYnKMWZVDbxsiTpfLkBnBaMe5a/6jhVbLjMvmw==" workbookSaltValue="ALKFAKTYGJJ650CWf01vUg==" workbookSpinCount="100000" lockStructure="1"/>
  <bookViews>
    <workbookView xWindow="12210" yWindow="0" windowWidth="22140" windowHeight="4920"/>
  </bookViews>
  <sheets>
    <sheet name="Data" sheetId="1" r:id="rId1"/>
    <sheet name="Instruction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0" i="1" l="1"/>
  <c r="A179" i="1"/>
  <c r="A176" i="1"/>
  <c r="A175" i="1"/>
  <c r="A173" i="1"/>
  <c r="A172" i="1"/>
  <c r="A170" i="1"/>
  <c r="A169" i="1"/>
  <c r="A167" i="1"/>
  <c r="A166" i="1"/>
  <c r="A164" i="1"/>
  <c r="A163" i="1"/>
  <c r="A160" i="1"/>
  <c r="A159" i="1"/>
  <c r="A157" i="1"/>
  <c r="A156" i="1"/>
  <c r="A154" i="1"/>
  <c r="A153" i="1"/>
  <c r="A151" i="1"/>
  <c r="A150" i="1"/>
  <c r="A147" i="1"/>
  <c r="A146" i="1"/>
  <c r="A144" i="1"/>
  <c r="A143" i="1"/>
  <c r="A141" i="1"/>
  <c r="A140" i="1"/>
  <c r="A138" i="1"/>
  <c r="A137" i="1"/>
  <c r="A134" i="1"/>
  <c r="A133" i="1"/>
  <c r="A131" i="1"/>
  <c r="A130" i="1"/>
  <c r="A128" i="1"/>
  <c r="A127" i="1"/>
  <c r="A125" i="1"/>
  <c r="A124" i="1"/>
  <c r="A122" i="1"/>
  <c r="A121" i="1"/>
  <c r="A118" i="1"/>
  <c r="A117" i="1"/>
  <c r="A115" i="1"/>
  <c r="A114" i="1"/>
  <c r="A112" i="1"/>
  <c r="A111" i="1"/>
  <c r="A109" i="1"/>
  <c r="A108" i="1"/>
  <c r="A105" i="1"/>
  <c r="A104" i="1"/>
  <c r="A102" i="1"/>
  <c r="A101" i="1"/>
  <c r="A99" i="1"/>
  <c r="A98" i="1"/>
  <c r="A96" i="1"/>
  <c r="A95" i="1"/>
  <c r="A93" i="1"/>
  <c r="A92" i="1"/>
  <c r="A89" i="1"/>
  <c r="A88" i="1"/>
  <c r="A86" i="1"/>
  <c r="A85" i="1"/>
  <c r="A83" i="1"/>
  <c r="A82" i="1"/>
  <c r="A80" i="1"/>
  <c r="A79" i="1"/>
  <c r="A76" i="1"/>
  <c r="A75" i="1"/>
  <c r="A73" i="1"/>
  <c r="A72" i="1"/>
  <c r="A70" i="1"/>
  <c r="A69" i="1"/>
  <c r="A67" i="1"/>
  <c r="A66" i="1"/>
  <c r="A63" i="1"/>
  <c r="A62" i="1"/>
  <c r="A60" i="1"/>
  <c r="A59" i="1"/>
  <c r="A57" i="1"/>
  <c r="A56" i="1"/>
  <c r="A54" i="1"/>
  <c r="A53" i="1"/>
  <c r="A51" i="1"/>
  <c r="A50" i="1"/>
  <c r="A47" i="1"/>
  <c r="A46" i="1"/>
  <c r="A44" i="1"/>
  <c r="A43" i="1"/>
  <c r="A41" i="1"/>
  <c r="A40" i="1"/>
  <c r="A38" i="1"/>
  <c r="A37" i="1"/>
  <c r="A34" i="1"/>
  <c r="A33" i="1"/>
  <c r="A31" i="1"/>
  <c r="A30" i="1"/>
  <c r="A28" i="1"/>
  <c r="A27" i="1"/>
  <c r="A25" i="1"/>
  <c r="A24" i="1"/>
  <c r="A21" i="1"/>
  <c r="A20" i="1"/>
  <c r="A18" i="1"/>
  <c r="A17" i="1"/>
  <c r="A15" i="1"/>
  <c r="A14" i="1"/>
  <c r="A12" i="1"/>
  <c r="A11" i="1"/>
  <c r="I178" i="1" l="1"/>
  <c r="I174" i="1"/>
  <c r="I171" i="1"/>
  <c r="I168" i="1"/>
  <c r="I165" i="1"/>
  <c r="I162" i="1"/>
  <c r="I158" i="1"/>
  <c r="I155" i="1"/>
  <c r="I152" i="1"/>
  <c r="I149" i="1"/>
  <c r="I145" i="1"/>
  <c r="I142" i="1"/>
  <c r="I139" i="1"/>
  <c r="I136" i="1"/>
  <c r="I132" i="1"/>
  <c r="I129" i="1"/>
  <c r="I126" i="1"/>
  <c r="I123" i="1"/>
  <c r="I120" i="1"/>
  <c r="I116" i="1"/>
  <c r="I113" i="1"/>
  <c r="I110" i="1"/>
  <c r="I107" i="1"/>
  <c r="I103" i="1"/>
  <c r="I100" i="1"/>
  <c r="I97" i="1"/>
  <c r="I94" i="1"/>
  <c r="I91" i="1"/>
  <c r="I87" i="1"/>
  <c r="I84" i="1"/>
  <c r="I81" i="1"/>
  <c r="I78" i="1"/>
  <c r="I74" i="1"/>
  <c r="I71" i="1"/>
  <c r="I68" i="1"/>
  <c r="I65" i="1"/>
  <c r="I61" i="1"/>
  <c r="I58" i="1"/>
  <c r="I55" i="1"/>
  <c r="I52" i="1"/>
  <c r="I49" i="1"/>
  <c r="I45" i="1"/>
  <c r="I42" i="1"/>
  <c r="I39" i="1"/>
  <c r="I36" i="1"/>
  <c r="I32" i="1"/>
  <c r="I29" i="1"/>
  <c r="I26" i="1"/>
  <c r="I23" i="1"/>
  <c r="I19" i="1"/>
  <c r="I16" i="1"/>
  <c r="I13" i="1"/>
  <c r="I10" i="1"/>
  <c r="J178" i="1" l="1"/>
  <c r="J174" i="1"/>
  <c r="J171" i="1"/>
  <c r="J168" i="1"/>
  <c r="J165" i="1"/>
  <c r="J162" i="1"/>
  <c r="J158" i="1"/>
  <c r="J155" i="1"/>
  <c r="J152" i="1"/>
  <c r="J149" i="1"/>
  <c r="J145" i="1"/>
  <c r="J142" i="1"/>
  <c r="J139" i="1"/>
  <c r="J136" i="1"/>
  <c r="J132" i="1"/>
  <c r="J129" i="1"/>
  <c r="J126" i="1"/>
  <c r="J123" i="1"/>
  <c r="J120" i="1"/>
  <c r="J116" i="1"/>
  <c r="J113" i="1"/>
  <c r="J110" i="1"/>
  <c r="J107" i="1"/>
  <c r="J103" i="1"/>
  <c r="J100" i="1"/>
  <c r="J97" i="1"/>
  <c r="J94" i="1"/>
  <c r="J91" i="1"/>
  <c r="J87" i="1"/>
  <c r="J84" i="1"/>
  <c r="J81" i="1"/>
  <c r="J78" i="1"/>
  <c r="J74" i="1"/>
  <c r="J71" i="1"/>
  <c r="J68" i="1"/>
  <c r="J65" i="1"/>
  <c r="J61" i="1"/>
  <c r="J58" i="1"/>
  <c r="J55" i="1"/>
  <c r="J52" i="1"/>
  <c r="J49" i="1"/>
  <c r="J45" i="1"/>
  <c r="J42" i="1"/>
  <c r="J39" i="1"/>
  <c r="J36" i="1"/>
  <c r="J32" i="1"/>
  <c r="J29" i="1"/>
  <c r="L67" i="1" l="1"/>
  <c r="L51" i="1"/>
  <c r="L180" i="1"/>
  <c r="L164" i="1"/>
  <c r="L151" i="1"/>
  <c r="L134" i="1"/>
  <c r="L122" i="1"/>
  <c r="L109" i="1"/>
  <c r="L93" i="1"/>
  <c r="L80" i="1"/>
  <c r="J26" i="1"/>
  <c r="J19" i="1"/>
  <c r="J16" i="1"/>
  <c r="J13" i="1"/>
  <c r="J10" i="1"/>
  <c r="L25" i="1" l="1"/>
  <c r="V8" i="1"/>
  <c r="W8" i="1" l="1"/>
  <c r="B13" i="1"/>
  <c r="C10" i="1"/>
  <c r="X8" i="1" l="1"/>
  <c r="D10" i="1"/>
  <c r="B16" i="1"/>
  <c r="B19" i="1" s="1"/>
  <c r="C13" i="1"/>
  <c r="D13" i="1" s="1"/>
  <c r="E13" i="1" s="1"/>
  <c r="F13" i="1" s="1"/>
  <c r="G13" i="1" s="1"/>
  <c r="H13" i="1" s="1"/>
  <c r="Y8" i="1" l="1"/>
  <c r="E10" i="1"/>
  <c r="C19" i="1"/>
  <c r="D19" i="1" s="1"/>
  <c r="E19" i="1" s="1"/>
  <c r="F19" i="1" s="1"/>
  <c r="G19" i="1" s="1"/>
  <c r="H19" i="1" s="1"/>
  <c r="C16" i="1"/>
  <c r="D16" i="1" s="1"/>
  <c r="E16" i="1" s="1"/>
  <c r="F16" i="1" s="1"/>
  <c r="G16" i="1" s="1"/>
  <c r="H16" i="1" s="1"/>
  <c r="B23" i="1"/>
  <c r="M25" i="1" s="1"/>
  <c r="Z8" i="1" l="1"/>
  <c r="K23" i="1"/>
  <c r="C23" i="1"/>
  <c r="D23" i="1" s="1"/>
  <c r="E23" i="1" s="1"/>
  <c r="F23" i="1" s="1"/>
  <c r="G23" i="1" s="1"/>
  <c r="H23" i="1" s="1"/>
  <c r="B22" i="1" s="1"/>
  <c r="F10" i="1"/>
  <c r="B26" i="1"/>
  <c r="B29" i="1" s="1"/>
  <c r="B32" i="1" l="1"/>
  <c r="B36" i="1" s="1"/>
  <c r="C29" i="1"/>
  <c r="D29" i="1" s="1"/>
  <c r="E29" i="1" s="1"/>
  <c r="F29" i="1" s="1"/>
  <c r="G29" i="1" s="1"/>
  <c r="H29" i="1" s="1"/>
  <c r="AA8" i="1"/>
  <c r="G10" i="1"/>
  <c r="C26" i="1"/>
  <c r="D26" i="1" s="1"/>
  <c r="E26" i="1" s="1"/>
  <c r="F26" i="1" s="1"/>
  <c r="G26" i="1" s="1"/>
  <c r="H26" i="1" s="1"/>
  <c r="B39" i="1" l="1"/>
  <c r="C36" i="1"/>
  <c r="D36" i="1" s="1"/>
  <c r="E36" i="1" s="1"/>
  <c r="F36" i="1" s="1"/>
  <c r="G36" i="1" s="1"/>
  <c r="H36" i="1" s="1"/>
  <c r="B35" i="1" s="1"/>
  <c r="K36" i="1"/>
  <c r="AB8" i="1"/>
  <c r="C32" i="1"/>
  <c r="D32" i="1" s="1"/>
  <c r="E32" i="1" s="1"/>
  <c r="F32" i="1" s="1"/>
  <c r="G32" i="1" s="1"/>
  <c r="H32" i="1" s="1"/>
  <c r="H10" i="1"/>
  <c r="U10" i="1" s="1"/>
  <c r="U13" i="1" s="1"/>
  <c r="U16" i="1" s="1"/>
  <c r="U19" i="1" s="1"/>
  <c r="C39" i="1" l="1"/>
  <c r="D39" i="1" s="1"/>
  <c r="E39" i="1" s="1"/>
  <c r="F39" i="1" s="1"/>
  <c r="G39" i="1" s="1"/>
  <c r="H39" i="1" s="1"/>
  <c r="B42" i="1"/>
  <c r="AC8" i="1"/>
  <c r="Z10" i="1"/>
  <c r="Z13" i="1" s="1"/>
  <c r="Z16" i="1" s="1"/>
  <c r="Z19" i="1" s="1"/>
  <c r="Z23" i="1" s="1"/>
  <c r="Z26" i="1" s="1"/>
  <c r="Z29" i="1" s="1"/>
  <c r="Z32" i="1" s="1"/>
  <c r="Z36" i="1" s="1"/>
  <c r="Z39" i="1" s="1"/>
  <c r="B9" i="1"/>
  <c r="AA10" i="1"/>
  <c r="AA13" i="1" s="1"/>
  <c r="AA16" i="1" s="1"/>
  <c r="AA19" i="1" s="1"/>
  <c r="AA23" i="1" s="1"/>
  <c r="AA26" i="1" s="1"/>
  <c r="AA29" i="1" s="1"/>
  <c r="AA32" i="1" s="1"/>
  <c r="AA36" i="1" s="1"/>
  <c r="AA39" i="1" s="1"/>
  <c r="Y10" i="1"/>
  <c r="Y13" i="1" s="1"/>
  <c r="Y16" i="1" s="1"/>
  <c r="Y19" i="1" s="1"/>
  <c r="Y23" i="1" s="1"/>
  <c r="Y26" i="1" s="1"/>
  <c r="Y29" i="1" s="1"/>
  <c r="Y32" i="1" s="1"/>
  <c r="Y36" i="1" s="1"/>
  <c r="Y39" i="1" s="1"/>
  <c r="V10" i="1"/>
  <c r="V13" i="1" s="1"/>
  <c r="V16" i="1" s="1"/>
  <c r="V19" i="1" s="1"/>
  <c r="V23" i="1" s="1"/>
  <c r="X10" i="1"/>
  <c r="X13" i="1" s="1"/>
  <c r="X16" i="1" s="1"/>
  <c r="X19" i="1" s="1"/>
  <c r="X23" i="1" s="1"/>
  <c r="X26" i="1" s="1"/>
  <c r="X29" i="1" s="1"/>
  <c r="X32" i="1" s="1"/>
  <c r="X36" i="1" s="1"/>
  <c r="X39" i="1" s="1"/>
  <c r="AB10" i="1"/>
  <c r="AB13" i="1" s="1"/>
  <c r="AB16" i="1" s="1"/>
  <c r="AB19" i="1" s="1"/>
  <c r="AB23" i="1" s="1"/>
  <c r="AB26" i="1" s="1"/>
  <c r="AB29" i="1" s="1"/>
  <c r="AB32" i="1" s="1"/>
  <c r="AB36" i="1" s="1"/>
  <c r="AB39" i="1" s="1"/>
  <c r="W10" i="1"/>
  <c r="W13" i="1" s="1"/>
  <c r="W16" i="1" s="1"/>
  <c r="W19" i="1" s="1"/>
  <c r="W23" i="1" s="1"/>
  <c r="W26" i="1" s="1"/>
  <c r="W29" i="1" s="1"/>
  <c r="W32" i="1" s="1"/>
  <c r="W36" i="1" s="1"/>
  <c r="W39" i="1" s="1"/>
  <c r="C42" i="1" l="1"/>
  <c r="D42" i="1" s="1"/>
  <c r="E42" i="1" s="1"/>
  <c r="F42" i="1" s="1"/>
  <c r="G42" i="1" s="1"/>
  <c r="H42" i="1" s="1"/>
  <c r="B45" i="1"/>
  <c r="AD8" i="1"/>
  <c r="AC10" i="1"/>
  <c r="AC13" i="1" s="1"/>
  <c r="AC16" i="1" s="1"/>
  <c r="AC19" i="1" s="1"/>
  <c r="AC23" i="1" s="1"/>
  <c r="AC26" i="1" s="1"/>
  <c r="AC29" i="1" s="1"/>
  <c r="AC32" i="1" s="1"/>
  <c r="AC36" i="1" s="1"/>
  <c r="AC39" i="1" s="1"/>
  <c r="V26" i="1"/>
  <c r="V29" i="1" s="1"/>
  <c r="V32" i="1" s="1"/>
  <c r="V36" i="1" s="1"/>
  <c r="AA42" i="1" l="1"/>
  <c r="K38" i="1"/>
  <c r="V39" i="1"/>
  <c r="V42" i="1" s="1"/>
  <c r="V45" i="1" s="1"/>
  <c r="AB42" i="1"/>
  <c r="AB45" i="1" s="1"/>
  <c r="B49" i="1"/>
  <c r="C45" i="1"/>
  <c r="D45" i="1" s="1"/>
  <c r="E45" i="1" s="1"/>
  <c r="F45" i="1" s="1"/>
  <c r="G45" i="1" s="1"/>
  <c r="H45" i="1" s="1"/>
  <c r="AA45" i="1"/>
  <c r="Y42" i="1"/>
  <c r="Y45" i="1" s="1"/>
  <c r="X42" i="1"/>
  <c r="X45" i="1" s="1"/>
  <c r="W42" i="1"/>
  <c r="W45" i="1" s="1"/>
  <c r="AC42" i="1"/>
  <c r="AC45" i="1" s="1"/>
  <c r="Z42" i="1"/>
  <c r="Z45" i="1" s="1"/>
  <c r="AE8" i="1"/>
  <c r="AD10" i="1"/>
  <c r="AD13" i="1" s="1"/>
  <c r="AD16" i="1" s="1"/>
  <c r="AD19" i="1" s="1"/>
  <c r="AD23" i="1" s="1"/>
  <c r="AD26" i="1" s="1"/>
  <c r="AD29" i="1" s="1"/>
  <c r="AD32" i="1" s="1"/>
  <c r="AD36" i="1" s="1"/>
  <c r="AD39" i="1" s="1"/>
  <c r="AD42" i="1" s="1"/>
  <c r="AD45" i="1" s="1"/>
  <c r="U23" i="1"/>
  <c r="K25" i="1" s="1"/>
  <c r="J23" i="1" s="1"/>
  <c r="L38" i="1" s="1"/>
  <c r="M38" i="1" s="1"/>
  <c r="K49" i="1" l="1"/>
  <c r="M51" i="1"/>
  <c r="C49" i="1"/>
  <c r="D49" i="1" s="1"/>
  <c r="E49" i="1" s="1"/>
  <c r="F49" i="1" s="1"/>
  <c r="G49" i="1" s="1"/>
  <c r="H49" i="1" s="1"/>
  <c r="B48" i="1" s="1"/>
  <c r="Z49" i="1"/>
  <c r="AB49" i="1"/>
  <c r="AC49" i="1"/>
  <c r="B52" i="1"/>
  <c r="W49" i="1"/>
  <c r="K51" i="1" s="1"/>
  <c r="V49" i="1"/>
  <c r="AD49" i="1"/>
  <c r="AF8" i="1"/>
  <c r="AE10" i="1"/>
  <c r="AE13" i="1" s="1"/>
  <c r="AE16" i="1" s="1"/>
  <c r="AE19" i="1" s="1"/>
  <c r="AE23" i="1" s="1"/>
  <c r="AE26" i="1" s="1"/>
  <c r="AE29" i="1" s="1"/>
  <c r="AE32" i="1" s="1"/>
  <c r="AE36" i="1" s="1"/>
  <c r="AE39" i="1" s="1"/>
  <c r="AE42" i="1" s="1"/>
  <c r="AE45" i="1" s="1"/>
  <c r="AE49" i="1" s="1"/>
  <c r="U26" i="1"/>
  <c r="U29" i="1" s="1"/>
  <c r="U32" i="1" s="1"/>
  <c r="U36" i="1" s="1"/>
  <c r="U39" i="1" s="1"/>
  <c r="U42" i="1" s="1"/>
  <c r="U45" i="1" s="1"/>
  <c r="U49" i="1" s="1"/>
  <c r="X49" i="1" l="1"/>
  <c r="Y49" i="1"/>
  <c r="AA49" i="1"/>
  <c r="AA52" i="1" s="1"/>
  <c r="B55" i="1"/>
  <c r="C52" i="1"/>
  <c r="D52" i="1" s="1"/>
  <c r="E52" i="1" s="1"/>
  <c r="F52" i="1" s="1"/>
  <c r="G52" i="1" s="1"/>
  <c r="H52" i="1" s="1"/>
  <c r="Z52" i="1"/>
  <c r="AF10" i="1"/>
  <c r="AF13" i="1" s="1"/>
  <c r="AF16" i="1" s="1"/>
  <c r="AF19" i="1" s="1"/>
  <c r="AF23" i="1" s="1"/>
  <c r="AF26" i="1" s="1"/>
  <c r="AF29" i="1" s="1"/>
  <c r="AF32" i="1" s="1"/>
  <c r="AF36" i="1" s="1"/>
  <c r="AF39" i="1" s="1"/>
  <c r="AF42" i="1" s="1"/>
  <c r="AF45" i="1" s="1"/>
  <c r="AF49" i="1" s="1"/>
  <c r="AF52" i="1" s="1"/>
  <c r="AC52" i="1" l="1"/>
  <c r="AE52" i="1"/>
  <c r="AB52" i="1"/>
  <c r="AD52" i="1"/>
  <c r="V52" i="1"/>
  <c r="Y52" i="1"/>
  <c r="W52" i="1"/>
  <c r="U52" i="1"/>
  <c r="X52" i="1"/>
  <c r="X55" i="1" s="1"/>
  <c r="B58" i="1"/>
  <c r="C55" i="1"/>
  <c r="D55" i="1" s="1"/>
  <c r="E55" i="1" s="1"/>
  <c r="F55" i="1" s="1"/>
  <c r="G55" i="1" s="1"/>
  <c r="H55" i="1" s="1"/>
  <c r="V55" i="1" l="1"/>
  <c r="U55" i="1"/>
  <c r="AF55" i="1"/>
  <c r="AD55" i="1"/>
  <c r="Z55" i="1"/>
  <c r="Y55" i="1"/>
  <c r="AA55" i="1"/>
  <c r="AB55" i="1"/>
  <c r="AC55" i="1"/>
  <c r="AE55" i="1"/>
  <c r="W55" i="1"/>
  <c r="B61" i="1"/>
  <c r="C58" i="1"/>
  <c r="D58" i="1" s="1"/>
  <c r="E58" i="1" s="1"/>
  <c r="F58" i="1" s="1"/>
  <c r="G58" i="1" s="1"/>
  <c r="H58" i="1" s="1"/>
  <c r="Z58" i="1" l="1"/>
  <c r="AD58" i="1"/>
  <c r="W58" i="1"/>
  <c r="AA58" i="1"/>
  <c r="U58" i="1"/>
  <c r="AE58" i="1"/>
  <c r="V58" i="1"/>
  <c r="AB58" i="1"/>
  <c r="X58" i="1"/>
  <c r="AF58" i="1"/>
  <c r="AC58" i="1"/>
  <c r="B65" i="1"/>
  <c r="C61" i="1"/>
  <c r="D61" i="1" s="1"/>
  <c r="E61" i="1" s="1"/>
  <c r="F61" i="1" s="1"/>
  <c r="G61" i="1" s="1"/>
  <c r="H61" i="1" s="1"/>
  <c r="Y58" i="1"/>
  <c r="Y61" i="1" l="1"/>
  <c r="AB61" i="1"/>
  <c r="AD61" i="1"/>
  <c r="V61" i="1"/>
  <c r="U61" i="1"/>
  <c r="AC61" i="1"/>
  <c r="Z61" i="1"/>
  <c r="AE61" i="1"/>
  <c r="AE65" i="1" s="1"/>
  <c r="X61" i="1"/>
  <c r="AA61" i="1"/>
  <c r="W61" i="1"/>
  <c r="AF61" i="1"/>
  <c r="K65" i="1"/>
  <c r="M67" i="1"/>
  <c r="B68" i="1"/>
  <c r="C65" i="1"/>
  <c r="D65" i="1" s="1"/>
  <c r="E65" i="1" s="1"/>
  <c r="F65" i="1" s="1"/>
  <c r="G65" i="1" s="1"/>
  <c r="H65" i="1" s="1"/>
  <c r="B64" i="1" s="1"/>
  <c r="Y65" i="1" l="1"/>
  <c r="W65" i="1"/>
  <c r="AF65" i="1"/>
  <c r="Z65" i="1"/>
  <c r="AB65" i="1"/>
  <c r="X65" i="1"/>
  <c r="K67" i="1" s="1"/>
  <c r="AC65" i="1"/>
  <c r="U65" i="1"/>
  <c r="V65" i="1"/>
  <c r="B71" i="1"/>
  <c r="C68" i="1"/>
  <c r="D68" i="1" s="1"/>
  <c r="E68" i="1" s="1"/>
  <c r="F68" i="1" s="1"/>
  <c r="G68" i="1" s="1"/>
  <c r="H68" i="1" s="1"/>
  <c r="AD65" i="1"/>
  <c r="AD68" i="1" s="1"/>
  <c r="AA65" i="1"/>
  <c r="AA68" i="1" s="1"/>
  <c r="Z68" i="1" l="1"/>
  <c r="AE68" i="1"/>
  <c r="AC68" i="1"/>
  <c r="AB68" i="1"/>
  <c r="AB71" i="1" s="1"/>
  <c r="U68" i="1"/>
  <c r="V68" i="1"/>
  <c r="W68" i="1"/>
  <c r="AF68" i="1"/>
  <c r="X68" i="1"/>
  <c r="Y68" i="1"/>
  <c r="Y71" i="1" s="1"/>
  <c r="C71" i="1"/>
  <c r="D71" i="1" s="1"/>
  <c r="E71" i="1" s="1"/>
  <c r="F71" i="1" s="1"/>
  <c r="G71" i="1" s="1"/>
  <c r="H71" i="1" s="1"/>
  <c r="B74" i="1"/>
  <c r="V71" i="1"/>
  <c r="AE71" i="1"/>
  <c r="AC71" i="1"/>
  <c r="AA71" i="1"/>
  <c r="W71" i="1" l="1"/>
  <c r="AF71" i="1"/>
  <c r="X71" i="1"/>
  <c r="Z71" i="1"/>
  <c r="U71" i="1"/>
  <c r="AD71" i="1"/>
  <c r="B78" i="1"/>
  <c r="C74" i="1"/>
  <c r="D74" i="1" s="1"/>
  <c r="E74" i="1" s="1"/>
  <c r="F74" i="1" s="1"/>
  <c r="G74" i="1" s="1"/>
  <c r="H74" i="1" s="1"/>
  <c r="Y74" i="1" s="1"/>
  <c r="AC74" i="1" l="1"/>
  <c r="AE74" i="1"/>
  <c r="W74" i="1"/>
  <c r="Z74" i="1"/>
  <c r="V74" i="1"/>
  <c r="AF74" i="1"/>
  <c r="X74" i="1"/>
  <c r="AA74" i="1"/>
  <c r="AB74" i="1"/>
  <c r="AD74" i="1"/>
  <c r="U74" i="1"/>
  <c r="K78" i="1"/>
  <c r="M80" i="1"/>
  <c r="B81" i="1"/>
  <c r="C78" i="1"/>
  <c r="D78" i="1" s="1"/>
  <c r="E78" i="1" s="1"/>
  <c r="F78" i="1" s="1"/>
  <c r="G78" i="1" s="1"/>
  <c r="H78" i="1" s="1"/>
  <c r="Y78" i="1"/>
  <c r="K80" i="1" s="1"/>
  <c r="AE78" i="1"/>
  <c r="AC78" i="1" l="1"/>
  <c r="Z78" i="1"/>
  <c r="AB78" i="1"/>
  <c r="X78" i="1"/>
  <c r="V78" i="1"/>
  <c r="W78" i="1"/>
  <c r="AF78" i="1"/>
  <c r="AD78" i="1"/>
  <c r="U78" i="1"/>
  <c r="U81" i="1" s="1"/>
  <c r="AA78" i="1"/>
  <c r="B77" i="1"/>
  <c r="B84" i="1"/>
  <c r="C81" i="1"/>
  <c r="D81" i="1" s="1"/>
  <c r="E81" i="1" s="1"/>
  <c r="F81" i="1" s="1"/>
  <c r="G81" i="1" s="1"/>
  <c r="H81" i="1" s="1"/>
  <c r="X81" i="1" l="1"/>
  <c r="Z81" i="1"/>
  <c r="AE81" i="1"/>
  <c r="AC81" i="1"/>
  <c r="V81" i="1"/>
  <c r="AB81" i="1"/>
  <c r="AD81" i="1"/>
  <c r="AF81" i="1"/>
  <c r="B87" i="1"/>
  <c r="C84" i="1"/>
  <c r="D84" i="1" s="1"/>
  <c r="E84" i="1" s="1"/>
  <c r="F84" i="1" s="1"/>
  <c r="G84" i="1" s="1"/>
  <c r="H84" i="1" s="1"/>
  <c r="AA81" i="1"/>
  <c r="AA84" i="1" s="1"/>
  <c r="Y81" i="1"/>
  <c r="Y84" i="1" s="1"/>
  <c r="W81" i="1"/>
  <c r="W84" i="1" s="1"/>
  <c r="AD84" i="1" l="1"/>
  <c r="X84" i="1"/>
  <c r="AB84" i="1"/>
  <c r="AE84" i="1"/>
  <c r="B91" i="1"/>
  <c r="C87" i="1"/>
  <c r="D87" i="1" s="1"/>
  <c r="E87" i="1" s="1"/>
  <c r="F87" i="1" s="1"/>
  <c r="G87" i="1" s="1"/>
  <c r="H87" i="1" s="1"/>
  <c r="V84" i="1"/>
  <c r="Z84" i="1"/>
  <c r="AF84" i="1"/>
  <c r="AF87" i="1" s="1"/>
  <c r="AC84" i="1"/>
  <c r="U84" i="1"/>
  <c r="AB87" i="1" l="1"/>
  <c r="K91" i="1"/>
  <c r="M93" i="1"/>
  <c r="Y87" i="1"/>
  <c r="Y91" i="1" s="1"/>
  <c r="C91" i="1"/>
  <c r="D91" i="1" s="1"/>
  <c r="E91" i="1" s="1"/>
  <c r="F91" i="1" s="1"/>
  <c r="G91" i="1" s="1"/>
  <c r="H91" i="1" s="1"/>
  <c r="B90" i="1" s="1"/>
  <c r="B94" i="1"/>
  <c r="X87" i="1"/>
  <c r="X91" i="1" s="1"/>
  <c r="U87" i="1"/>
  <c r="U91" i="1" s="1"/>
  <c r="Z87" i="1"/>
  <c r="Z91" i="1" s="1"/>
  <c r="K93" i="1" s="1"/>
  <c r="W87" i="1"/>
  <c r="W91" i="1" s="1"/>
  <c r="AD87" i="1"/>
  <c r="AD91" i="1" s="1"/>
  <c r="AF91" i="1"/>
  <c r="AC87" i="1"/>
  <c r="AC91" i="1" s="1"/>
  <c r="V87" i="1"/>
  <c r="V91" i="1" s="1"/>
  <c r="AE87" i="1"/>
  <c r="AE91" i="1" s="1"/>
  <c r="AA87" i="1"/>
  <c r="AA91" i="1" s="1"/>
  <c r="AB91" i="1" l="1"/>
  <c r="AB94" i="1" s="1"/>
  <c r="B97" i="1"/>
  <c r="C94" i="1"/>
  <c r="D94" i="1" s="1"/>
  <c r="E94" i="1" s="1"/>
  <c r="F94" i="1" s="1"/>
  <c r="G94" i="1" s="1"/>
  <c r="H94" i="1" s="1"/>
  <c r="U94" i="1" l="1"/>
  <c r="X94" i="1"/>
  <c r="AF94" i="1"/>
  <c r="AD94" i="1"/>
  <c r="Y94" i="1"/>
  <c r="AE94" i="1"/>
  <c r="AE97" i="1" s="1"/>
  <c r="AA94" i="1"/>
  <c r="B100" i="1"/>
  <c r="C97" i="1"/>
  <c r="D97" i="1" s="1"/>
  <c r="E97" i="1" s="1"/>
  <c r="F97" i="1" s="1"/>
  <c r="G97" i="1" s="1"/>
  <c r="H97" i="1" s="1"/>
  <c r="U97" i="1"/>
  <c r="Z94" i="1"/>
  <c r="W94" i="1"/>
  <c r="W97" i="1" s="1"/>
  <c r="AC94" i="1"/>
  <c r="V94" i="1"/>
  <c r="AB97" i="1" l="1"/>
  <c r="AA97" i="1"/>
  <c r="Z97" i="1"/>
  <c r="V97" i="1"/>
  <c r="Y97" i="1"/>
  <c r="AF97" i="1"/>
  <c r="B103" i="1"/>
  <c r="C100" i="1"/>
  <c r="D100" i="1" s="1"/>
  <c r="E100" i="1" s="1"/>
  <c r="F100" i="1" s="1"/>
  <c r="G100" i="1" s="1"/>
  <c r="H100" i="1" s="1"/>
  <c r="AC97" i="1"/>
  <c r="AC100" i="1" s="1"/>
  <c r="X97" i="1"/>
  <c r="AD97" i="1"/>
  <c r="AD100" i="1" s="1"/>
  <c r="X100" i="1" l="1"/>
  <c r="Z100" i="1"/>
  <c r="AF100" i="1"/>
  <c r="AE100" i="1"/>
  <c r="AE103" i="1" s="1"/>
  <c r="U100" i="1"/>
  <c r="B107" i="1"/>
  <c r="C103" i="1"/>
  <c r="D103" i="1" s="1"/>
  <c r="E103" i="1" s="1"/>
  <c r="F103" i="1" s="1"/>
  <c r="G103" i="1" s="1"/>
  <c r="H103" i="1" s="1"/>
  <c r="AA100" i="1"/>
  <c r="AA103" i="1" s="1"/>
  <c r="Y100" i="1"/>
  <c r="Y103" i="1" s="1"/>
  <c r="AB100" i="1"/>
  <c r="AB103" i="1" s="1"/>
  <c r="AD103" i="1"/>
  <c r="V100" i="1"/>
  <c r="V103" i="1" s="1"/>
  <c r="W100" i="1"/>
  <c r="W103" i="1" s="1"/>
  <c r="Z103" i="1" l="1"/>
  <c r="AF103" i="1"/>
  <c r="K107" i="1"/>
  <c r="M109" i="1"/>
  <c r="U103" i="1"/>
  <c r="AC103" i="1"/>
  <c r="X103" i="1"/>
  <c r="B110" i="1"/>
  <c r="C107" i="1"/>
  <c r="D107" i="1" s="1"/>
  <c r="E107" i="1" s="1"/>
  <c r="F107" i="1" s="1"/>
  <c r="G107" i="1" s="1"/>
  <c r="H107" i="1" s="1"/>
  <c r="B106" i="1" s="1"/>
  <c r="X107" i="1" l="1"/>
  <c r="U107" i="1"/>
  <c r="AF107" i="1"/>
  <c r="V107" i="1"/>
  <c r="AA107" i="1"/>
  <c r="K109" i="1" s="1"/>
  <c r="Y107" i="1"/>
  <c r="AD107" i="1"/>
  <c r="W107" i="1"/>
  <c r="AB107" i="1"/>
  <c r="AB110" i="1" s="1"/>
  <c r="AC107" i="1"/>
  <c r="AC110" i="1" s="1"/>
  <c r="B113" i="1"/>
  <c r="C110" i="1"/>
  <c r="D110" i="1" s="1"/>
  <c r="E110" i="1" s="1"/>
  <c r="F110" i="1" s="1"/>
  <c r="G110" i="1" s="1"/>
  <c r="H110" i="1" s="1"/>
  <c r="AE107" i="1"/>
  <c r="AE110" i="1" s="1"/>
  <c r="Z107" i="1"/>
  <c r="Z110" i="1" s="1"/>
  <c r="W110" i="1" l="1"/>
  <c r="Y110" i="1"/>
  <c r="Y113" i="1" s="1"/>
  <c r="B116" i="1"/>
  <c r="C113" i="1"/>
  <c r="D113" i="1" s="1"/>
  <c r="E113" i="1" s="1"/>
  <c r="F113" i="1" s="1"/>
  <c r="G113" i="1" s="1"/>
  <c r="H113" i="1" s="1"/>
  <c r="AE113" i="1"/>
  <c r="AA110" i="1"/>
  <c r="AA113" i="1" s="1"/>
  <c r="AD110" i="1"/>
  <c r="AD113" i="1" s="1"/>
  <c r="AC113" i="1"/>
  <c r="U110" i="1"/>
  <c r="U113" i="1" s="1"/>
  <c r="V110" i="1"/>
  <c r="V113" i="1" s="1"/>
  <c r="AB113" i="1"/>
  <c r="X110" i="1"/>
  <c r="X113" i="1" s="1"/>
  <c r="AF110" i="1"/>
  <c r="AF113" i="1" s="1"/>
  <c r="B120" i="1" l="1"/>
  <c r="C116" i="1"/>
  <c r="D116" i="1" s="1"/>
  <c r="E116" i="1" s="1"/>
  <c r="F116" i="1" s="1"/>
  <c r="G116" i="1" s="1"/>
  <c r="H116" i="1" s="1"/>
  <c r="AF116" i="1" s="1"/>
  <c r="AD116" i="1"/>
  <c r="U116" i="1"/>
  <c r="AC116" i="1"/>
  <c r="W113" i="1"/>
  <c r="W116" i="1" s="1"/>
  <c r="Z113" i="1"/>
  <c r="Z116" i="1" s="1"/>
  <c r="AB116" i="1" l="1"/>
  <c r="AE116" i="1"/>
  <c r="X116" i="1"/>
  <c r="Y116" i="1"/>
  <c r="AA116" i="1"/>
  <c r="V116" i="1"/>
  <c r="K120" i="1"/>
  <c r="M122" i="1"/>
  <c r="B123" i="1"/>
  <c r="C120" i="1"/>
  <c r="D120" i="1" s="1"/>
  <c r="E120" i="1" s="1"/>
  <c r="F120" i="1" s="1"/>
  <c r="G120" i="1" s="1"/>
  <c r="H120" i="1" s="1"/>
  <c r="B119" i="1" s="1"/>
  <c r="Y120" i="1" l="1"/>
  <c r="AC120" i="1"/>
  <c r="AB120" i="1"/>
  <c r="K122" i="1" s="1"/>
  <c r="X120" i="1"/>
  <c r="AE120" i="1"/>
  <c r="V120" i="1"/>
  <c r="AD120" i="1"/>
  <c r="AD123" i="1" s="1"/>
  <c r="B126" i="1"/>
  <c r="C123" i="1"/>
  <c r="D123" i="1" s="1"/>
  <c r="E123" i="1" s="1"/>
  <c r="F123" i="1" s="1"/>
  <c r="G123" i="1" s="1"/>
  <c r="H123" i="1" s="1"/>
  <c r="AF120" i="1"/>
  <c r="AF123" i="1" s="1"/>
  <c r="AA120" i="1"/>
  <c r="AA123" i="1" s="1"/>
  <c r="W120" i="1"/>
  <c r="U120" i="1"/>
  <c r="U123" i="1" s="1"/>
  <c r="Z120" i="1"/>
  <c r="Z123" i="1" s="1"/>
  <c r="Y123" i="1" l="1"/>
  <c r="W123" i="1"/>
  <c r="AE123" i="1"/>
  <c r="B129" i="1"/>
  <c r="C126" i="1"/>
  <c r="D126" i="1" s="1"/>
  <c r="E126" i="1" s="1"/>
  <c r="F126" i="1" s="1"/>
  <c r="G126" i="1" s="1"/>
  <c r="H126" i="1" s="1"/>
  <c r="AC123" i="1"/>
  <c r="AC126" i="1" s="1"/>
  <c r="X123" i="1"/>
  <c r="X126" i="1" s="1"/>
  <c r="U126" i="1"/>
  <c r="AF126" i="1"/>
  <c r="V123" i="1"/>
  <c r="V126" i="1" s="1"/>
  <c r="AB123" i="1"/>
  <c r="AB126" i="1" s="1"/>
  <c r="AA126" i="1" l="1"/>
  <c r="AE126" i="1"/>
  <c r="AD126" i="1"/>
  <c r="W126" i="1"/>
  <c r="W129" i="1" s="1"/>
  <c r="Y126" i="1"/>
  <c r="Y129" i="1" s="1"/>
  <c r="B132" i="1"/>
  <c r="C129" i="1"/>
  <c r="D129" i="1" s="1"/>
  <c r="E129" i="1" s="1"/>
  <c r="F129" i="1" s="1"/>
  <c r="G129" i="1" s="1"/>
  <c r="H129" i="1" s="1"/>
  <c r="Z126" i="1"/>
  <c r="Z129" i="1" s="1"/>
  <c r="K132" i="1" l="1"/>
  <c r="M134" i="1"/>
  <c r="B136" i="1"/>
  <c r="C132" i="1"/>
  <c r="D132" i="1" s="1"/>
  <c r="E132" i="1" s="1"/>
  <c r="F132" i="1" s="1"/>
  <c r="G132" i="1" s="1"/>
  <c r="H132" i="1" s="1"/>
  <c r="X129" i="1"/>
  <c r="AD129" i="1"/>
  <c r="AB129" i="1"/>
  <c r="AA129" i="1"/>
  <c r="AA132" i="1" s="1"/>
  <c r="V129" i="1"/>
  <c r="AE129" i="1"/>
  <c r="AF129" i="1"/>
  <c r="AF132" i="1" s="1"/>
  <c r="AC129" i="1"/>
  <c r="U129" i="1"/>
  <c r="U132" i="1" s="1"/>
  <c r="AE132" i="1" l="1"/>
  <c r="AB132" i="1"/>
  <c r="V132" i="1"/>
  <c r="AD132" i="1"/>
  <c r="AC132" i="1"/>
  <c r="K134" i="1" s="1"/>
  <c r="Y132" i="1"/>
  <c r="Z132" i="1"/>
  <c r="X132" i="1"/>
  <c r="W132" i="1"/>
  <c r="B139" i="1"/>
  <c r="C136" i="1"/>
  <c r="D136" i="1" s="1"/>
  <c r="E136" i="1" s="1"/>
  <c r="F136" i="1" s="1"/>
  <c r="G136" i="1" s="1"/>
  <c r="H136" i="1" s="1"/>
  <c r="B135" i="1" s="1"/>
  <c r="X136" i="1" l="1"/>
  <c r="U136" i="1"/>
  <c r="AB136" i="1"/>
  <c r="AC136" i="1"/>
  <c r="AC139" i="1" s="1"/>
  <c r="Y136" i="1"/>
  <c r="Z136" i="1"/>
  <c r="AD136" i="1"/>
  <c r="AA136" i="1"/>
  <c r="AA139" i="1" s="1"/>
  <c r="V136" i="1"/>
  <c r="AF136" i="1"/>
  <c r="AE136" i="1"/>
  <c r="AE139" i="1" s="1"/>
  <c r="W136" i="1"/>
  <c r="W139" i="1" s="1"/>
  <c r="C139" i="1"/>
  <c r="D139" i="1" s="1"/>
  <c r="E139" i="1" s="1"/>
  <c r="F139" i="1" s="1"/>
  <c r="G139" i="1" s="1"/>
  <c r="H139" i="1" s="1"/>
  <c r="B142" i="1"/>
  <c r="U139" i="1"/>
  <c r="Y139" i="1"/>
  <c r="AD139" i="1" l="1"/>
  <c r="X139" i="1"/>
  <c r="AB139" i="1"/>
  <c r="V139" i="1"/>
  <c r="B145" i="1"/>
  <c r="C142" i="1"/>
  <c r="D142" i="1" s="1"/>
  <c r="E142" i="1" s="1"/>
  <c r="F142" i="1" s="1"/>
  <c r="G142" i="1" s="1"/>
  <c r="H142" i="1" s="1"/>
  <c r="W142" i="1" s="1"/>
  <c r="AA142" i="1"/>
  <c r="Z139" i="1"/>
  <c r="Z142" i="1" s="1"/>
  <c r="AF139" i="1"/>
  <c r="AF142" i="1" s="1"/>
  <c r="AE142" i="1" l="1"/>
  <c r="X142" i="1"/>
  <c r="AC142" i="1"/>
  <c r="AB142" i="1"/>
  <c r="U142" i="1"/>
  <c r="U145" i="1" s="1"/>
  <c r="C145" i="1"/>
  <c r="D145" i="1" s="1"/>
  <c r="E145" i="1" s="1"/>
  <c r="F145" i="1" s="1"/>
  <c r="G145" i="1" s="1"/>
  <c r="H145" i="1" s="1"/>
  <c r="B149" i="1"/>
  <c r="AA145" i="1"/>
  <c r="AF145" i="1"/>
  <c r="Z145" i="1"/>
  <c r="V142" i="1"/>
  <c r="V145" i="1" s="1"/>
  <c r="Y142" i="1"/>
  <c r="AD142" i="1"/>
  <c r="AD145" i="1" s="1"/>
  <c r="AC145" i="1" l="1"/>
  <c r="X145" i="1"/>
  <c r="K149" i="1"/>
  <c r="M151" i="1"/>
  <c r="C149" i="1"/>
  <c r="D149" i="1" s="1"/>
  <c r="E149" i="1" s="1"/>
  <c r="F149" i="1" s="1"/>
  <c r="G149" i="1" s="1"/>
  <c r="H149" i="1" s="1"/>
  <c r="B148" i="1" s="1"/>
  <c r="B152" i="1"/>
  <c r="V149" i="1"/>
  <c r="AC149" i="1"/>
  <c r="Y145" i="1"/>
  <c r="Y149" i="1" s="1"/>
  <c r="AB145" i="1"/>
  <c r="AB149" i="1" s="1"/>
  <c r="AE145" i="1"/>
  <c r="AE149" i="1" s="1"/>
  <c r="W145" i="1"/>
  <c r="W149" i="1" s="1"/>
  <c r="Z149" i="1"/>
  <c r="U149" i="1" l="1"/>
  <c r="X149" i="1"/>
  <c r="AA149" i="1"/>
  <c r="AF149" i="1"/>
  <c r="AD149" i="1"/>
  <c r="K151" i="1" s="1"/>
  <c r="B155" i="1"/>
  <c r="C152" i="1"/>
  <c r="D152" i="1" s="1"/>
  <c r="E152" i="1" s="1"/>
  <c r="F152" i="1" s="1"/>
  <c r="G152" i="1" s="1"/>
  <c r="H152" i="1" s="1"/>
  <c r="AB152" i="1"/>
  <c r="AC152" i="1"/>
  <c r="AA152" i="1" l="1"/>
  <c r="AF152" i="1"/>
  <c r="W152" i="1"/>
  <c r="V152" i="1"/>
  <c r="AD152" i="1"/>
  <c r="Z152" i="1"/>
  <c r="Y152" i="1"/>
  <c r="X152" i="1"/>
  <c r="U152" i="1"/>
  <c r="AE152" i="1"/>
  <c r="B158" i="1"/>
  <c r="C155" i="1"/>
  <c r="D155" i="1" s="1"/>
  <c r="E155" i="1" s="1"/>
  <c r="F155" i="1" s="1"/>
  <c r="G155" i="1" s="1"/>
  <c r="H155" i="1" s="1"/>
  <c r="V155" i="1" l="1"/>
  <c r="AF155" i="1"/>
  <c r="AC155" i="1"/>
  <c r="AA155" i="1"/>
  <c r="W155" i="1"/>
  <c r="AE155" i="1"/>
  <c r="AD155" i="1"/>
  <c r="AB155" i="1"/>
  <c r="U155" i="1"/>
  <c r="Y155" i="1"/>
  <c r="Z155" i="1"/>
  <c r="X155" i="1"/>
  <c r="B162" i="1"/>
  <c r="C158" i="1"/>
  <c r="D158" i="1" s="1"/>
  <c r="E158" i="1" s="1"/>
  <c r="F158" i="1" s="1"/>
  <c r="G158" i="1" s="1"/>
  <c r="H158" i="1" s="1"/>
  <c r="U158" i="1" l="1"/>
  <c r="Z158" i="1"/>
  <c r="Y158" i="1"/>
  <c r="AB158" i="1"/>
  <c r="AB162" i="1" s="1"/>
  <c r="AD158" i="1"/>
  <c r="K162" i="1"/>
  <c r="M164" i="1"/>
  <c r="AA158" i="1"/>
  <c r="AA162" i="1" s="1"/>
  <c r="W158" i="1"/>
  <c r="W162" i="1" s="1"/>
  <c r="B165" i="1"/>
  <c r="C162" i="1"/>
  <c r="D162" i="1" s="1"/>
  <c r="E162" i="1" s="1"/>
  <c r="F162" i="1" s="1"/>
  <c r="G162" i="1" s="1"/>
  <c r="H162" i="1" s="1"/>
  <c r="B161" i="1" s="1"/>
  <c r="X158" i="1"/>
  <c r="X162" i="1" s="1"/>
  <c r="V158" i="1"/>
  <c r="V162" i="1" s="1"/>
  <c r="AF158" i="1"/>
  <c r="AF162" i="1" s="1"/>
  <c r="U162" i="1"/>
  <c r="AC158" i="1"/>
  <c r="AC162" i="1" s="1"/>
  <c r="AE158" i="1"/>
  <c r="AE162" i="1" s="1"/>
  <c r="K164" i="1" s="1"/>
  <c r="AD162" i="1" l="1"/>
  <c r="Y162" i="1"/>
  <c r="B168" i="1"/>
  <c r="C165" i="1"/>
  <c r="D165" i="1" s="1"/>
  <c r="E165" i="1" s="1"/>
  <c r="F165" i="1" s="1"/>
  <c r="G165" i="1" s="1"/>
  <c r="H165" i="1" s="1"/>
  <c r="U165" i="1"/>
  <c r="X165" i="1"/>
  <c r="V165" i="1"/>
  <c r="Z162" i="1"/>
  <c r="Z165" i="1" s="1"/>
  <c r="AA165" i="1" l="1"/>
  <c r="AC165" i="1"/>
  <c r="W165" i="1"/>
  <c r="AE165" i="1"/>
  <c r="AE168" i="1" s="1"/>
  <c r="AB165" i="1"/>
  <c r="Y165" i="1"/>
  <c r="B171" i="1"/>
  <c r="C168" i="1"/>
  <c r="D168" i="1" s="1"/>
  <c r="E168" i="1" s="1"/>
  <c r="F168" i="1" s="1"/>
  <c r="G168" i="1" s="1"/>
  <c r="H168" i="1" s="1"/>
  <c r="AD165" i="1"/>
  <c r="AD168" i="1" s="1"/>
  <c r="AF165" i="1"/>
  <c r="AF168" i="1" s="1"/>
  <c r="X168" i="1" l="1"/>
  <c r="U168" i="1"/>
  <c r="U171" i="1" s="1"/>
  <c r="V168" i="1"/>
  <c r="AA168" i="1"/>
  <c r="Y168" i="1"/>
  <c r="AC168" i="1"/>
  <c r="Z168" i="1"/>
  <c r="AB168" i="1"/>
  <c r="W168" i="1"/>
  <c r="C171" i="1"/>
  <c r="D171" i="1" s="1"/>
  <c r="E171" i="1" s="1"/>
  <c r="F171" i="1" s="1"/>
  <c r="G171" i="1" s="1"/>
  <c r="H171" i="1" s="1"/>
  <c r="B174" i="1"/>
  <c r="W171" i="1" l="1"/>
  <c r="Z171" i="1"/>
  <c r="X171" i="1"/>
  <c r="Y171" i="1"/>
  <c r="AC171" i="1"/>
  <c r="V171" i="1"/>
  <c r="AD171" i="1"/>
  <c r="AE171" i="1"/>
  <c r="AB171" i="1"/>
  <c r="C174" i="1"/>
  <c r="D174" i="1" s="1"/>
  <c r="E174" i="1" s="1"/>
  <c r="F174" i="1" s="1"/>
  <c r="G174" i="1" s="1"/>
  <c r="H174" i="1" s="1"/>
  <c r="B178" i="1"/>
  <c r="AF171" i="1"/>
  <c r="AF174" i="1" s="1"/>
  <c r="AA171" i="1"/>
  <c r="AB174" i="1" l="1"/>
  <c r="AD174" i="1"/>
  <c r="Y174" i="1"/>
  <c r="V174" i="1"/>
  <c r="W174" i="1"/>
  <c r="AA174" i="1"/>
  <c r="AC174" i="1"/>
  <c r="AE174" i="1"/>
  <c r="X174" i="1"/>
  <c r="U174" i="1"/>
  <c r="Z174" i="1"/>
  <c r="K178" i="1"/>
  <c r="C178" i="1"/>
  <c r="D178" i="1" s="1"/>
  <c r="E178" i="1" s="1"/>
  <c r="F178" i="1" s="1"/>
  <c r="G178" i="1" s="1"/>
  <c r="H178" i="1" s="1"/>
  <c r="B177" i="1" s="1"/>
  <c r="M180" i="1"/>
  <c r="X178" i="1" l="1"/>
  <c r="W178" i="1"/>
  <c r="AF178" i="1"/>
  <c r="K180" i="1" s="1"/>
  <c r="AC178" i="1"/>
  <c r="AD178" i="1"/>
  <c r="U178" i="1"/>
  <c r="V178" i="1"/>
  <c r="AE178" i="1"/>
  <c r="AA178" i="1"/>
  <c r="Y178" i="1"/>
  <c r="Z178" i="1"/>
  <c r="AB178" i="1"/>
</calcChain>
</file>

<file path=xl/sharedStrings.xml><?xml version="1.0" encoding="utf-8"?>
<sst xmlns="http://schemas.openxmlformats.org/spreadsheetml/2006/main" count="55" uniqueCount="22">
  <si>
    <t>Sun</t>
  </si>
  <si>
    <t>Mon</t>
  </si>
  <si>
    <t>Tues</t>
  </si>
  <si>
    <t>Wed</t>
  </si>
  <si>
    <t>Thurs</t>
  </si>
  <si>
    <t>Fri</t>
  </si>
  <si>
    <t>Sat</t>
  </si>
  <si>
    <t>Weekly limit:</t>
  </si>
  <si>
    <t>Total Weekly Hours</t>
  </si>
  <si>
    <t>Client 1</t>
  </si>
  <si>
    <t>Client 2</t>
  </si>
  <si>
    <t>worked</t>
  </si>
  <si>
    <t>OT worked</t>
  </si>
  <si>
    <t>OT over limit</t>
  </si>
  <si>
    <t>Month number:</t>
  </si>
  <si>
    <t>Total monthly hours:</t>
  </si>
  <si>
    <t>Count of Saturdays:</t>
  </si>
  <si>
    <t>Total Weekly OT Hours</t>
  </si>
  <si>
    <t>1st client name/alias:</t>
  </si>
  <si>
    <t>2nd client name/alias:</t>
  </si>
  <si>
    <t>Please read the instructions before using the spreadsheet.
You can find them by clicking on the Instructions tab at the bottom of the screen.</t>
  </si>
  <si>
    <t>Work Week Limit and Overtime Scheduling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</si>
</sst>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mmmm\ yyyy"/>
  </numFmts>
  <fonts count="9" x14ac:knownFonts="1">
    <font>
      <sz val="11"/>
      <color theme="1"/>
      <name val="Calibri"/>
      <family val="2"/>
      <scheme val="minor"/>
    </font>
    <font>
      <sz val="11"/>
      <color rgb="FF1F497D"/>
      <name val="Calibri"/>
      <family val="2"/>
    </font>
    <font>
      <sz val="16"/>
      <color rgb="FF1F497D"/>
      <name val="Calibri"/>
      <family val="2"/>
    </font>
    <font>
      <sz val="13"/>
      <color rgb="FF1F497D"/>
      <name val="Calibri"/>
      <family val="2"/>
    </font>
    <font>
      <sz val="12"/>
      <color rgb="FF1F497D"/>
      <name val="Calibri"/>
      <family val="2"/>
    </font>
    <font>
      <sz val="13"/>
      <color theme="0"/>
      <name val="Calibri"/>
      <family val="2"/>
    </font>
    <font>
      <b/>
      <sz val="14"/>
      <color rgb="FF1F497D"/>
      <name val="Calibri"/>
      <family val="2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quotePrefix="1"/>
    <xf numFmtId="0" fontId="0" fillId="5" borderId="0" xfId="0" applyFill="1"/>
    <xf numFmtId="164" fontId="6" fillId="3" borderId="5" xfId="0" applyNumberFormat="1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vertical="center" wrapText="1"/>
    </xf>
    <xf numFmtId="164" fontId="6" fillId="3" borderId="0" xfId="0" applyNumberFormat="1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vertical="center" wrapText="1"/>
    </xf>
    <xf numFmtId="0" fontId="0" fillId="5" borderId="5" xfId="0" applyFill="1" applyBorder="1"/>
    <xf numFmtId="0" fontId="4" fillId="6" borderId="15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vertical="center" wrapText="1"/>
    </xf>
    <xf numFmtId="0" fontId="0" fillId="5" borderId="0" xfId="0" applyFill="1" applyAlignment="1"/>
    <xf numFmtId="0" fontId="7" fillId="5" borderId="0" xfId="0" applyFont="1" applyFill="1" applyAlignment="1">
      <alignment horizontal="center"/>
    </xf>
    <xf numFmtId="0" fontId="1" fillId="5" borderId="6" xfId="0" applyFont="1" applyFill="1" applyBorder="1" applyAlignment="1">
      <alignment horizontal="right" vertical="center" wrapText="1"/>
    </xf>
    <xf numFmtId="0" fontId="3" fillId="5" borderId="10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3" fillId="0" borderId="5" xfId="0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3" fillId="0" borderId="3" xfId="0" applyFont="1" applyBorder="1" applyAlignment="1" applyProtection="1">
      <alignment horizontal="right" vertical="center" wrapText="1"/>
      <protection locked="0"/>
    </xf>
    <xf numFmtId="0" fontId="3" fillId="0" borderId="12" xfId="0" applyFont="1" applyBorder="1" applyAlignment="1" applyProtection="1">
      <alignment horizontal="right" vertical="center" wrapText="1"/>
      <protection locked="0"/>
    </xf>
    <xf numFmtId="0" fontId="2" fillId="7" borderId="0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/>
    <xf numFmtId="0" fontId="8" fillId="5" borderId="0" xfId="0" applyFont="1" applyFill="1" applyAlignment="1">
      <alignment horizontal="left" wrapText="1"/>
    </xf>
    <xf numFmtId="0" fontId="0" fillId="7" borderId="0" xfId="0" applyFill="1" applyProtection="1">
      <protection locked="0"/>
    </xf>
    <xf numFmtId="0" fontId="3" fillId="2" borderId="15" xfId="0" applyFont="1" applyFill="1" applyBorder="1" applyAlignment="1">
      <alignment vertical="center" wrapText="1"/>
    </xf>
    <xf numFmtId="165" fontId="5" fillId="6" borderId="10" xfId="0" quotePrefix="1" applyNumberFormat="1" applyFont="1" applyFill="1" applyBorder="1" applyAlignment="1">
      <alignment horizontal="center" vertical="center" wrapText="1"/>
    </xf>
    <xf numFmtId="165" fontId="5" fillId="6" borderId="10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/>
    </xf>
    <xf numFmtId="165" fontId="5" fillId="6" borderId="0" xfId="0" applyNumberFormat="1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left" wrapText="1"/>
    </xf>
    <xf numFmtId="0" fontId="2" fillId="8" borderId="0" xfId="0" applyFont="1" applyFill="1" applyBorder="1" applyAlignment="1">
      <alignment horizontal="right" vertical="center" wrapText="1"/>
    </xf>
    <xf numFmtId="0" fontId="8" fillId="5" borderId="0" xfId="0" applyFont="1" applyFill="1" applyAlignment="1">
      <alignment horizontal="right" wrapText="1"/>
    </xf>
    <xf numFmtId="0" fontId="0" fillId="5" borderId="0" xfId="0" applyFont="1" applyFill="1" applyAlignment="1">
      <alignment horizontal="right" wrapText="1"/>
    </xf>
  </cellXfs>
  <cellStyles count="1">
    <cellStyle name="Normal" xfId="0" builtinId="0"/>
  </cellStyles>
  <dxfs count="6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600075</xdr:colOff>
          <xdr:row>1</xdr:row>
          <xdr:rowOff>19050</xdr:rowOff>
        </xdr:from>
        <xdr:to>
          <xdr:col>13</xdr:col>
          <xdr:colOff>190500</xdr:colOff>
          <xdr:row>41</xdr:row>
          <xdr:rowOff>152400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1"/>
  <sheetViews>
    <sheetView tabSelected="1" zoomScaleNormal="100" workbookViewId="0">
      <pane ySplit="8" topLeftCell="A9" activePane="bottomLeft" state="frozen"/>
      <selection pane="bottomLeft" activeCell="H20" sqref="H20"/>
    </sheetView>
  </sheetViews>
  <sheetFormatPr defaultRowHeight="15" x14ac:dyDescent="0.25"/>
  <cols>
    <col min="2" max="8" width="14.7109375" customWidth="1"/>
    <col min="9" max="10" width="16.42578125" customWidth="1"/>
    <col min="11" max="11" width="22.140625" customWidth="1"/>
    <col min="12" max="12" width="18.85546875" customWidth="1"/>
    <col min="13" max="13" width="19.7109375" customWidth="1"/>
    <col min="20" max="20" width="19.42578125" hidden="1" customWidth="1"/>
    <col min="21" max="32" width="9.140625" hidden="1" customWidth="1"/>
  </cols>
  <sheetData>
    <row r="1" spans="1:32" ht="26.25" x14ac:dyDescent="0.4">
      <c r="A1" s="2"/>
      <c r="B1" s="43" t="s">
        <v>21</v>
      </c>
      <c r="C1" s="43"/>
      <c r="D1" s="43"/>
      <c r="E1" s="43"/>
      <c r="F1" s="43"/>
      <c r="G1" s="43"/>
      <c r="H1" s="43"/>
      <c r="I1" s="43"/>
      <c r="J1" s="43"/>
      <c r="K1" s="2"/>
      <c r="L1" s="2"/>
      <c r="M1" s="2"/>
    </row>
    <row r="2" spans="1:32" ht="12.75" customHeight="1" x14ac:dyDescent="0.4">
      <c r="A2" s="2"/>
      <c r="B2" s="11"/>
      <c r="C2" s="11"/>
      <c r="D2" s="11"/>
      <c r="E2" s="11"/>
      <c r="F2" s="11"/>
      <c r="G2" s="11"/>
      <c r="H2" s="11"/>
      <c r="I2" s="11"/>
      <c r="J2" s="11"/>
      <c r="K2" s="2"/>
      <c r="L2" s="2"/>
      <c r="M2" s="2"/>
    </row>
    <row r="3" spans="1:32" ht="38.25" customHeight="1" x14ac:dyDescent="0.3">
      <c r="A3" s="2"/>
      <c r="B3" s="45" t="s">
        <v>20</v>
      </c>
      <c r="C3" s="45"/>
      <c r="D3" s="45"/>
      <c r="E3" s="45"/>
      <c r="F3" s="45"/>
      <c r="G3" s="45"/>
      <c r="H3" s="45"/>
      <c r="I3" s="10"/>
      <c r="J3" s="10"/>
      <c r="K3" s="2"/>
      <c r="L3" s="2"/>
      <c r="M3" s="2"/>
    </row>
    <row r="4" spans="1:32" ht="18.75" customHeight="1" x14ac:dyDescent="0.3">
      <c r="A4" s="2"/>
      <c r="B4" s="47"/>
      <c r="C4" s="47"/>
      <c r="D4" s="25"/>
      <c r="E4" s="25"/>
      <c r="F4" s="48" t="s">
        <v>18</v>
      </c>
      <c r="G4" s="48"/>
      <c r="H4" s="26" t="s">
        <v>9</v>
      </c>
      <c r="I4" s="10"/>
      <c r="J4" s="10"/>
      <c r="K4" s="2"/>
      <c r="L4" s="2"/>
      <c r="M4" s="2"/>
    </row>
    <row r="5" spans="1:32" ht="21" customHeight="1" x14ac:dyDescent="0.25">
      <c r="A5" s="2"/>
      <c r="B5" s="46" t="s">
        <v>7</v>
      </c>
      <c r="C5" s="46"/>
      <c r="D5" s="23">
        <v>40</v>
      </c>
      <c r="E5" s="2"/>
      <c r="F5" s="48" t="s">
        <v>19</v>
      </c>
      <c r="G5" s="48"/>
      <c r="H5" s="26" t="s">
        <v>10</v>
      </c>
      <c r="I5" s="2"/>
      <c r="J5" s="2"/>
      <c r="K5" s="2"/>
      <c r="L5" s="2"/>
      <c r="M5" s="2"/>
    </row>
    <row r="6" spans="1:32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32" ht="22.5" customHeight="1" x14ac:dyDescent="0.25">
      <c r="A7" s="7"/>
      <c r="B7" s="35" t="s">
        <v>0</v>
      </c>
      <c r="C7" s="33" t="s">
        <v>1</v>
      </c>
      <c r="D7" s="33" t="s">
        <v>2</v>
      </c>
      <c r="E7" s="33" t="s">
        <v>3</v>
      </c>
      <c r="F7" s="37" t="s">
        <v>4</v>
      </c>
      <c r="G7" s="39" t="s">
        <v>5</v>
      </c>
      <c r="H7" s="33" t="s">
        <v>6</v>
      </c>
      <c r="I7" s="41" t="s">
        <v>8</v>
      </c>
      <c r="J7" s="41" t="s">
        <v>17</v>
      </c>
      <c r="K7" s="2"/>
      <c r="L7" s="2"/>
      <c r="M7" s="2"/>
    </row>
    <row r="8" spans="1:32" ht="15.75" customHeight="1" thickBot="1" x14ac:dyDescent="0.3">
      <c r="A8" s="7"/>
      <c r="B8" s="36"/>
      <c r="C8" s="34"/>
      <c r="D8" s="34"/>
      <c r="E8" s="34"/>
      <c r="F8" s="38"/>
      <c r="G8" s="40"/>
      <c r="H8" s="34"/>
      <c r="I8" s="42"/>
      <c r="J8" s="42"/>
      <c r="K8" s="2"/>
      <c r="L8" s="2"/>
      <c r="M8" s="2"/>
      <c r="T8" s="18" t="s">
        <v>14</v>
      </c>
      <c r="U8" s="1">
        <v>1</v>
      </c>
      <c r="V8">
        <f>U8+1</f>
        <v>2</v>
      </c>
      <c r="W8">
        <f t="shared" ref="W8:AF8" si="0">V8+1</f>
        <v>3</v>
      </c>
      <c r="X8">
        <f t="shared" si="0"/>
        <v>4</v>
      </c>
      <c r="Y8">
        <f t="shared" si="0"/>
        <v>5</v>
      </c>
      <c r="Z8">
        <f t="shared" si="0"/>
        <v>6</v>
      </c>
      <c r="AA8">
        <f t="shared" si="0"/>
        <v>7</v>
      </c>
      <c r="AB8">
        <f t="shared" si="0"/>
        <v>8</v>
      </c>
      <c r="AC8">
        <f t="shared" si="0"/>
        <v>9</v>
      </c>
      <c r="AD8">
        <f t="shared" si="0"/>
        <v>10</v>
      </c>
      <c r="AE8">
        <f t="shared" si="0"/>
        <v>11</v>
      </c>
      <c r="AF8">
        <f t="shared" si="0"/>
        <v>12</v>
      </c>
    </row>
    <row r="9" spans="1:32" ht="15.75" customHeight="1" thickBot="1" x14ac:dyDescent="0.3">
      <c r="A9" s="7"/>
      <c r="B9" s="28">
        <f>H10</f>
        <v>42742</v>
      </c>
      <c r="C9" s="29"/>
      <c r="D9" s="29"/>
      <c r="E9" s="29"/>
      <c r="F9" s="29"/>
      <c r="G9" s="44"/>
      <c r="H9" s="29"/>
      <c r="I9" s="8"/>
      <c r="J9" s="8"/>
      <c r="K9" s="2"/>
      <c r="L9" s="2"/>
      <c r="M9" s="2"/>
      <c r="T9" s="18" t="s">
        <v>16</v>
      </c>
      <c r="U9">
        <v>4</v>
      </c>
      <c r="V9">
        <v>4</v>
      </c>
      <c r="W9">
        <v>4</v>
      </c>
      <c r="X9">
        <v>5</v>
      </c>
      <c r="Y9">
        <v>4</v>
      </c>
      <c r="Z9">
        <v>4</v>
      </c>
      <c r="AA9">
        <v>5</v>
      </c>
      <c r="AB9">
        <v>4</v>
      </c>
      <c r="AC9">
        <v>5</v>
      </c>
      <c r="AD9">
        <v>4</v>
      </c>
      <c r="AE9">
        <v>4</v>
      </c>
      <c r="AF9">
        <v>5</v>
      </c>
    </row>
    <row r="10" spans="1:32" ht="15" customHeight="1" thickBot="1" x14ac:dyDescent="0.3">
      <c r="A10" s="7"/>
      <c r="B10" s="3">
        <v>42736</v>
      </c>
      <c r="C10" s="3">
        <f>B10+1</f>
        <v>42737</v>
      </c>
      <c r="D10" s="3">
        <f t="shared" ref="D10:H10" si="1">C10+1</f>
        <v>42738</v>
      </c>
      <c r="E10" s="3">
        <f t="shared" si="1"/>
        <v>42739</v>
      </c>
      <c r="F10" s="3">
        <f t="shared" si="1"/>
        <v>42740</v>
      </c>
      <c r="G10" s="3">
        <f t="shared" si="1"/>
        <v>42741</v>
      </c>
      <c r="H10" s="5">
        <f t="shared" si="1"/>
        <v>42742</v>
      </c>
      <c r="I10" s="27">
        <f>SUM(B11:H11)+SUM(B12:H12)</f>
        <v>0</v>
      </c>
      <c r="J10" s="27">
        <f>MAX(I10-40,0)</f>
        <v>0</v>
      </c>
      <c r="K10" s="2"/>
      <c r="L10" s="2"/>
      <c r="M10" s="2"/>
      <c r="T10" s="18" t="s">
        <v>15</v>
      </c>
      <c r="U10">
        <f>IF((_xlfn.NUMBERVALUE(TEXT($B10,"MM"))=U$8),SUM($B11:$B12),0)+
IF((_xlfn.NUMBERVALUE(TEXT($C10,"MM"))=U$8),SUM($C11:$C12),0)+
IF((_xlfn.NUMBERVALUE(TEXT($D10,"MM"))=U$8),SUM($D11:$D12),0)+
IF((_xlfn.NUMBERVALUE(TEXT($E10,"MM"))=U$8),SUM($E11:$E12),0)+
IF((_xlfn.NUMBERVALUE(TEXT($F10,"MM"))=U$8),SUM($F11:$F12),0)+
IF((_xlfn.NUMBERVALUE(TEXT($G10,"MM"))=U$8),SUM($G11:$G12),0)+
IF((_xlfn.NUMBERVALUE(TEXT($H10,"MM"))=U$8),SUM($H11:$H12),0)</f>
        <v>0</v>
      </c>
      <c r="V10">
        <f t="shared" ref="V10:AF10" si="2">IF((_xlfn.NUMBERVALUE(TEXT($B10,"MM"))=V$8),SUM($B11:$B12),0)+
IF((_xlfn.NUMBERVALUE(TEXT($C10,"MM"))=V$8),SUM($C11:$C12),0)+
IF((_xlfn.NUMBERVALUE(TEXT($D10,"MM"))=V$8),SUM($D11:$D12),0)+
IF((_xlfn.NUMBERVALUE(TEXT($E10,"MM"))=V$8),SUM($E11:$E12),0)+
IF((_xlfn.NUMBERVALUE(TEXT($F10,"MM"))=V$8),SUM($F11:$F12),0)+
IF((_xlfn.NUMBERVALUE(TEXT($G10,"MM"))=V$8),SUM($G11:$G12),0)+
IF((_xlfn.NUMBERVALUE(TEXT($H10,"MM"))=V$8),SUM($H11:$H12),0)</f>
        <v>0</v>
      </c>
      <c r="W10">
        <f t="shared" si="2"/>
        <v>0</v>
      </c>
      <c r="X10">
        <f t="shared" si="2"/>
        <v>0</v>
      </c>
      <c r="Y10">
        <f t="shared" si="2"/>
        <v>0</v>
      </c>
      <c r="Z10">
        <f t="shared" si="2"/>
        <v>0</v>
      </c>
      <c r="AA10">
        <f t="shared" si="2"/>
        <v>0</v>
      </c>
      <c r="AB10">
        <f t="shared" si="2"/>
        <v>0</v>
      </c>
      <c r="AC10">
        <f t="shared" si="2"/>
        <v>0</v>
      </c>
      <c r="AD10">
        <f t="shared" si="2"/>
        <v>0</v>
      </c>
      <c r="AE10">
        <f t="shared" si="2"/>
        <v>0</v>
      </c>
      <c r="AF10">
        <f t="shared" si="2"/>
        <v>0</v>
      </c>
    </row>
    <row r="11" spans="1:32" ht="18" thickBot="1" x14ac:dyDescent="0.3">
      <c r="A11" s="7" t="str">
        <f>$H$4</f>
        <v>Client 1</v>
      </c>
      <c r="B11" s="19"/>
      <c r="C11" s="19"/>
      <c r="D11" s="19"/>
      <c r="E11" s="19"/>
      <c r="F11" s="19"/>
      <c r="G11" s="19"/>
      <c r="H11" s="20"/>
      <c r="I11" s="27"/>
      <c r="J11" s="27"/>
      <c r="K11" s="2"/>
      <c r="L11" s="2"/>
      <c r="M11" s="2"/>
    </row>
    <row r="12" spans="1:32" ht="18" thickBot="1" x14ac:dyDescent="0.3">
      <c r="A12" s="7" t="str">
        <f>$H$5</f>
        <v>Client 2</v>
      </c>
      <c r="B12" s="21"/>
      <c r="C12" s="21"/>
      <c r="D12" s="21"/>
      <c r="E12" s="21"/>
      <c r="F12" s="21"/>
      <c r="G12" s="21"/>
      <c r="H12" s="22"/>
      <c r="I12" s="27"/>
      <c r="J12" s="27"/>
      <c r="K12" s="2"/>
      <c r="L12" s="2"/>
      <c r="M12" s="2"/>
    </row>
    <row r="13" spans="1:32" ht="15.75" customHeight="1" thickBot="1" x14ac:dyDescent="0.3">
      <c r="A13" s="7"/>
      <c r="B13" s="3">
        <f>B10+7</f>
        <v>42743</v>
      </c>
      <c r="C13" s="3">
        <f>B13+1</f>
        <v>42744</v>
      </c>
      <c r="D13" s="3">
        <f t="shared" ref="D13:H13" si="3">C13+1</f>
        <v>42745</v>
      </c>
      <c r="E13" s="3">
        <f t="shared" si="3"/>
        <v>42746</v>
      </c>
      <c r="F13" s="3">
        <f t="shared" si="3"/>
        <v>42747</v>
      </c>
      <c r="G13" s="3">
        <f t="shared" si="3"/>
        <v>42748</v>
      </c>
      <c r="H13" s="5">
        <f t="shared" si="3"/>
        <v>42749</v>
      </c>
      <c r="I13" s="27">
        <f t="shared" ref="I13" si="4">SUM(B14:H14)+SUM(B15:H15)</f>
        <v>0</v>
      </c>
      <c r="J13" s="27">
        <f t="shared" ref="J13" si="5">MAX(I13-40,0)</f>
        <v>0</v>
      </c>
      <c r="K13" s="2"/>
      <c r="L13" s="2"/>
      <c r="M13" s="2"/>
      <c r="U13">
        <f t="shared" ref="U13:AF13" si="6">IF((_xlfn.NUMBERVALUE(TEXT($B13,"MM"))=U$8),SUM($B14:$B15),0)+
IF((_xlfn.NUMBERVALUE(TEXT($C13,"MM"))=U$8),SUM($C14:$C15),0)+
IF((_xlfn.NUMBERVALUE(TEXT($D13,"MM"))=U$8),SUM($D14:$D15),0)+
IF((_xlfn.NUMBERVALUE(TEXT($E13,"MM"))=U$8),SUM($E14:$E15),0)+
IF((_xlfn.NUMBERVALUE(TEXT($F13,"MM"))=U$8),SUM($F14:$F15),0)+
IF((_xlfn.NUMBERVALUE(TEXT($G13,"MM"))=U$8),SUM($G14:$G15),0)+
IF((_xlfn.NUMBERVALUE(TEXT($H13,"MM"))=U$8),SUM($H14:$H15),0)+U10</f>
        <v>0</v>
      </c>
      <c r="V13">
        <f t="shared" si="6"/>
        <v>0</v>
      </c>
      <c r="W13">
        <f t="shared" si="6"/>
        <v>0</v>
      </c>
      <c r="X13">
        <f t="shared" si="6"/>
        <v>0</v>
      </c>
      <c r="Y13">
        <f t="shared" si="6"/>
        <v>0</v>
      </c>
      <c r="Z13">
        <f t="shared" si="6"/>
        <v>0</v>
      </c>
      <c r="AA13">
        <f t="shared" si="6"/>
        <v>0</v>
      </c>
      <c r="AB13">
        <f t="shared" si="6"/>
        <v>0</v>
      </c>
      <c r="AC13">
        <f t="shared" si="6"/>
        <v>0</v>
      </c>
      <c r="AD13">
        <f t="shared" si="6"/>
        <v>0</v>
      </c>
      <c r="AE13">
        <f t="shared" si="6"/>
        <v>0</v>
      </c>
      <c r="AF13">
        <f t="shared" si="6"/>
        <v>0</v>
      </c>
    </row>
    <row r="14" spans="1:32" ht="18" thickBot="1" x14ac:dyDescent="0.3">
      <c r="A14" s="7" t="str">
        <f>$H$4</f>
        <v>Client 1</v>
      </c>
      <c r="B14" s="19"/>
      <c r="C14" s="19"/>
      <c r="D14" s="19"/>
      <c r="E14" s="19"/>
      <c r="F14" s="19"/>
      <c r="G14" s="19"/>
      <c r="H14" s="20"/>
      <c r="I14" s="27"/>
      <c r="J14" s="27"/>
      <c r="K14" s="2"/>
      <c r="L14" s="2"/>
      <c r="M14" s="2"/>
    </row>
    <row r="15" spans="1:32" ht="18" thickBot="1" x14ac:dyDescent="0.3">
      <c r="A15" s="7" t="str">
        <f>$H$5</f>
        <v>Client 2</v>
      </c>
      <c r="B15" s="21"/>
      <c r="C15" s="21"/>
      <c r="D15" s="21"/>
      <c r="E15" s="21"/>
      <c r="F15" s="21"/>
      <c r="G15" s="21"/>
      <c r="H15" s="22"/>
      <c r="I15" s="27"/>
      <c r="J15" s="27"/>
      <c r="K15" s="2"/>
      <c r="L15" s="2"/>
      <c r="M15" s="2"/>
    </row>
    <row r="16" spans="1:32" ht="15" customHeight="1" thickBot="1" x14ac:dyDescent="0.3">
      <c r="A16" s="7"/>
      <c r="B16" s="3">
        <f>B13+7</f>
        <v>42750</v>
      </c>
      <c r="C16" s="3">
        <f>B16+1</f>
        <v>42751</v>
      </c>
      <c r="D16" s="3">
        <f t="shared" ref="D16:H16" si="7">C16+1</f>
        <v>42752</v>
      </c>
      <c r="E16" s="3">
        <f t="shared" si="7"/>
        <v>42753</v>
      </c>
      <c r="F16" s="3">
        <f t="shared" si="7"/>
        <v>42754</v>
      </c>
      <c r="G16" s="3">
        <f t="shared" si="7"/>
        <v>42755</v>
      </c>
      <c r="H16" s="5">
        <f t="shared" si="7"/>
        <v>42756</v>
      </c>
      <c r="I16" s="27">
        <f t="shared" ref="I16" si="8">SUM(B17:H17)+SUM(B18:H18)</f>
        <v>0</v>
      </c>
      <c r="J16" s="27">
        <f t="shared" ref="J16" si="9">MAX(I16-40,0)</f>
        <v>0</v>
      </c>
      <c r="K16" s="2"/>
      <c r="L16" s="2"/>
      <c r="M16" s="2"/>
      <c r="U16">
        <f t="shared" ref="U16:AF16" si="10">IF((_xlfn.NUMBERVALUE(TEXT($B16,"MM"))=U$8),SUM($B17:$B18),0)+
IF((_xlfn.NUMBERVALUE(TEXT($C16,"MM"))=U$8),SUM($C17:$C18),0)+
IF((_xlfn.NUMBERVALUE(TEXT($D16,"MM"))=U$8),SUM($D17:$D18),0)+
IF((_xlfn.NUMBERVALUE(TEXT($E16,"MM"))=U$8),SUM($E17:$E18),0)+
IF((_xlfn.NUMBERVALUE(TEXT($F16,"MM"))=U$8),SUM($F17:$F18),0)+
IF((_xlfn.NUMBERVALUE(TEXT($G16,"MM"))=U$8),SUM($G17:$G18),0)+
IF((_xlfn.NUMBERVALUE(TEXT($H16,"MM"))=U$8),SUM($H17:$H18),0)+U13</f>
        <v>0</v>
      </c>
      <c r="V16">
        <f t="shared" si="10"/>
        <v>0</v>
      </c>
      <c r="W16">
        <f t="shared" si="10"/>
        <v>0</v>
      </c>
      <c r="X16">
        <f t="shared" si="10"/>
        <v>0</v>
      </c>
      <c r="Y16">
        <f t="shared" si="10"/>
        <v>0</v>
      </c>
      <c r="Z16">
        <f t="shared" si="10"/>
        <v>0</v>
      </c>
      <c r="AA16">
        <f t="shared" si="10"/>
        <v>0</v>
      </c>
      <c r="AB16">
        <f t="shared" si="10"/>
        <v>0</v>
      </c>
      <c r="AC16">
        <f t="shared" si="10"/>
        <v>0</v>
      </c>
      <c r="AD16">
        <f t="shared" si="10"/>
        <v>0</v>
      </c>
      <c r="AE16">
        <f t="shared" si="10"/>
        <v>0</v>
      </c>
      <c r="AF16">
        <f t="shared" si="10"/>
        <v>0</v>
      </c>
    </row>
    <row r="17" spans="1:32" ht="18" thickBot="1" x14ac:dyDescent="0.3">
      <c r="A17" s="7" t="str">
        <f>$H$4</f>
        <v>Client 1</v>
      </c>
      <c r="B17" s="19"/>
      <c r="C17" s="19"/>
      <c r="D17" s="19"/>
      <c r="E17" s="19"/>
      <c r="F17" s="19"/>
      <c r="G17" s="19"/>
      <c r="H17" s="20"/>
      <c r="I17" s="27"/>
      <c r="J17" s="27"/>
      <c r="K17" s="2"/>
      <c r="L17" s="2"/>
      <c r="M17" s="2"/>
    </row>
    <row r="18" spans="1:32" ht="18" thickBot="1" x14ac:dyDescent="0.3">
      <c r="A18" s="7" t="str">
        <f>$H$5</f>
        <v>Client 2</v>
      </c>
      <c r="B18" s="21"/>
      <c r="C18" s="21"/>
      <c r="D18" s="21"/>
      <c r="E18" s="21"/>
      <c r="F18" s="21"/>
      <c r="G18" s="21"/>
      <c r="H18" s="22"/>
      <c r="I18" s="27"/>
      <c r="J18" s="27"/>
      <c r="K18" s="2"/>
      <c r="L18" s="2"/>
      <c r="M18" s="2"/>
    </row>
    <row r="19" spans="1:32" ht="15.75" customHeight="1" thickBot="1" x14ac:dyDescent="0.3">
      <c r="A19" s="7"/>
      <c r="B19" s="3">
        <f>B16+7</f>
        <v>42757</v>
      </c>
      <c r="C19" s="3">
        <f>B19+1</f>
        <v>42758</v>
      </c>
      <c r="D19" s="3">
        <f t="shared" ref="D19:H19" si="11">C19+1</f>
        <v>42759</v>
      </c>
      <c r="E19" s="3">
        <f t="shared" si="11"/>
        <v>42760</v>
      </c>
      <c r="F19" s="3">
        <f t="shared" si="11"/>
        <v>42761</v>
      </c>
      <c r="G19" s="3">
        <f t="shared" si="11"/>
        <v>42762</v>
      </c>
      <c r="H19" s="5">
        <f t="shared" si="11"/>
        <v>42763</v>
      </c>
      <c r="I19" s="27">
        <f t="shared" ref="I19" si="12">SUM(B20:H20)+SUM(B21:H21)</f>
        <v>0</v>
      </c>
      <c r="J19" s="27">
        <f t="shared" ref="J19" si="13">MAX(I19-40,0)</f>
        <v>0</v>
      </c>
      <c r="K19" s="2"/>
      <c r="L19" s="2"/>
      <c r="M19" s="2"/>
      <c r="U19">
        <f t="shared" ref="U19:AF19" si="14">IF((_xlfn.NUMBERVALUE(TEXT($B19,"MM"))=U$8),SUM($B20:$B21),0)+
IF((_xlfn.NUMBERVALUE(TEXT($C19,"MM"))=U$8),SUM($C20:$C21),0)+
IF((_xlfn.NUMBERVALUE(TEXT($D19,"MM"))=U$8),SUM($D20:$D21),0)+
IF((_xlfn.NUMBERVALUE(TEXT($E19,"MM"))=U$8),SUM($E20:$E21),0)+
IF((_xlfn.NUMBERVALUE(TEXT($F19,"MM"))=U$8),SUM($F20:$F21),0)+
IF((_xlfn.NUMBERVALUE(TEXT($G19,"MM"))=U$8),SUM($G20:$G21),0)+
IF((_xlfn.NUMBERVALUE(TEXT($H19,"MM"))=U$8),SUM($H20:$H21),0)+U16</f>
        <v>0</v>
      </c>
      <c r="V19">
        <f t="shared" si="14"/>
        <v>0</v>
      </c>
      <c r="W19">
        <f t="shared" si="14"/>
        <v>0</v>
      </c>
      <c r="X19">
        <f t="shared" si="14"/>
        <v>0</v>
      </c>
      <c r="Y19">
        <f t="shared" si="14"/>
        <v>0</v>
      </c>
      <c r="Z19">
        <f t="shared" si="14"/>
        <v>0</v>
      </c>
      <c r="AA19">
        <f t="shared" si="14"/>
        <v>0</v>
      </c>
      <c r="AB19">
        <f t="shared" si="14"/>
        <v>0</v>
      </c>
      <c r="AC19">
        <f t="shared" si="14"/>
        <v>0</v>
      </c>
      <c r="AD19">
        <f t="shared" si="14"/>
        <v>0</v>
      </c>
      <c r="AE19">
        <f t="shared" si="14"/>
        <v>0</v>
      </c>
      <c r="AF19">
        <f t="shared" si="14"/>
        <v>0</v>
      </c>
    </row>
    <row r="20" spans="1:32" ht="18" thickBot="1" x14ac:dyDescent="0.3">
      <c r="A20" s="7" t="str">
        <f>$H$4</f>
        <v>Client 1</v>
      </c>
      <c r="B20" s="19"/>
      <c r="C20" s="19"/>
      <c r="D20" s="19"/>
      <c r="E20" s="19"/>
      <c r="F20" s="19"/>
      <c r="G20" s="19"/>
      <c r="H20" s="20"/>
      <c r="I20" s="27"/>
      <c r="J20" s="27"/>
      <c r="K20" s="2"/>
      <c r="L20" s="2"/>
      <c r="M20" s="2"/>
    </row>
    <row r="21" spans="1:32" ht="18" thickBot="1" x14ac:dyDescent="0.3">
      <c r="A21" s="7" t="str">
        <f>$H$5</f>
        <v>Client 2</v>
      </c>
      <c r="B21" s="21"/>
      <c r="C21" s="21"/>
      <c r="D21" s="21"/>
      <c r="E21" s="21"/>
      <c r="F21" s="21"/>
      <c r="G21" s="21"/>
      <c r="H21" s="22"/>
      <c r="I21" s="27"/>
      <c r="J21" s="27"/>
      <c r="K21" s="2"/>
      <c r="L21" s="2"/>
      <c r="M21" s="2"/>
    </row>
    <row r="22" spans="1:32" ht="18" customHeight="1" thickBot="1" x14ac:dyDescent="0.3">
      <c r="A22" s="7"/>
      <c r="B22" s="28">
        <f>H23</f>
        <v>42770</v>
      </c>
      <c r="C22" s="29"/>
      <c r="D22" s="29"/>
      <c r="E22" s="29"/>
      <c r="F22" s="29"/>
      <c r="G22" s="29"/>
      <c r="H22" s="29"/>
      <c r="I22" s="9"/>
      <c r="J22" s="9"/>
      <c r="K22" s="2"/>
      <c r="L22" s="2"/>
      <c r="M22" s="2"/>
    </row>
    <row r="23" spans="1:32" ht="20.25" customHeight="1" thickBot="1" x14ac:dyDescent="0.3">
      <c r="A23" s="7"/>
      <c r="B23" s="3">
        <f>B19+7</f>
        <v>42764</v>
      </c>
      <c r="C23" s="3">
        <f>B23+1</f>
        <v>42765</v>
      </c>
      <c r="D23" s="3">
        <f t="shared" ref="D23" si="15">C23+1</f>
        <v>42766</v>
      </c>
      <c r="E23" s="3">
        <f>D23+1</f>
        <v>42767</v>
      </c>
      <c r="F23" s="3">
        <f t="shared" ref="F23:H23" si="16">E23+1</f>
        <v>42768</v>
      </c>
      <c r="G23" s="3">
        <f t="shared" si="16"/>
        <v>42769</v>
      </c>
      <c r="H23" s="5">
        <f t="shared" si="16"/>
        <v>42770</v>
      </c>
      <c r="I23" s="27">
        <f t="shared" ref="I23" si="17">SUM(B24:H24)+SUM(B25:H25)</f>
        <v>0</v>
      </c>
      <c r="J23" s="27">
        <f t="shared" ref="J23" si="18">MAX(I23-40,0)</f>
        <v>0</v>
      </c>
      <c r="K23" s="30" t="str">
        <f>"Total monthly hours for "&amp;TEXT($B23,"MMMM")</f>
        <v>Total monthly hours for January</v>
      </c>
      <c r="L23" s="31"/>
      <c r="M23" s="32"/>
      <c r="U23">
        <f>IF((_xlfn.NUMBERVALUE(TEXT($B23,"MM"))=U$8),SUM($B24:$B25),0)+
IF((_xlfn.NUMBERVALUE(TEXT($C23,"MM"))=U$8),SUM($C24:$C25),0)+
IF((_xlfn.NUMBERVALUE(TEXT($D23,"MM"))=U$8),SUM($D24:$D25),0)+
IF((_xlfn.NUMBERVALUE(TEXT($E23,"MM"))=U$8),SUM($E24:$E25),0)+
IF((_xlfn.NUMBERVALUE(TEXT($F23,"MM"))=U$8),SUM($F24:$F25),0)+
IF((_xlfn.NUMBERVALUE(TEXT($G23,"MM"))=U$8),SUM($G24:$G25),0)+
IF((_xlfn.NUMBERVALUE(TEXT($H23,"MM"))=U$8),SUM($H24:$H25),0)+U19</f>
        <v>0</v>
      </c>
      <c r="V23">
        <f t="shared" ref="V23" si="19">IF((_xlfn.NUMBERVALUE(TEXT($B23,"MM"))=V$8),SUM($B24:$B25),0)+
IF((_xlfn.NUMBERVALUE(TEXT($C23,"MM"))=V$8),SUM($C24:$C25),0)+
IF((_xlfn.NUMBERVALUE(TEXT($D23,"MM"))=V$8),SUM($D24:$D25),0)+
IF((_xlfn.NUMBERVALUE(TEXT($E23,"MM"))=V$8),SUM($E24:$E25),0)+
IF((_xlfn.NUMBERVALUE(TEXT($F23,"MM"))=V$8),SUM($F24:$F25),0)+
IF((_xlfn.NUMBERVALUE(TEXT($G23,"MM"))=V$8),SUM($G24:$G25),0)+
IF((_xlfn.NUMBERVALUE(TEXT($H23,"MM"))=V$8),SUM($H24:$H25),0)+V19</f>
        <v>0</v>
      </c>
      <c r="W23">
        <f t="shared" ref="W23" si="20">IF((_xlfn.NUMBERVALUE(TEXT($B23,"MM"))=W$8),SUM($B24:$B25),0)+
IF((_xlfn.NUMBERVALUE(TEXT($C23,"MM"))=W$8),SUM($C24:$C25),0)+
IF((_xlfn.NUMBERVALUE(TEXT($D23,"MM"))=W$8),SUM($D24:$D25),0)+
IF((_xlfn.NUMBERVALUE(TEXT($E23,"MM"))=W$8),SUM($E24:$E25),0)+
IF((_xlfn.NUMBERVALUE(TEXT($F23,"MM"))=W$8),SUM($F24:$F25),0)+
IF((_xlfn.NUMBERVALUE(TEXT($G23,"MM"))=W$8),SUM($G24:$G25),0)+
IF((_xlfn.NUMBERVALUE(TEXT($H23,"MM"))=W$8),SUM($H24:$H25),0)+W19</f>
        <v>0</v>
      </c>
      <c r="X23">
        <f t="shared" ref="X23" si="21">IF((_xlfn.NUMBERVALUE(TEXT($B23,"MM"))=X$8),SUM($B24:$B25),0)+
IF((_xlfn.NUMBERVALUE(TEXT($C23,"MM"))=X$8),SUM($C24:$C25),0)+
IF((_xlfn.NUMBERVALUE(TEXT($D23,"MM"))=X$8),SUM($D24:$D25),0)+
IF((_xlfn.NUMBERVALUE(TEXT($E23,"MM"))=X$8),SUM($E24:$E25),0)+
IF((_xlfn.NUMBERVALUE(TEXT($F23,"MM"))=X$8),SUM($F24:$F25),0)+
IF((_xlfn.NUMBERVALUE(TEXT($G23,"MM"))=X$8),SUM($G24:$G25),0)+
IF((_xlfn.NUMBERVALUE(TEXT($H23,"MM"))=X$8),SUM($H24:$H25),0)+X19</f>
        <v>0</v>
      </c>
      <c r="Y23">
        <f t="shared" ref="Y23" si="22">IF((_xlfn.NUMBERVALUE(TEXT($B23,"MM"))=Y$8),SUM($B24:$B25),0)+
IF((_xlfn.NUMBERVALUE(TEXT($C23,"MM"))=Y$8),SUM($C24:$C25),0)+
IF((_xlfn.NUMBERVALUE(TEXT($D23,"MM"))=Y$8),SUM($D24:$D25),0)+
IF((_xlfn.NUMBERVALUE(TEXT($E23,"MM"))=Y$8),SUM($E24:$E25),0)+
IF((_xlfn.NUMBERVALUE(TEXT($F23,"MM"))=Y$8),SUM($F24:$F25),0)+
IF((_xlfn.NUMBERVALUE(TEXT($G23,"MM"))=Y$8),SUM($G24:$G25),0)+
IF((_xlfn.NUMBERVALUE(TEXT($H23,"MM"))=Y$8),SUM($H24:$H25),0)+Y19</f>
        <v>0</v>
      </c>
      <c r="Z23">
        <f t="shared" ref="Z23" si="23">IF((_xlfn.NUMBERVALUE(TEXT($B23,"MM"))=Z$8),SUM($B24:$B25),0)+
IF((_xlfn.NUMBERVALUE(TEXT($C23,"MM"))=Z$8),SUM($C24:$C25),0)+
IF((_xlfn.NUMBERVALUE(TEXT($D23,"MM"))=Z$8),SUM($D24:$D25),0)+
IF((_xlfn.NUMBERVALUE(TEXT($E23,"MM"))=Z$8),SUM($E24:$E25),0)+
IF((_xlfn.NUMBERVALUE(TEXT($F23,"MM"))=Z$8),SUM($F24:$F25),0)+
IF((_xlfn.NUMBERVALUE(TEXT($G23,"MM"))=Z$8),SUM($G24:$G25),0)+
IF((_xlfn.NUMBERVALUE(TEXT($H23,"MM"))=Z$8),SUM($H24:$H25),0)+Z19</f>
        <v>0</v>
      </c>
      <c r="AA23">
        <f t="shared" ref="AA23" si="24">IF((_xlfn.NUMBERVALUE(TEXT($B23,"MM"))=AA$8),SUM($B24:$B25),0)+
IF((_xlfn.NUMBERVALUE(TEXT($C23,"MM"))=AA$8),SUM($C24:$C25),0)+
IF((_xlfn.NUMBERVALUE(TEXT($D23,"MM"))=AA$8),SUM($D24:$D25),0)+
IF((_xlfn.NUMBERVALUE(TEXT($E23,"MM"))=AA$8),SUM($E24:$E25),0)+
IF((_xlfn.NUMBERVALUE(TEXT($F23,"MM"))=AA$8),SUM($F24:$F25),0)+
IF((_xlfn.NUMBERVALUE(TEXT($G23,"MM"))=AA$8),SUM($G24:$G25),0)+
IF((_xlfn.NUMBERVALUE(TEXT($H23,"MM"))=AA$8),SUM($H24:$H25),0)+AA19</f>
        <v>0</v>
      </c>
      <c r="AB23">
        <f t="shared" ref="AB23" si="25">IF((_xlfn.NUMBERVALUE(TEXT($B23,"MM"))=AB$8),SUM($B24:$B25),0)+
IF((_xlfn.NUMBERVALUE(TEXT($C23,"MM"))=AB$8),SUM($C24:$C25),0)+
IF((_xlfn.NUMBERVALUE(TEXT($D23,"MM"))=AB$8),SUM($D24:$D25),0)+
IF((_xlfn.NUMBERVALUE(TEXT($E23,"MM"))=AB$8),SUM($E24:$E25),0)+
IF((_xlfn.NUMBERVALUE(TEXT($F23,"MM"))=AB$8),SUM($F24:$F25),0)+
IF((_xlfn.NUMBERVALUE(TEXT($G23,"MM"))=AB$8),SUM($G24:$G25),0)+
IF((_xlfn.NUMBERVALUE(TEXT($H23,"MM"))=AB$8),SUM($H24:$H25),0)+AB19</f>
        <v>0</v>
      </c>
      <c r="AC23">
        <f t="shared" ref="AC23" si="26">IF((_xlfn.NUMBERVALUE(TEXT($B23,"MM"))=AC$8),SUM($B24:$B25),0)+
IF((_xlfn.NUMBERVALUE(TEXT($C23,"MM"))=AC$8),SUM($C24:$C25),0)+
IF((_xlfn.NUMBERVALUE(TEXT($D23,"MM"))=AC$8),SUM($D24:$D25),0)+
IF((_xlfn.NUMBERVALUE(TEXT($E23,"MM"))=AC$8),SUM($E24:$E25),0)+
IF((_xlfn.NUMBERVALUE(TEXT($F23,"MM"))=AC$8),SUM($F24:$F25),0)+
IF((_xlfn.NUMBERVALUE(TEXT($G23,"MM"))=AC$8),SUM($G24:$G25),0)+
IF((_xlfn.NUMBERVALUE(TEXT($H23,"MM"))=AC$8),SUM($H24:$H25),0)+AC19</f>
        <v>0</v>
      </c>
      <c r="AD23">
        <f t="shared" ref="AD23" si="27">IF((_xlfn.NUMBERVALUE(TEXT($B23,"MM"))=AD$8),SUM($B24:$B25),0)+
IF((_xlfn.NUMBERVALUE(TEXT($C23,"MM"))=AD$8),SUM($C24:$C25),0)+
IF((_xlfn.NUMBERVALUE(TEXT($D23,"MM"))=AD$8),SUM($D24:$D25),0)+
IF((_xlfn.NUMBERVALUE(TEXT($E23,"MM"))=AD$8),SUM($E24:$E25),0)+
IF((_xlfn.NUMBERVALUE(TEXT($F23,"MM"))=AD$8),SUM($F24:$F25),0)+
IF((_xlfn.NUMBERVALUE(TEXT($G23,"MM"))=AD$8),SUM($G24:$G25),0)+
IF((_xlfn.NUMBERVALUE(TEXT($H23,"MM"))=AD$8),SUM($H24:$H25),0)+AD19</f>
        <v>0</v>
      </c>
      <c r="AE23">
        <f t="shared" ref="AE23" si="28">IF((_xlfn.NUMBERVALUE(TEXT($B23,"MM"))=AE$8),SUM($B24:$B25),0)+
IF((_xlfn.NUMBERVALUE(TEXT($C23,"MM"))=AE$8),SUM($C24:$C25),0)+
IF((_xlfn.NUMBERVALUE(TEXT($D23,"MM"))=AE$8),SUM($D24:$D25),0)+
IF((_xlfn.NUMBERVALUE(TEXT($E23,"MM"))=AE$8),SUM($E24:$E25),0)+
IF((_xlfn.NUMBERVALUE(TEXT($F23,"MM"))=AE$8),SUM($F24:$F25),0)+
IF((_xlfn.NUMBERVALUE(TEXT($G23,"MM"))=AE$8),SUM($G24:$G25),0)+
IF((_xlfn.NUMBERVALUE(TEXT($H23,"MM"))=AE$8),SUM($H24:$H25),0)+AE19</f>
        <v>0</v>
      </c>
      <c r="AF23">
        <f t="shared" ref="AF23" si="29">IF((_xlfn.NUMBERVALUE(TEXT($B23,"MM"))=AF$8),SUM($B24:$B25),0)+
IF((_xlfn.NUMBERVALUE(TEXT($C23,"MM"))=AF$8),SUM($C24:$C25),0)+
IF((_xlfn.NUMBERVALUE(TEXT($D23,"MM"))=AF$8),SUM($D24:$D25),0)+
IF((_xlfn.NUMBERVALUE(TEXT($E23,"MM"))=AF$8),SUM($E24:$E25),0)+
IF((_xlfn.NUMBERVALUE(TEXT($F23,"MM"))=AF$8),SUM($F24:$F25),0)+
IF((_xlfn.NUMBERVALUE(TEXT($G23,"MM"))=AF$8),SUM($G24:$G25),0)+
IF((_xlfn.NUMBERVALUE(TEXT($H23,"MM"))=AF$8),SUM($H24:$H25),0)+AF19</f>
        <v>0</v>
      </c>
    </row>
    <row r="24" spans="1:32" ht="18" customHeight="1" thickBot="1" x14ac:dyDescent="0.3">
      <c r="A24" s="7" t="str">
        <f>$H$4</f>
        <v>Client 1</v>
      </c>
      <c r="B24" s="19"/>
      <c r="C24" s="19"/>
      <c r="D24" s="19"/>
      <c r="E24" s="19"/>
      <c r="F24" s="19"/>
      <c r="G24" s="19"/>
      <c r="H24" s="20"/>
      <c r="I24" s="27"/>
      <c r="J24" s="27"/>
      <c r="K24" s="17" t="s">
        <v>11</v>
      </c>
      <c r="L24" s="17" t="s">
        <v>12</v>
      </c>
      <c r="M24" s="17" t="s">
        <v>13</v>
      </c>
    </row>
    <row r="25" spans="1:32" ht="18" customHeight="1" thickBot="1" x14ac:dyDescent="0.3">
      <c r="A25" s="7" t="str">
        <f>$H$5</f>
        <v>Client 2</v>
      </c>
      <c r="B25" s="21"/>
      <c r="C25" s="21"/>
      <c r="D25" s="21"/>
      <c r="E25" s="21"/>
      <c r="F25" s="21"/>
      <c r="G25" s="21"/>
      <c r="H25" s="22"/>
      <c r="I25" s="27"/>
      <c r="J25" s="27"/>
      <c r="K25" s="6">
        <f ca="1">OFFSET($U23,0,TEXT($B23,"MM")-1)</f>
        <v>0</v>
      </c>
      <c r="L25" s="4">
        <f>SUM(J10:J21)</f>
        <v>0</v>
      </c>
      <c r="M25" s="4">
        <f ca="1">MAX(0,L25-($D$5-40)*OFFSET($U$9,0,TEXT($B23,"MM")-1))</f>
        <v>0</v>
      </c>
    </row>
    <row r="26" spans="1:32" ht="15.75" customHeight="1" thickBot="1" x14ac:dyDescent="0.3">
      <c r="A26" s="7"/>
      <c r="B26" s="3">
        <f>B23+7</f>
        <v>42771</v>
      </c>
      <c r="C26" s="3">
        <f>B26+1</f>
        <v>42772</v>
      </c>
      <c r="D26" s="3">
        <f t="shared" ref="D26:H26" si="30">C26+1</f>
        <v>42773</v>
      </c>
      <c r="E26" s="3">
        <f t="shared" si="30"/>
        <v>42774</v>
      </c>
      <c r="F26" s="3">
        <f t="shared" si="30"/>
        <v>42775</v>
      </c>
      <c r="G26" s="3">
        <f t="shared" si="30"/>
        <v>42776</v>
      </c>
      <c r="H26" s="5">
        <f t="shared" si="30"/>
        <v>42777</v>
      </c>
      <c r="I26" s="27">
        <f t="shared" ref="I26" si="31">SUM(B27:H27)+SUM(B28:H28)</f>
        <v>0</v>
      </c>
      <c r="J26" s="27">
        <f t="shared" ref="J26" si="32">MAX(I26-40,0)</f>
        <v>0</v>
      </c>
      <c r="K26" s="12"/>
      <c r="L26" s="13"/>
      <c r="M26" s="13"/>
      <c r="U26">
        <f>IF((_xlfn.NUMBERVALUE(TEXT($B26,"MM"))=U$8),SUM($B27:$B28),0)+
IF((_xlfn.NUMBERVALUE(TEXT($C26,"MM"))=U$8),SUM($C27:$C28),0)+
IF((_xlfn.NUMBERVALUE(TEXT($D26,"MM"))=U$8),SUM($D27:$D28),0)+
IF((_xlfn.NUMBERVALUE(TEXT($E26,"MM"))=U$8),SUM($E27:$E28),0)+
IF((_xlfn.NUMBERVALUE(TEXT($F26,"MM"))=U$8),SUM($F27:$F28),0)+
IF((_xlfn.NUMBERVALUE(TEXT($G26,"MM"))=U$8),SUM($G27:$G28),0)+
IF((_xlfn.NUMBERVALUE(TEXT($H26,"MM"))=U$8),SUM($H27:$H28),0)+U23</f>
        <v>0</v>
      </c>
      <c r="V26">
        <f t="shared" ref="V26" si="33">IF((_xlfn.NUMBERVALUE(TEXT($B26,"MM"))=V$8),SUM($B27:$B28),0)+
IF((_xlfn.NUMBERVALUE(TEXT($C26,"MM"))=V$8),SUM($C27:$C28),0)+
IF((_xlfn.NUMBERVALUE(TEXT($D26,"MM"))=V$8),SUM($D27:$D28),0)+
IF((_xlfn.NUMBERVALUE(TEXT($E26,"MM"))=V$8),SUM($E27:$E28),0)+
IF((_xlfn.NUMBERVALUE(TEXT($F26,"MM"))=V$8),SUM($F27:$F28),0)+
IF((_xlfn.NUMBERVALUE(TEXT($G26,"MM"))=V$8),SUM($G27:$G28),0)+
IF((_xlfn.NUMBERVALUE(TEXT($H26,"MM"))=V$8),SUM($H27:$H28),0)+V23</f>
        <v>0</v>
      </c>
      <c r="W26">
        <f t="shared" ref="W26" si="34">IF((_xlfn.NUMBERVALUE(TEXT($B26,"MM"))=W$8),SUM($B27:$B28),0)+
IF((_xlfn.NUMBERVALUE(TEXT($C26,"MM"))=W$8),SUM($C27:$C28),0)+
IF((_xlfn.NUMBERVALUE(TEXT($D26,"MM"))=W$8),SUM($D27:$D28),0)+
IF((_xlfn.NUMBERVALUE(TEXT($E26,"MM"))=W$8),SUM($E27:$E28),0)+
IF((_xlfn.NUMBERVALUE(TEXT($F26,"MM"))=W$8),SUM($F27:$F28),0)+
IF((_xlfn.NUMBERVALUE(TEXT($G26,"MM"))=W$8),SUM($G27:$G28),0)+
IF((_xlfn.NUMBERVALUE(TEXT($H26,"MM"))=W$8),SUM($H27:$H28),0)+W23</f>
        <v>0</v>
      </c>
      <c r="X26">
        <f t="shared" ref="X26" si="35">IF((_xlfn.NUMBERVALUE(TEXT($B26,"MM"))=X$8),SUM($B27:$B28),0)+
IF((_xlfn.NUMBERVALUE(TEXT($C26,"MM"))=X$8),SUM($C27:$C28),0)+
IF((_xlfn.NUMBERVALUE(TEXT($D26,"MM"))=X$8),SUM($D27:$D28),0)+
IF((_xlfn.NUMBERVALUE(TEXT($E26,"MM"))=X$8),SUM($E27:$E28),0)+
IF((_xlfn.NUMBERVALUE(TEXT($F26,"MM"))=X$8),SUM($F27:$F28),0)+
IF((_xlfn.NUMBERVALUE(TEXT($G26,"MM"))=X$8),SUM($G27:$G28),0)+
IF((_xlfn.NUMBERVALUE(TEXT($H26,"MM"))=X$8),SUM($H27:$H28),0)+X23</f>
        <v>0</v>
      </c>
      <c r="Y26">
        <f t="shared" ref="Y26" si="36">IF((_xlfn.NUMBERVALUE(TEXT($B26,"MM"))=Y$8),SUM($B27:$B28),0)+
IF((_xlfn.NUMBERVALUE(TEXT($C26,"MM"))=Y$8),SUM($C27:$C28),0)+
IF((_xlfn.NUMBERVALUE(TEXT($D26,"MM"))=Y$8),SUM($D27:$D28),0)+
IF((_xlfn.NUMBERVALUE(TEXT($E26,"MM"))=Y$8),SUM($E27:$E28),0)+
IF((_xlfn.NUMBERVALUE(TEXT($F26,"MM"))=Y$8),SUM($F27:$F28),0)+
IF((_xlfn.NUMBERVALUE(TEXT($G26,"MM"))=Y$8),SUM($G27:$G28),0)+
IF((_xlfn.NUMBERVALUE(TEXT($H26,"MM"))=Y$8),SUM($H27:$H28),0)+Y23</f>
        <v>0</v>
      </c>
      <c r="Z26">
        <f t="shared" ref="Z26" si="37">IF((_xlfn.NUMBERVALUE(TEXT($B26,"MM"))=Z$8),SUM($B27:$B28),0)+
IF((_xlfn.NUMBERVALUE(TEXT($C26,"MM"))=Z$8),SUM($C27:$C28),0)+
IF((_xlfn.NUMBERVALUE(TEXT($D26,"MM"))=Z$8),SUM($D27:$D28),0)+
IF((_xlfn.NUMBERVALUE(TEXT($E26,"MM"))=Z$8),SUM($E27:$E28),0)+
IF((_xlfn.NUMBERVALUE(TEXT($F26,"MM"))=Z$8),SUM($F27:$F28),0)+
IF((_xlfn.NUMBERVALUE(TEXT($G26,"MM"))=Z$8),SUM($G27:$G28),0)+
IF((_xlfn.NUMBERVALUE(TEXT($H26,"MM"))=Z$8),SUM($H27:$H28),0)+Z23</f>
        <v>0</v>
      </c>
      <c r="AA26">
        <f t="shared" ref="AA26" si="38">IF((_xlfn.NUMBERVALUE(TEXT($B26,"MM"))=AA$8),SUM($B27:$B28),0)+
IF((_xlfn.NUMBERVALUE(TEXT($C26,"MM"))=AA$8),SUM($C27:$C28),0)+
IF((_xlfn.NUMBERVALUE(TEXT($D26,"MM"))=AA$8),SUM($D27:$D28),0)+
IF((_xlfn.NUMBERVALUE(TEXT($E26,"MM"))=AA$8),SUM($E27:$E28),0)+
IF((_xlfn.NUMBERVALUE(TEXT($F26,"MM"))=AA$8),SUM($F27:$F28),0)+
IF((_xlfn.NUMBERVALUE(TEXT($G26,"MM"))=AA$8),SUM($G27:$G28),0)+
IF((_xlfn.NUMBERVALUE(TEXT($H26,"MM"))=AA$8),SUM($H27:$H28),0)+AA23</f>
        <v>0</v>
      </c>
      <c r="AB26">
        <f t="shared" ref="AB26" si="39">IF((_xlfn.NUMBERVALUE(TEXT($B26,"MM"))=AB$8),SUM($B27:$B28),0)+
IF((_xlfn.NUMBERVALUE(TEXT($C26,"MM"))=AB$8),SUM($C27:$C28),0)+
IF((_xlfn.NUMBERVALUE(TEXT($D26,"MM"))=AB$8),SUM($D27:$D28),0)+
IF((_xlfn.NUMBERVALUE(TEXT($E26,"MM"))=AB$8),SUM($E27:$E28),0)+
IF((_xlfn.NUMBERVALUE(TEXT($F26,"MM"))=AB$8),SUM($F27:$F28),0)+
IF((_xlfn.NUMBERVALUE(TEXT($G26,"MM"))=AB$8),SUM($G27:$G28),0)+
IF((_xlfn.NUMBERVALUE(TEXT($H26,"MM"))=AB$8),SUM($H27:$H28),0)+AB23</f>
        <v>0</v>
      </c>
      <c r="AC26">
        <f t="shared" ref="AC26" si="40">IF((_xlfn.NUMBERVALUE(TEXT($B26,"MM"))=AC$8),SUM($B27:$B28),0)+
IF((_xlfn.NUMBERVALUE(TEXT($C26,"MM"))=AC$8),SUM($C27:$C28),0)+
IF((_xlfn.NUMBERVALUE(TEXT($D26,"MM"))=AC$8),SUM($D27:$D28),0)+
IF((_xlfn.NUMBERVALUE(TEXT($E26,"MM"))=AC$8),SUM($E27:$E28),0)+
IF((_xlfn.NUMBERVALUE(TEXT($F26,"MM"))=AC$8),SUM($F27:$F28),0)+
IF((_xlfn.NUMBERVALUE(TEXT($G26,"MM"))=AC$8),SUM($G27:$G28),0)+
IF((_xlfn.NUMBERVALUE(TEXT($H26,"MM"))=AC$8),SUM($H27:$H28),0)+AC23</f>
        <v>0</v>
      </c>
      <c r="AD26">
        <f t="shared" ref="AD26" si="41">IF((_xlfn.NUMBERVALUE(TEXT($B26,"MM"))=AD$8),SUM($B27:$B28),0)+
IF((_xlfn.NUMBERVALUE(TEXT($C26,"MM"))=AD$8),SUM($C27:$C28),0)+
IF((_xlfn.NUMBERVALUE(TEXT($D26,"MM"))=AD$8),SUM($D27:$D28),0)+
IF((_xlfn.NUMBERVALUE(TEXT($E26,"MM"))=AD$8),SUM($E27:$E28),0)+
IF((_xlfn.NUMBERVALUE(TEXT($F26,"MM"))=AD$8),SUM($F27:$F28),0)+
IF((_xlfn.NUMBERVALUE(TEXT($G26,"MM"))=AD$8),SUM($G27:$G28),0)+
IF((_xlfn.NUMBERVALUE(TEXT($H26,"MM"))=AD$8),SUM($H27:$H28),0)+AD23</f>
        <v>0</v>
      </c>
      <c r="AE26">
        <f t="shared" ref="AE26" si="42">IF((_xlfn.NUMBERVALUE(TEXT($B26,"MM"))=AE$8),SUM($B27:$B28),0)+
IF((_xlfn.NUMBERVALUE(TEXT($C26,"MM"))=AE$8),SUM($C27:$C28),0)+
IF((_xlfn.NUMBERVALUE(TEXT($D26,"MM"))=AE$8),SUM($D27:$D28),0)+
IF((_xlfn.NUMBERVALUE(TEXT($E26,"MM"))=AE$8),SUM($E27:$E28),0)+
IF((_xlfn.NUMBERVALUE(TEXT($F26,"MM"))=AE$8),SUM($F27:$F28),0)+
IF((_xlfn.NUMBERVALUE(TEXT($G26,"MM"))=AE$8),SUM($G27:$G28),0)+
IF((_xlfn.NUMBERVALUE(TEXT($H26,"MM"))=AE$8),SUM($H27:$H28),0)+AE23</f>
        <v>0</v>
      </c>
      <c r="AF26">
        <f t="shared" ref="AF26" si="43">IF((_xlfn.NUMBERVALUE(TEXT($B26,"MM"))=AF$8),SUM($B27:$B28),0)+
IF((_xlfn.NUMBERVALUE(TEXT($C26,"MM"))=AF$8),SUM($C27:$C28),0)+
IF((_xlfn.NUMBERVALUE(TEXT($D26,"MM"))=AF$8),SUM($D27:$D28),0)+
IF((_xlfn.NUMBERVALUE(TEXT($E26,"MM"))=AF$8),SUM($E27:$E28),0)+
IF((_xlfn.NUMBERVALUE(TEXT($F26,"MM"))=AF$8),SUM($F27:$F28),0)+
IF((_xlfn.NUMBERVALUE(TEXT($G26,"MM"))=AF$8),SUM($G27:$G28),0)+
IF((_xlfn.NUMBERVALUE(TEXT($H26,"MM"))=AF$8),SUM($H27:$H28),0)+AF23</f>
        <v>0</v>
      </c>
    </row>
    <row r="27" spans="1:32" ht="18" thickBot="1" x14ac:dyDescent="0.3">
      <c r="A27" s="7" t="str">
        <f>$H$4</f>
        <v>Client 1</v>
      </c>
      <c r="B27" s="19"/>
      <c r="C27" s="19"/>
      <c r="D27" s="19"/>
      <c r="E27" s="19"/>
      <c r="F27" s="19"/>
      <c r="G27" s="19"/>
      <c r="H27" s="20"/>
      <c r="I27" s="27"/>
      <c r="J27" s="27"/>
      <c r="K27" s="14"/>
      <c r="L27" s="15"/>
      <c r="M27" s="15"/>
    </row>
    <row r="28" spans="1:32" ht="18" thickBot="1" x14ac:dyDescent="0.3">
      <c r="A28" s="7" t="str">
        <f>$H$5</f>
        <v>Client 2</v>
      </c>
      <c r="B28" s="21"/>
      <c r="C28" s="21"/>
      <c r="D28" s="21"/>
      <c r="E28" s="21"/>
      <c r="F28" s="21"/>
      <c r="G28" s="21"/>
      <c r="H28" s="22"/>
      <c r="I28" s="27"/>
      <c r="J28" s="27"/>
      <c r="K28" s="2"/>
      <c r="L28" s="2"/>
      <c r="M28" s="2"/>
    </row>
    <row r="29" spans="1:32" ht="15.75" customHeight="1" thickBot="1" x14ac:dyDescent="0.3">
      <c r="A29" s="7"/>
      <c r="B29" s="3">
        <f>B26+7</f>
        <v>42778</v>
      </c>
      <c r="C29" s="3">
        <f>B29+1</f>
        <v>42779</v>
      </c>
      <c r="D29" s="3">
        <f t="shared" ref="D29" si="44">C29+1</f>
        <v>42780</v>
      </c>
      <c r="E29" s="3">
        <f t="shared" ref="E29" si="45">D29+1</f>
        <v>42781</v>
      </c>
      <c r="F29" s="3">
        <f t="shared" ref="F29" si="46">E29+1</f>
        <v>42782</v>
      </c>
      <c r="G29" s="3">
        <f t="shared" ref="G29" si="47">F29+1</f>
        <v>42783</v>
      </c>
      <c r="H29" s="5">
        <f t="shared" ref="H29" si="48">G29+1</f>
        <v>42784</v>
      </c>
      <c r="I29" s="27">
        <f t="shared" ref="I29" si="49">SUM(B30:H30)+SUM(B31:H31)</f>
        <v>0</v>
      </c>
      <c r="J29" s="27">
        <f t="shared" ref="J29" si="50">MAX(I29-40,0)</f>
        <v>0</v>
      </c>
      <c r="K29" s="2"/>
      <c r="L29" s="2"/>
      <c r="M29" s="2"/>
      <c r="U29">
        <f>IF((_xlfn.NUMBERVALUE(TEXT($B29,"MM"))=U$8),SUM($B30:$B31),0)+
IF((_xlfn.NUMBERVALUE(TEXT($C29,"MM"))=U$8),SUM($C30:$C31),0)+
IF((_xlfn.NUMBERVALUE(TEXT($D29,"MM"))=U$8),SUM($D30:$D31),0)+
IF((_xlfn.NUMBERVALUE(TEXT($E29,"MM"))=U$8),SUM($E30:$E31),0)+
IF((_xlfn.NUMBERVALUE(TEXT($F29,"MM"))=U$8),SUM($F30:$F31),0)+
IF((_xlfn.NUMBERVALUE(TEXT($G29,"MM"))=U$8),SUM($G30:$G31),0)+
IF((_xlfn.NUMBERVALUE(TEXT($H29,"MM"))=U$8),SUM($H30:$H31),0)+U26</f>
        <v>0</v>
      </c>
      <c r="V29">
        <f t="shared" ref="V29:AF29" si="51">IF((_xlfn.NUMBERVALUE(TEXT($B29,"MM"))=V$8),SUM($B30:$B31),0)+
IF((_xlfn.NUMBERVALUE(TEXT($C29,"MM"))=V$8),SUM($C30:$C31),0)+
IF((_xlfn.NUMBERVALUE(TEXT($D29,"MM"))=V$8),SUM($D30:$D31),0)+
IF((_xlfn.NUMBERVALUE(TEXT($E29,"MM"))=V$8),SUM($E30:$E31),0)+
IF((_xlfn.NUMBERVALUE(TEXT($F29,"MM"))=V$8),SUM($F30:$F31),0)+
IF((_xlfn.NUMBERVALUE(TEXT($G29,"MM"))=V$8),SUM($G30:$G31),0)+
IF((_xlfn.NUMBERVALUE(TEXT($H29,"MM"))=V$8),SUM($H30:$H31),0)+V26</f>
        <v>0</v>
      </c>
      <c r="W29">
        <f t="shared" si="51"/>
        <v>0</v>
      </c>
      <c r="X29">
        <f t="shared" si="51"/>
        <v>0</v>
      </c>
      <c r="Y29">
        <f t="shared" si="51"/>
        <v>0</v>
      </c>
      <c r="Z29">
        <f t="shared" si="51"/>
        <v>0</v>
      </c>
      <c r="AA29">
        <f t="shared" si="51"/>
        <v>0</v>
      </c>
      <c r="AB29">
        <f t="shared" si="51"/>
        <v>0</v>
      </c>
      <c r="AC29">
        <f t="shared" si="51"/>
        <v>0</v>
      </c>
      <c r="AD29">
        <f t="shared" si="51"/>
        <v>0</v>
      </c>
      <c r="AE29">
        <f t="shared" si="51"/>
        <v>0</v>
      </c>
      <c r="AF29">
        <f t="shared" si="51"/>
        <v>0</v>
      </c>
    </row>
    <row r="30" spans="1:32" ht="18" thickBot="1" x14ac:dyDescent="0.3">
      <c r="A30" s="7" t="str">
        <f>$H$4</f>
        <v>Client 1</v>
      </c>
      <c r="B30" s="19"/>
      <c r="C30" s="19"/>
      <c r="D30" s="19"/>
      <c r="E30" s="19"/>
      <c r="F30" s="19"/>
      <c r="G30" s="19"/>
      <c r="H30" s="20"/>
      <c r="I30" s="27"/>
      <c r="J30" s="27"/>
      <c r="K30" s="2"/>
      <c r="L30" s="2"/>
      <c r="M30" s="2"/>
    </row>
    <row r="31" spans="1:32" ht="18" thickBot="1" x14ac:dyDescent="0.3">
      <c r="A31" s="7" t="str">
        <f>$H$5</f>
        <v>Client 2</v>
      </c>
      <c r="B31" s="21"/>
      <c r="C31" s="21"/>
      <c r="D31" s="21"/>
      <c r="E31" s="21"/>
      <c r="F31" s="21"/>
      <c r="G31" s="21"/>
      <c r="H31" s="22"/>
      <c r="I31" s="27"/>
      <c r="J31" s="27"/>
      <c r="K31" s="2"/>
      <c r="L31" s="2"/>
      <c r="M31" s="2"/>
    </row>
    <row r="32" spans="1:32" ht="15.75" customHeight="1" thickBot="1" x14ac:dyDescent="0.3">
      <c r="A32" s="7"/>
      <c r="B32" s="3">
        <f>B29+7</f>
        <v>42785</v>
      </c>
      <c r="C32" s="3">
        <f>B32+1</f>
        <v>42786</v>
      </c>
      <c r="D32" s="3">
        <f t="shared" ref="D32" si="52">C32+1</f>
        <v>42787</v>
      </c>
      <c r="E32" s="3">
        <f t="shared" ref="E32" si="53">D32+1</f>
        <v>42788</v>
      </c>
      <c r="F32" s="3">
        <f t="shared" ref="F32" si="54">E32+1</f>
        <v>42789</v>
      </c>
      <c r="G32" s="3">
        <f t="shared" ref="G32" si="55">F32+1</f>
        <v>42790</v>
      </c>
      <c r="H32" s="5">
        <f t="shared" ref="H32" si="56">G32+1</f>
        <v>42791</v>
      </c>
      <c r="I32" s="27">
        <f t="shared" ref="I32" si="57">SUM(B33:H33)+SUM(B34:H34)</f>
        <v>0</v>
      </c>
      <c r="J32" s="27">
        <f t="shared" ref="J32" si="58">MAX(I32-40,0)</f>
        <v>0</v>
      </c>
      <c r="K32" s="2"/>
      <c r="L32" s="2"/>
      <c r="M32" s="2"/>
      <c r="U32">
        <f>IF((_xlfn.NUMBERVALUE(TEXT($B32,"MM"))=U$8),SUM($B33:$B34),0)+
IF((_xlfn.NUMBERVALUE(TEXT($C32,"MM"))=U$8),SUM($C33:$C34),0)+
IF((_xlfn.NUMBERVALUE(TEXT($D32,"MM"))=U$8),SUM($D33:$D34),0)+
IF((_xlfn.NUMBERVALUE(TEXT($E32,"MM"))=U$8),SUM($E33:$E34),0)+
IF((_xlfn.NUMBERVALUE(TEXT($F32,"MM"))=U$8),SUM($F33:$F34),0)+
IF((_xlfn.NUMBERVALUE(TEXT($G32,"MM"))=U$8),SUM($G33:$G34),0)+
IF((_xlfn.NUMBERVALUE(TEXT($H32,"MM"))=U$8),SUM($H33:$H34),0)+U29</f>
        <v>0</v>
      </c>
      <c r="V32">
        <f t="shared" ref="V32:AF32" si="59">IF((_xlfn.NUMBERVALUE(TEXT($B32,"MM"))=V$8),SUM($B33:$B34),0)+
IF((_xlfn.NUMBERVALUE(TEXT($C32,"MM"))=V$8),SUM($C33:$C34),0)+
IF((_xlfn.NUMBERVALUE(TEXT($D32,"MM"))=V$8),SUM($D33:$D34),0)+
IF((_xlfn.NUMBERVALUE(TEXT($E32,"MM"))=V$8),SUM($E33:$E34),0)+
IF((_xlfn.NUMBERVALUE(TEXT($F32,"MM"))=V$8),SUM($F33:$F34),0)+
IF((_xlfn.NUMBERVALUE(TEXT($G32,"MM"))=V$8),SUM($G33:$G34),0)+
IF((_xlfn.NUMBERVALUE(TEXT($H32,"MM"))=V$8),SUM($H33:$H34),0)+V29</f>
        <v>0</v>
      </c>
      <c r="W32">
        <f t="shared" si="59"/>
        <v>0</v>
      </c>
      <c r="X32">
        <f t="shared" si="59"/>
        <v>0</v>
      </c>
      <c r="Y32">
        <f t="shared" si="59"/>
        <v>0</v>
      </c>
      <c r="Z32">
        <f t="shared" si="59"/>
        <v>0</v>
      </c>
      <c r="AA32">
        <f t="shared" si="59"/>
        <v>0</v>
      </c>
      <c r="AB32">
        <f t="shared" si="59"/>
        <v>0</v>
      </c>
      <c r="AC32">
        <f t="shared" si="59"/>
        <v>0</v>
      </c>
      <c r="AD32">
        <f t="shared" si="59"/>
        <v>0</v>
      </c>
      <c r="AE32">
        <f t="shared" si="59"/>
        <v>0</v>
      </c>
      <c r="AF32">
        <f t="shared" si="59"/>
        <v>0</v>
      </c>
    </row>
    <row r="33" spans="1:32" ht="18" thickBot="1" x14ac:dyDescent="0.3">
      <c r="A33" s="7" t="str">
        <f>$H$4</f>
        <v>Client 1</v>
      </c>
      <c r="B33" s="19"/>
      <c r="C33" s="19"/>
      <c r="D33" s="19"/>
      <c r="E33" s="19"/>
      <c r="F33" s="19"/>
      <c r="G33" s="19"/>
      <c r="H33" s="20"/>
      <c r="I33" s="27"/>
      <c r="J33" s="27"/>
      <c r="K33" s="14"/>
      <c r="L33" s="15"/>
      <c r="M33" s="15"/>
    </row>
    <row r="34" spans="1:32" ht="18" thickBot="1" x14ac:dyDescent="0.3">
      <c r="A34" s="7" t="str">
        <f>$H$5</f>
        <v>Client 2</v>
      </c>
      <c r="B34" s="21"/>
      <c r="C34" s="21"/>
      <c r="D34" s="21"/>
      <c r="E34" s="21"/>
      <c r="F34" s="21"/>
      <c r="G34" s="21"/>
      <c r="H34" s="22"/>
      <c r="I34" s="27"/>
      <c r="J34" s="27"/>
      <c r="K34" s="16"/>
      <c r="L34" s="15"/>
      <c r="M34" s="15"/>
    </row>
    <row r="35" spans="1:32" ht="18" customHeight="1" thickBot="1" x14ac:dyDescent="0.3">
      <c r="A35" s="7"/>
      <c r="B35" s="28">
        <f>H36</f>
        <v>42798</v>
      </c>
      <c r="C35" s="29"/>
      <c r="D35" s="29"/>
      <c r="E35" s="29"/>
      <c r="F35" s="29"/>
      <c r="G35" s="29"/>
      <c r="H35" s="29"/>
      <c r="I35" s="9"/>
      <c r="J35" s="9"/>
      <c r="K35" s="2"/>
      <c r="L35" s="2"/>
      <c r="M35" s="2"/>
    </row>
    <row r="36" spans="1:32" ht="20.25" customHeight="1" thickBot="1" x14ac:dyDescent="0.3">
      <c r="A36" s="7"/>
      <c r="B36" s="3">
        <f>B32+7</f>
        <v>42792</v>
      </c>
      <c r="C36" s="3">
        <f>B36+1</f>
        <v>42793</v>
      </c>
      <c r="D36" s="3">
        <f t="shared" ref="D36" si="60">C36+1</f>
        <v>42794</v>
      </c>
      <c r="E36" s="3">
        <f>D36+1</f>
        <v>42795</v>
      </c>
      <c r="F36" s="3">
        <f t="shared" ref="F36" si="61">E36+1</f>
        <v>42796</v>
      </c>
      <c r="G36" s="3">
        <f t="shared" ref="G36" si="62">F36+1</f>
        <v>42797</v>
      </c>
      <c r="H36" s="5">
        <f t="shared" ref="H36" si="63">G36+1</f>
        <v>42798</v>
      </c>
      <c r="I36" s="27">
        <f t="shared" ref="I36" si="64">SUM(B37:H37)+SUM(B38:H38)</f>
        <v>0</v>
      </c>
      <c r="J36" s="27">
        <f t="shared" ref="J36" si="65">MAX(I36-40,0)</f>
        <v>0</v>
      </c>
      <c r="K36" s="30" t="str">
        <f>"Total monthly hours for "&amp;TEXT($B36,"MMMM")</f>
        <v>Total monthly hours for February</v>
      </c>
      <c r="L36" s="31"/>
      <c r="M36" s="32"/>
      <c r="U36">
        <f>IF((_xlfn.NUMBERVALUE(TEXT($B36,"MM"))=U$8),SUM($B37:$B38),0)+
IF((_xlfn.NUMBERVALUE(TEXT($C36,"MM"))=U$8),SUM($C37:$C38),0)+
IF((_xlfn.NUMBERVALUE(TEXT($D36,"MM"))=U$8),SUM($D37:$D38),0)+
IF((_xlfn.NUMBERVALUE(TEXT($E36,"MM"))=U$8),SUM($E37:$E38),0)+
IF((_xlfn.NUMBERVALUE(TEXT($F36,"MM"))=U$8),SUM($F37:$F38),0)+
IF((_xlfn.NUMBERVALUE(TEXT($G36,"MM"))=U$8),SUM($G37:$G38),0)+
IF((_xlfn.NUMBERVALUE(TEXT($H36,"MM"))=U$8),SUM($H37:$H38),0)+U32</f>
        <v>0</v>
      </c>
      <c r="V36">
        <f t="shared" ref="V36:AF36" si="66">IF((_xlfn.NUMBERVALUE(TEXT($B36,"MM"))=V$8),SUM($B37:$B38),0)+
IF((_xlfn.NUMBERVALUE(TEXT($C36,"MM"))=V$8),SUM($C37:$C38),0)+
IF((_xlfn.NUMBERVALUE(TEXT($D36,"MM"))=V$8),SUM($D37:$D38),0)+
IF((_xlfn.NUMBERVALUE(TEXT($E36,"MM"))=V$8),SUM($E37:$E38),0)+
IF((_xlfn.NUMBERVALUE(TEXT($F36,"MM"))=V$8),SUM($F37:$F38),0)+
IF((_xlfn.NUMBERVALUE(TEXT($G36,"MM"))=V$8),SUM($G37:$G38),0)+
IF((_xlfn.NUMBERVALUE(TEXT($H36,"MM"))=V$8),SUM($H37:$H38),0)+V32</f>
        <v>0</v>
      </c>
      <c r="W36">
        <f t="shared" si="66"/>
        <v>0</v>
      </c>
      <c r="X36">
        <f t="shared" si="66"/>
        <v>0</v>
      </c>
      <c r="Y36">
        <f t="shared" si="66"/>
        <v>0</v>
      </c>
      <c r="Z36">
        <f t="shared" si="66"/>
        <v>0</v>
      </c>
      <c r="AA36">
        <f t="shared" si="66"/>
        <v>0</v>
      </c>
      <c r="AB36">
        <f t="shared" si="66"/>
        <v>0</v>
      </c>
      <c r="AC36">
        <f t="shared" si="66"/>
        <v>0</v>
      </c>
      <c r="AD36">
        <f t="shared" si="66"/>
        <v>0</v>
      </c>
      <c r="AE36">
        <f t="shared" si="66"/>
        <v>0</v>
      </c>
      <c r="AF36">
        <f t="shared" si="66"/>
        <v>0</v>
      </c>
    </row>
    <row r="37" spans="1:32" ht="18" customHeight="1" thickBot="1" x14ac:dyDescent="0.3">
      <c r="A37" s="7" t="str">
        <f>$H$4</f>
        <v>Client 1</v>
      </c>
      <c r="B37" s="19"/>
      <c r="C37" s="19"/>
      <c r="D37" s="19"/>
      <c r="E37" s="19"/>
      <c r="F37" s="19"/>
      <c r="G37" s="19"/>
      <c r="H37" s="20"/>
      <c r="I37" s="27"/>
      <c r="J37" s="27"/>
      <c r="K37" s="17" t="s">
        <v>11</v>
      </c>
      <c r="L37" s="17" t="s">
        <v>12</v>
      </c>
      <c r="M37" s="17" t="s">
        <v>13</v>
      </c>
    </row>
    <row r="38" spans="1:32" ht="18" customHeight="1" thickBot="1" x14ac:dyDescent="0.3">
      <c r="A38" s="7" t="str">
        <f>$H$5</f>
        <v>Client 2</v>
      </c>
      <c r="B38" s="21"/>
      <c r="C38" s="21"/>
      <c r="D38" s="21"/>
      <c r="E38" s="21"/>
      <c r="F38" s="21"/>
      <c r="G38" s="21"/>
      <c r="H38" s="22"/>
      <c r="I38" s="27"/>
      <c r="J38" s="27"/>
      <c r="K38" s="6">
        <f ca="1">OFFSET($U36,0,TEXT($B36,"MM")-1)</f>
        <v>0</v>
      </c>
      <c r="L38" s="4">
        <f>SUM(J23:J34)</f>
        <v>0</v>
      </c>
      <c r="M38" s="4">
        <f ca="1">MAX(0,L38-($D$5-40)*OFFSET($U$9,0,TEXT($B36,"MM")-1))</f>
        <v>0</v>
      </c>
    </row>
    <row r="39" spans="1:32" ht="15.75" customHeight="1" thickBot="1" x14ac:dyDescent="0.3">
      <c r="A39" s="7"/>
      <c r="B39" s="3">
        <f>B36+7</f>
        <v>42799</v>
      </c>
      <c r="C39" s="3">
        <f>B39+1</f>
        <v>42800</v>
      </c>
      <c r="D39" s="3">
        <f t="shared" ref="D39" si="67">C39+1</f>
        <v>42801</v>
      </c>
      <c r="E39" s="3">
        <f t="shared" ref="E39" si="68">D39+1</f>
        <v>42802</v>
      </c>
      <c r="F39" s="3">
        <f t="shared" ref="F39" si="69">E39+1</f>
        <v>42803</v>
      </c>
      <c r="G39" s="3">
        <f t="shared" ref="G39" si="70">F39+1</f>
        <v>42804</v>
      </c>
      <c r="H39" s="5">
        <f t="shared" ref="H39" si="71">G39+1</f>
        <v>42805</v>
      </c>
      <c r="I39" s="27">
        <f t="shared" ref="I39" si="72">SUM(B40:H40)+SUM(B41:H41)</f>
        <v>0</v>
      </c>
      <c r="J39" s="27">
        <f t="shared" ref="J39" si="73">MAX(I39-40,0)</f>
        <v>0</v>
      </c>
      <c r="K39" s="12"/>
      <c r="L39" s="13"/>
      <c r="M39" s="13"/>
      <c r="U39">
        <f>IF((_xlfn.NUMBERVALUE(TEXT($B39,"MM"))=U$8),SUM($B40:$B41),0)+
IF((_xlfn.NUMBERVALUE(TEXT($C39,"MM"))=U$8),SUM($C40:$C41),0)+
IF((_xlfn.NUMBERVALUE(TEXT($D39,"MM"))=U$8),SUM($D40:$D41),0)+
IF((_xlfn.NUMBERVALUE(TEXT($E39,"MM"))=U$8),SUM($E40:$E41),0)+
IF((_xlfn.NUMBERVALUE(TEXT($F39,"MM"))=U$8),SUM($F40:$F41),0)+
IF((_xlfn.NUMBERVALUE(TEXT($G39,"MM"))=U$8),SUM($G40:$G41),0)+
IF((_xlfn.NUMBERVALUE(TEXT($H39,"MM"))=U$8),SUM($H40:$H41),0)+U36</f>
        <v>0</v>
      </c>
      <c r="V39">
        <f t="shared" ref="V39:AF39" si="74">IF((_xlfn.NUMBERVALUE(TEXT($B39,"MM"))=V$8),SUM($B40:$B41),0)+
IF((_xlfn.NUMBERVALUE(TEXT($C39,"MM"))=V$8),SUM($C40:$C41),0)+
IF((_xlfn.NUMBERVALUE(TEXT($D39,"MM"))=V$8),SUM($D40:$D41),0)+
IF((_xlfn.NUMBERVALUE(TEXT($E39,"MM"))=V$8),SUM($E40:$E41),0)+
IF((_xlfn.NUMBERVALUE(TEXT($F39,"MM"))=V$8),SUM($F40:$F41),0)+
IF((_xlfn.NUMBERVALUE(TEXT($G39,"MM"))=V$8),SUM($G40:$G41),0)+
IF((_xlfn.NUMBERVALUE(TEXT($H39,"MM"))=V$8),SUM($H40:$H41),0)+V36</f>
        <v>0</v>
      </c>
      <c r="W39">
        <f t="shared" si="74"/>
        <v>0</v>
      </c>
      <c r="X39">
        <f t="shared" si="74"/>
        <v>0</v>
      </c>
      <c r="Y39">
        <f t="shared" si="74"/>
        <v>0</v>
      </c>
      <c r="Z39">
        <f t="shared" si="74"/>
        <v>0</v>
      </c>
      <c r="AA39">
        <f t="shared" si="74"/>
        <v>0</v>
      </c>
      <c r="AB39">
        <f t="shared" si="74"/>
        <v>0</v>
      </c>
      <c r="AC39">
        <f t="shared" si="74"/>
        <v>0</v>
      </c>
      <c r="AD39">
        <f t="shared" si="74"/>
        <v>0</v>
      </c>
      <c r="AE39">
        <f t="shared" si="74"/>
        <v>0</v>
      </c>
      <c r="AF39">
        <f t="shared" si="74"/>
        <v>0</v>
      </c>
    </row>
    <row r="40" spans="1:32" ht="18" thickBot="1" x14ac:dyDescent="0.3">
      <c r="A40" s="7" t="str">
        <f>$H$4</f>
        <v>Client 1</v>
      </c>
      <c r="B40" s="19"/>
      <c r="C40" s="19"/>
      <c r="D40" s="19"/>
      <c r="E40" s="19"/>
      <c r="F40" s="19"/>
      <c r="G40" s="19"/>
      <c r="H40" s="20"/>
      <c r="I40" s="27"/>
      <c r="J40" s="27"/>
      <c r="K40" s="14"/>
      <c r="L40" s="15"/>
      <c r="M40" s="15"/>
    </row>
    <row r="41" spans="1:32" ht="18" thickBot="1" x14ac:dyDescent="0.3">
      <c r="A41" s="7" t="str">
        <f>$H$5</f>
        <v>Client 2</v>
      </c>
      <c r="B41" s="21"/>
      <c r="C41" s="21"/>
      <c r="D41" s="21"/>
      <c r="E41" s="21"/>
      <c r="F41" s="21"/>
      <c r="G41" s="21"/>
      <c r="H41" s="22"/>
      <c r="I41" s="27"/>
      <c r="J41" s="27"/>
      <c r="K41" s="2"/>
      <c r="L41" s="2"/>
      <c r="M41" s="2"/>
    </row>
    <row r="42" spans="1:32" ht="15.75" customHeight="1" thickBot="1" x14ac:dyDescent="0.3">
      <c r="A42" s="7"/>
      <c r="B42" s="3">
        <f>B39+7</f>
        <v>42806</v>
      </c>
      <c r="C42" s="3">
        <f>B42+1</f>
        <v>42807</v>
      </c>
      <c r="D42" s="3">
        <f t="shared" ref="D42" si="75">C42+1</f>
        <v>42808</v>
      </c>
      <c r="E42" s="3">
        <f t="shared" ref="E42" si="76">D42+1</f>
        <v>42809</v>
      </c>
      <c r="F42" s="3">
        <f t="shared" ref="F42" si="77">E42+1</f>
        <v>42810</v>
      </c>
      <c r="G42" s="3">
        <f t="shared" ref="G42" si="78">F42+1</f>
        <v>42811</v>
      </c>
      <c r="H42" s="5">
        <f t="shared" ref="H42" si="79">G42+1</f>
        <v>42812</v>
      </c>
      <c r="I42" s="27">
        <f t="shared" ref="I42" si="80">SUM(B43:H43)+SUM(B44:H44)</f>
        <v>0</v>
      </c>
      <c r="J42" s="27">
        <f t="shared" ref="J42" si="81">MAX(I42-40,0)</f>
        <v>0</v>
      </c>
      <c r="K42" s="2"/>
      <c r="L42" s="2"/>
      <c r="M42" s="2"/>
      <c r="U42">
        <f>IF((_xlfn.NUMBERVALUE(TEXT($B42,"MM"))=U$8),SUM($B43:$B44),0)+
IF((_xlfn.NUMBERVALUE(TEXT($C42,"MM"))=U$8),SUM($C43:$C44),0)+
IF((_xlfn.NUMBERVALUE(TEXT($D42,"MM"))=U$8),SUM($D43:$D44),0)+
IF((_xlfn.NUMBERVALUE(TEXT($E42,"MM"))=U$8),SUM($E43:$E44),0)+
IF((_xlfn.NUMBERVALUE(TEXT($F42,"MM"))=U$8),SUM($F43:$F44),0)+
IF((_xlfn.NUMBERVALUE(TEXT($G42,"MM"))=U$8),SUM($G43:$G44),0)+
IF((_xlfn.NUMBERVALUE(TEXT($H42,"MM"))=U$8),SUM($H43:$H44),0)+U39</f>
        <v>0</v>
      </c>
      <c r="V42">
        <f t="shared" ref="V42:AF42" si="82">IF((_xlfn.NUMBERVALUE(TEXT($B42,"MM"))=V$8),SUM($B43:$B44),0)+
IF((_xlfn.NUMBERVALUE(TEXT($C42,"MM"))=V$8),SUM($C43:$C44),0)+
IF((_xlfn.NUMBERVALUE(TEXT($D42,"MM"))=V$8),SUM($D43:$D44),0)+
IF((_xlfn.NUMBERVALUE(TEXT($E42,"MM"))=V$8),SUM($E43:$E44),0)+
IF((_xlfn.NUMBERVALUE(TEXT($F42,"MM"))=V$8),SUM($F43:$F44),0)+
IF((_xlfn.NUMBERVALUE(TEXT($G42,"MM"))=V$8),SUM($G43:$G44),0)+
IF((_xlfn.NUMBERVALUE(TEXT($H42,"MM"))=V$8),SUM($H43:$H44),0)+V39</f>
        <v>0</v>
      </c>
      <c r="W42">
        <f t="shared" si="82"/>
        <v>0</v>
      </c>
      <c r="X42">
        <f t="shared" si="82"/>
        <v>0</v>
      </c>
      <c r="Y42">
        <f t="shared" si="82"/>
        <v>0</v>
      </c>
      <c r="Z42">
        <f t="shared" si="82"/>
        <v>0</v>
      </c>
      <c r="AA42">
        <f t="shared" si="82"/>
        <v>0</v>
      </c>
      <c r="AB42">
        <f t="shared" si="82"/>
        <v>0</v>
      </c>
      <c r="AC42">
        <f t="shared" si="82"/>
        <v>0</v>
      </c>
      <c r="AD42">
        <f t="shared" si="82"/>
        <v>0</v>
      </c>
      <c r="AE42">
        <f t="shared" si="82"/>
        <v>0</v>
      </c>
      <c r="AF42">
        <f t="shared" si="82"/>
        <v>0</v>
      </c>
    </row>
    <row r="43" spans="1:32" ht="18" thickBot="1" x14ac:dyDescent="0.3">
      <c r="A43" s="7" t="str">
        <f>$H$4</f>
        <v>Client 1</v>
      </c>
      <c r="B43" s="19"/>
      <c r="C43" s="19"/>
      <c r="D43" s="19"/>
      <c r="E43" s="19"/>
      <c r="F43" s="19"/>
      <c r="G43" s="19"/>
      <c r="H43" s="20"/>
      <c r="I43" s="27"/>
      <c r="J43" s="27"/>
      <c r="K43" s="2"/>
      <c r="L43" s="2"/>
      <c r="M43" s="2"/>
    </row>
    <row r="44" spans="1:32" ht="18" thickBot="1" x14ac:dyDescent="0.3">
      <c r="A44" s="7" t="str">
        <f>$H$5</f>
        <v>Client 2</v>
      </c>
      <c r="B44" s="21"/>
      <c r="C44" s="21"/>
      <c r="D44" s="21"/>
      <c r="E44" s="21"/>
      <c r="F44" s="21"/>
      <c r="G44" s="21"/>
      <c r="H44" s="22"/>
      <c r="I44" s="27"/>
      <c r="J44" s="27"/>
      <c r="K44" s="2"/>
      <c r="L44" s="2"/>
      <c r="M44" s="2"/>
    </row>
    <row r="45" spans="1:32" ht="15.75" customHeight="1" thickBot="1" x14ac:dyDescent="0.3">
      <c r="A45" s="7"/>
      <c r="B45" s="3">
        <f>B42+7</f>
        <v>42813</v>
      </c>
      <c r="C45" s="3">
        <f>B45+1</f>
        <v>42814</v>
      </c>
      <c r="D45" s="3">
        <f t="shared" ref="D45" si="83">C45+1</f>
        <v>42815</v>
      </c>
      <c r="E45" s="3">
        <f t="shared" ref="E45" si="84">D45+1</f>
        <v>42816</v>
      </c>
      <c r="F45" s="3">
        <f t="shared" ref="F45" si="85">E45+1</f>
        <v>42817</v>
      </c>
      <c r="G45" s="3">
        <f t="shared" ref="G45" si="86">F45+1</f>
        <v>42818</v>
      </c>
      <c r="H45" s="5">
        <f t="shared" ref="H45" si="87">G45+1</f>
        <v>42819</v>
      </c>
      <c r="I45" s="27">
        <f t="shared" ref="I45" si="88">SUM(B46:H46)+SUM(B47:H47)</f>
        <v>0</v>
      </c>
      <c r="J45" s="27">
        <f t="shared" ref="J45" si="89">MAX(I45-40,0)</f>
        <v>0</v>
      </c>
      <c r="K45" s="2"/>
      <c r="L45" s="2"/>
      <c r="M45" s="2"/>
      <c r="U45">
        <f>IF((_xlfn.NUMBERVALUE(TEXT($B45,"MM"))=U$8),SUM($B46:$B47),0)+
IF((_xlfn.NUMBERVALUE(TEXT($C45,"MM"))=U$8),SUM($C46:$C47),0)+
IF((_xlfn.NUMBERVALUE(TEXT($D45,"MM"))=U$8),SUM($D46:$D47),0)+
IF((_xlfn.NUMBERVALUE(TEXT($E45,"MM"))=U$8),SUM($E46:$E47),0)+
IF((_xlfn.NUMBERVALUE(TEXT($F45,"MM"))=U$8),SUM($F46:$F47),0)+
IF((_xlfn.NUMBERVALUE(TEXT($G45,"MM"))=U$8),SUM($G46:$G47),0)+
IF((_xlfn.NUMBERVALUE(TEXT($H45,"MM"))=U$8),SUM($H46:$H47),0)+U42</f>
        <v>0</v>
      </c>
      <c r="V45">
        <f t="shared" ref="V45:AF45" si="90">IF((_xlfn.NUMBERVALUE(TEXT($B45,"MM"))=V$8),SUM($B46:$B47),0)+
IF((_xlfn.NUMBERVALUE(TEXT($C45,"MM"))=V$8),SUM($C46:$C47),0)+
IF((_xlfn.NUMBERVALUE(TEXT($D45,"MM"))=V$8),SUM($D46:$D47),0)+
IF((_xlfn.NUMBERVALUE(TEXT($E45,"MM"))=V$8),SUM($E46:$E47),0)+
IF((_xlfn.NUMBERVALUE(TEXT($F45,"MM"))=V$8),SUM($F46:$F47),0)+
IF((_xlfn.NUMBERVALUE(TEXT($G45,"MM"))=V$8),SUM($G46:$G47),0)+
IF((_xlfn.NUMBERVALUE(TEXT($H45,"MM"))=V$8),SUM($H46:$H47),0)+V42</f>
        <v>0</v>
      </c>
      <c r="W45">
        <f t="shared" si="90"/>
        <v>0</v>
      </c>
      <c r="X45">
        <f t="shared" si="90"/>
        <v>0</v>
      </c>
      <c r="Y45">
        <f t="shared" si="90"/>
        <v>0</v>
      </c>
      <c r="Z45">
        <f t="shared" si="90"/>
        <v>0</v>
      </c>
      <c r="AA45">
        <f t="shared" si="90"/>
        <v>0</v>
      </c>
      <c r="AB45">
        <f t="shared" si="90"/>
        <v>0</v>
      </c>
      <c r="AC45">
        <f t="shared" si="90"/>
        <v>0</v>
      </c>
      <c r="AD45">
        <f t="shared" si="90"/>
        <v>0</v>
      </c>
      <c r="AE45">
        <f t="shared" si="90"/>
        <v>0</v>
      </c>
      <c r="AF45">
        <f t="shared" si="90"/>
        <v>0</v>
      </c>
    </row>
    <row r="46" spans="1:32" ht="18" thickBot="1" x14ac:dyDescent="0.3">
      <c r="A46" s="7" t="str">
        <f>$H$4</f>
        <v>Client 1</v>
      </c>
      <c r="B46" s="19"/>
      <c r="C46" s="19"/>
      <c r="D46" s="19"/>
      <c r="E46" s="19"/>
      <c r="F46" s="19"/>
      <c r="G46" s="19"/>
      <c r="H46" s="20"/>
      <c r="I46" s="27"/>
      <c r="J46" s="27"/>
      <c r="K46" s="14"/>
      <c r="L46" s="15"/>
      <c r="M46" s="15"/>
    </row>
    <row r="47" spans="1:32" ht="18" thickBot="1" x14ac:dyDescent="0.3">
      <c r="A47" s="7" t="str">
        <f>$H$5</f>
        <v>Client 2</v>
      </c>
      <c r="B47" s="21"/>
      <c r="C47" s="21"/>
      <c r="D47" s="21"/>
      <c r="E47" s="21"/>
      <c r="F47" s="21"/>
      <c r="G47" s="21"/>
      <c r="H47" s="22"/>
      <c r="I47" s="27"/>
      <c r="J47" s="27"/>
      <c r="K47" s="16"/>
      <c r="L47" s="15"/>
      <c r="M47" s="15"/>
    </row>
    <row r="48" spans="1:32" ht="18" customHeight="1" thickBot="1" x14ac:dyDescent="0.3">
      <c r="A48" s="7"/>
      <c r="B48" s="28">
        <f>H49</f>
        <v>42826</v>
      </c>
      <c r="C48" s="29"/>
      <c r="D48" s="29"/>
      <c r="E48" s="29"/>
      <c r="F48" s="29"/>
      <c r="G48" s="29"/>
      <c r="H48" s="29"/>
      <c r="I48" s="9"/>
      <c r="J48" s="9"/>
      <c r="K48" s="2"/>
      <c r="L48" s="2"/>
      <c r="M48" s="2"/>
    </row>
    <row r="49" spans="1:32" ht="15.75" customHeight="1" thickBot="1" x14ac:dyDescent="0.3">
      <c r="A49" s="7"/>
      <c r="B49" s="3">
        <f>B45+7</f>
        <v>42820</v>
      </c>
      <c r="C49" s="3">
        <f>B49+1</f>
        <v>42821</v>
      </c>
      <c r="D49" s="3">
        <f t="shared" ref="D49" si="91">C49+1</f>
        <v>42822</v>
      </c>
      <c r="E49" s="3">
        <f t="shared" ref="E49" si="92">D49+1</f>
        <v>42823</v>
      </c>
      <c r="F49" s="3">
        <f t="shared" ref="F49" si="93">E49+1</f>
        <v>42824</v>
      </c>
      <c r="G49" s="3">
        <f t="shared" ref="G49" si="94">F49+1</f>
        <v>42825</v>
      </c>
      <c r="H49" s="5">
        <f t="shared" ref="H49" si="95">G49+1</f>
        <v>42826</v>
      </c>
      <c r="I49" s="27">
        <f t="shared" ref="I49" si="96">SUM(B50:H50)+SUM(B51:H51)</f>
        <v>0</v>
      </c>
      <c r="J49" s="27">
        <f t="shared" ref="J49" si="97">MAX(I49-40,0)</f>
        <v>0</v>
      </c>
      <c r="K49" s="30" t="str">
        <f>"Total monthly hours for "&amp;TEXT($B49,"MMMM")</f>
        <v>Total monthly hours for March</v>
      </c>
      <c r="L49" s="31"/>
      <c r="M49" s="32"/>
      <c r="U49">
        <f>IF((_xlfn.NUMBERVALUE(TEXT($B49,"MM"))=U$8),SUM($B50:$B51),0)+
IF((_xlfn.NUMBERVALUE(TEXT($C49,"MM"))=U$8),SUM($C50:$C51),0)+
IF((_xlfn.NUMBERVALUE(TEXT($D49,"MM"))=U$8),SUM($D50:$D51),0)+
IF((_xlfn.NUMBERVALUE(TEXT($E49,"MM"))=U$8),SUM($E50:$E51),0)+
IF((_xlfn.NUMBERVALUE(TEXT($F49,"MM"))=U$8),SUM($F50:$F51),0)+
IF((_xlfn.NUMBERVALUE(TEXT($G49,"MM"))=U$8),SUM($G50:$G51),0)+
IF((_xlfn.NUMBERVALUE(TEXT($H49,"MM"))=U$8),SUM($H50:$H51),0)+U45</f>
        <v>0</v>
      </c>
      <c r="V49">
        <f t="shared" ref="V49:AF49" si="98">IF((_xlfn.NUMBERVALUE(TEXT($B49,"MM"))=V$8),SUM($B50:$B51),0)+
IF((_xlfn.NUMBERVALUE(TEXT($C49,"MM"))=V$8),SUM($C50:$C51),0)+
IF((_xlfn.NUMBERVALUE(TEXT($D49,"MM"))=V$8),SUM($D50:$D51),0)+
IF((_xlfn.NUMBERVALUE(TEXT($E49,"MM"))=V$8),SUM($E50:$E51),0)+
IF((_xlfn.NUMBERVALUE(TEXT($F49,"MM"))=V$8),SUM($F50:$F51),0)+
IF((_xlfn.NUMBERVALUE(TEXT($G49,"MM"))=V$8),SUM($G50:$G51),0)+
IF((_xlfn.NUMBERVALUE(TEXT($H49,"MM"))=V$8),SUM($H50:$H51),0)+V45</f>
        <v>0</v>
      </c>
      <c r="W49">
        <f t="shared" si="98"/>
        <v>0</v>
      </c>
      <c r="X49">
        <f t="shared" si="98"/>
        <v>0</v>
      </c>
      <c r="Y49">
        <f t="shared" si="98"/>
        <v>0</v>
      </c>
      <c r="Z49">
        <f t="shared" si="98"/>
        <v>0</v>
      </c>
      <c r="AA49">
        <f t="shared" si="98"/>
        <v>0</v>
      </c>
      <c r="AB49">
        <f t="shared" si="98"/>
        <v>0</v>
      </c>
      <c r="AC49">
        <f t="shared" si="98"/>
        <v>0</v>
      </c>
      <c r="AD49">
        <f t="shared" si="98"/>
        <v>0</v>
      </c>
      <c r="AE49">
        <f t="shared" si="98"/>
        <v>0</v>
      </c>
      <c r="AF49">
        <f t="shared" si="98"/>
        <v>0</v>
      </c>
    </row>
    <row r="50" spans="1:32" ht="18" thickBot="1" x14ac:dyDescent="0.3">
      <c r="A50" s="7" t="str">
        <f>$H$4</f>
        <v>Client 1</v>
      </c>
      <c r="B50" s="19"/>
      <c r="C50" s="19"/>
      <c r="D50" s="19"/>
      <c r="E50" s="19"/>
      <c r="F50" s="19"/>
      <c r="G50" s="19"/>
      <c r="H50" s="20"/>
      <c r="I50" s="27"/>
      <c r="J50" s="27"/>
      <c r="K50" s="17" t="s">
        <v>11</v>
      </c>
      <c r="L50" s="17" t="s">
        <v>12</v>
      </c>
      <c r="M50" s="17" t="s">
        <v>13</v>
      </c>
    </row>
    <row r="51" spans="1:32" ht="18" thickBot="1" x14ac:dyDescent="0.3">
      <c r="A51" s="7" t="str">
        <f>$H$5</f>
        <v>Client 2</v>
      </c>
      <c r="B51" s="21"/>
      <c r="C51" s="21"/>
      <c r="D51" s="21"/>
      <c r="E51" s="21"/>
      <c r="F51" s="21"/>
      <c r="G51" s="21"/>
      <c r="H51" s="22"/>
      <c r="I51" s="27"/>
      <c r="J51" s="27"/>
      <c r="K51" s="6">
        <f ca="1">OFFSET($U49,0,TEXT($B49,"MM")-1)</f>
        <v>0</v>
      </c>
      <c r="L51" s="4">
        <f>SUM(J36:J47)</f>
        <v>0</v>
      </c>
      <c r="M51" s="4">
        <f ca="1">MAX(0,L51-($D$5-40)*OFFSET($U$9,0,TEXT($B49,"MM")-1))</f>
        <v>0</v>
      </c>
    </row>
    <row r="52" spans="1:32" ht="15.75" customHeight="1" thickBot="1" x14ac:dyDescent="0.3">
      <c r="A52" s="7"/>
      <c r="B52" s="3">
        <f>B49+7</f>
        <v>42827</v>
      </c>
      <c r="C52" s="3">
        <f>B52+1</f>
        <v>42828</v>
      </c>
      <c r="D52" s="3">
        <f t="shared" ref="D52" si="99">C52+1</f>
        <v>42829</v>
      </c>
      <c r="E52" s="3">
        <f t="shared" ref="E52" si="100">D52+1</f>
        <v>42830</v>
      </c>
      <c r="F52" s="3">
        <f t="shared" ref="F52" si="101">E52+1</f>
        <v>42831</v>
      </c>
      <c r="G52" s="3">
        <f t="shared" ref="G52" si="102">F52+1</f>
        <v>42832</v>
      </c>
      <c r="H52" s="5">
        <f t="shared" ref="H52" si="103">G52+1</f>
        <v>42833</v>
      </c>
      <c r="I52" s="27">
        <f t="shared" ref="I52" si="104">SUM(B53:H53)+SUM(B54:H54)</f>
        <v>0</v>
      </c>
      <c r="J52" s="27">
        <f t="shared" ref="J52" si="105">MAX(I52-40,0)</f>
        <v>0</v>
      </c>
      <c r="K52" s="12"/>
      <c r="L52" s="13"/>
      <c r="M52" s="13"/>
      <c r="U52">
        <f>IF((_xlfn.NUMBERVALUE(TEXT($B52,"MM"))=U$8),SUM($B53:$B54),0)+
IF((_xlfn.NUMBERVALUE(TEXT($C52,"MM"))=U$8),SUM($C53:$C54),0)+
IF((_xlfn.NUMBERVALUE(TEXT($D52,"MM"))=U$8),SUM($D53:$D54),0)+
IF((_xlfn.NUMBERVALUE(TEXT($E52,"MM"))=U$8),SUM($E53:$E54),0)+
IF((_xlfn.NUMBERVALUE(TEXT($F52,"MM"))=U$8),SUM($F53:$F54),0)+
IF((_xlfn.NUMBERVALUE(TEXT($G52,"MM"))=U$8),SUM($G53:$G54),0)+
IF((_xlfn.NUMBERVALUE(TEXT($H52,"MM"))=U$8),SUM($H53:$H54),0)+U49</f>
        <v>0</v>
      </c>
      <c r="V52">
        <f t="shared" ref="V52:AF52" si="106">IF((_xlfn.NUMBERVALUE(TEXT($B52,"MM"))=V$8),SUM($B53:$B54),0)+
IF((_xlfn.NUMBERVALUE(TEXT($C52,"MM"))=V$8),SUM($C53:$C54),0)+
IF((_xlfn.NUMBERVALUE(TEXT($D52,"MM"))=V$8),SUM($D53:$D54),0)+
IF((_xlfn.NUMBERVALUE(TEXT($E52,"MM"))=V$8),SUM($E53:$E54),0)+
IF((_xlfn.NUMBERVALUE(TEXT($F52,"MM"))=V$8),SUM($F53:$F54),0)+
IF((_xlfn.NUMBERVALUE(TEXT($G52,"MM"))=V$8),SUM($G53:$G54),0)+
IF((_xlfn.NUMBERVALUE(TEXT($H52,"MM"))=V$8),SUM($H53:$H54),0)+V49</f>
        <v>0</v>
      </c>
      <c r="W52">
        <f t="shared" si="106"/>
        <v>0</v>
      </c>
      <c r="X52">
        <f t="shared" si="106"/>
        <v>0</v>
      </c>
      <c r="Y52">
        <f t="shared" si="106"/>
        <v>0</v>
      </c>
      <c r="Z52">
        <f t="shared" si="106"/>
        <v>0</v>
      </c>
      <c r="AA52">
        <f t="shared" si="106"/>
        <v>0</v>
      </c>
      <c r="AB52">
        <f t="shared" si="106"/>
        <v>0</v>
      </c>
      <c r="AC52">
        <f t="shared" si="106"/>
        <v>0</v>
      </c>
      <c r="AD52">
        <f t="shared" si="106"/>
        <v>0</v>
      </c>
      <c r="AE52">
        <f t="shared" si="106"/>
        <v>0</v>
      </c>
      <c r="AF52">
        <f t="shared" si="106"/>
        <v>0</v>
      </c>
    </row>
    <row r="53" spans="1:32" ht="18" thickBot="1" x14ac:dyDescent="0.3">
      <c r="A53" s="7" t="str">
        <f>$H$4</f>
        <v>Client 1</v>
      </c>
      <c r="B53" s="19"/>
      <c r="C53" s="19"/>
      <c r="D53" s="19"/>
      <c r="E53" s="19"/>
      <c r="F53" s="19"/>
      <c r="G53" s="19"/>
      <c r="H53" s="20"/>
      <c r="I53" s="27"/>
      <c r="J53" s="27"/>
      <c r="K53" s="14"/>
      <c r="L53" s="15"/>
      <c r="M53" s="15"/>
    </row>
    <row r="54" spans="1:32" ht="18" thickBot="1" x14ac:dyDescent="0.3">
      <c r="A54" s="7" t="str">
        <f>$H$5</f>
        <v>Client 2</v>
      </c>
      <c r="B54" s="21"/>
      <c r="C54" s="21"/>
      <c r="D54" s="21"/>
      <c r="E54" s="21"/>
      <c r="F54" s="21"/>
      <c r="G54" s="21"/>
      <c r="H54" s="22"/>
      <c r="I54" s="27"/>
      <c r="J54" s="27"/>
      <c r="K54" s="2"/>
      <c r="L54" s="2"/>
      <c r="M54" s="2"/>
    </row>
    <row r="55" spans="1:32" ht="15.75" customHeight="1" thickBot="1" x14ac:dyDescent="0.3">
      <c r="A55" s="7"/>
      <c r="B55" s="3">
        <f>B52+7</f>
        <v>42834</v>
      </c>
      <c r="C55" s="3">
        <f>B55+1</f>
        <v>42835</v>
      </c>
      <c r="D55" s="3">
        <f t="shared" ref="D55" si="107">C55+1</f>
        <v>42836</v>
      </c>
      <c r="E55" s="3">
        <f t="shared" ref="E55" si="108">D55+1</f>
        <v>42837</v>
      </c>
      <c r="F55" s="3">
        <f t="shared" ref="F55" si="109">E55+1</f>
        <v>42838</v>
      </c>
      <c r="G55" s="3">
        <f t="shared" ref="G55" si="110">F55+1</f>
        <v>42839</v>
      </c>
      <c r="H55" s="5">
        <f t="shared" ref="H55" si="111">G55+1</f>
        <v>42840</v>
      </c>
      <c r="I55" s="27">
        <f t="shared" ref="I55" si="112">SUM(B56:H56)+SUM(B57:H57)</f>
        <v>0</v>
      </c>
      <c r="J55" s="27">
        <f t="shared" ref="J55" si="113">MAX(I55-40,0)</f>
        <v>0</v>
      </c>
      <c r="K55" s="2"/>
      <c r="L55" s="2"/>
      <c r="M55" s="2"/>
      <c r="U55">
        <f>IF((_xlfn.NUMBERVALUE(TEXT($B55,"MM"))=U$8),SUM($B56:$B57),0)+
IF((_xlfn.NUMBERVALUE(TEXT($C55,"MM"))=U$8),SUM($C56:$C57),0)+
IF((_xlfn.NUMBERVALUE(TEXT($D55,"MM"))=U$8),SUM($D56:$D57),0)+
IF((_xlfn.NUMBERVALUE(TEXT($E55,"MM"))=U$8),SUM($E56:$E57),0)+
IF((_xlfn.NUMBERVALUE(TEXT($F55,"MM"))=U$8),SUM($F56:$F57),0)+
IF((_xlfn.NUMBERVALUE(TEXT($G55,"MM"))=U$8),SUM($G56:$G57),0)+
IF((_xlfn.NUMBERVALUE(TEXT($H55,"MM"))=U$8),SUM($H56:$H57),0)+U52</f>
        <v>0</v>
      </c>
      <c r="V55">
        <f t="shared" ref="V55:AF55" si="114">IF((_xlfn.NUMBERVALUE(TEXT($B55,"MM"))=V$8),SUM($B56:$B57),0)+
IF((_xlfn.NUMBERVALUE(TEXT($C55,"MM"))=V$8),SUM($C56:$C57),0)+
IF((_xlfn.NUMBERVALUE(TEXT($D55,"MM"))=V$8),SUM($D56:$D57),0)+
IF((_xlfn.NUMBERVALUE(TEXT($E55,"MM"))=V$8),SUM($E56:$E57),0)+
IF((_xlfn.NUMBERVALUE(TEXT($F55,"MM"))=V$8),SUM($F56:$F57),0)+
IF((_xlfn.NUMBERVALUE(TEXT($G55,"MM"))=V$8),SUM($G56:$G57),0)+
IF((_xlfn.NUMBERVALUE(TEXT($H55,"MM"))=V$8),SUM($H56:$H57),0)+V52</f>
        <v>0</v>
      </c>
      <c r="W55">
        <f t="shared" si="114"/>
        <v>0</v>
      </c>
      <c r="X55">
        <f t="shared" si="114"/>
        <v>0</v>
      </c>
      <c r="Y55">
        <f t="shared" si="114"/>
        <v>0</v>
      </c>
      <c r="Z55">
        <f t="shared" si="114"/>
        <v>0</v>
      </c>
      <c r="AA55">
        <f t="shared" si="114"/>
        <v>0</v>
      </c>
      <c r="AB55">
        <f t="shared" si="114"/>
        <v>0</v>
      </c>
      <c r="AC55">
        <f t="shared" si="114"/>
        <v>0</v>
      </c>
      <c r="AD55">
        <f t="shared" si="114"/>
        <v>0</v>
      </c>
      <c r="AE55">
        <f t="shared" si="114"/>
        <v>0</v>
      </c>
      <c r="AF55">
        <f t="shared" si="114"/>
        <v>0</v>
      </c>
    </row>
    <row r="56" spans="1:32" ht="18" thickBot="1" x14ac:dyDescent="0.3">
      <c r="A56" s="7" t="str">
        <f>$H$4</f>
        <v>Client 1</v>
      </c>
      <c r="B56" s="19"/>
      <c r="C56" s="19"/>
      <c r="D56" s="19"/>
      <c r="E56" s="19"/>
      <c r="F56" s="19"/>
      <c r="G56" s="19"/>
      <c r="H56" s="20"/>
      <c r="I56" s="27"/>
      <c r="J56" s="27"/>
      <c r="K56" s="2"/>
      <c r="L56" s="2"/>
      <c r="M56" s="2"/>
    </row>
    <row r="57" spans="1:32" ht="18" thickBot="1" x14ac:dyDescent="0.3">
      <c r="A57" s="7" t="str">
        <f>$H$5</f>
        <v>Client 2</v>
      </c>
      <c r="B57" s="21"/>
      <c r="C57" s="21"/>
      <c r="D57" s="21"/>
      <c r="E57" s="21"/>
      <c r="F57" s="21"/>
      <c r="G57" s="21"/>
      <c r="H57" s="22"/>
      <c r="I57" s="27"/>
      <c r="J57" s="27"/>
      <c r="K57" s="2"/>
      <c r="L57" s="2"/>
      <c r="M57" s="2"/>
    </row>
    <row r="58" spans="1:32" ht="15.75" customHeight="1" thickBot="1" x14ac:dyDescent="0.3">
      <c r="A58" s="7"/>
      <c r="B58" s="3">
        <f>B55+7</f>
        <v>42841</v>
      </c>
      <c r="C58" s="3">
        <f>B58+1</f>
        <v>42842</v>
      </c>
      <c r="D58" s="3">
        <f t="shared" ref="D58" si="115">C58+1</f>
        <v>42843</v>
      </c>
      <c r="E58" s="3">
        <f t="shared" ref="E58" si="116">D58+1</f>
        <v>42844</v>
      </c>
      <c r="F58" s="3">
        <f t="shared" ref="F58" si="117">E58+1</f>
        <v>42845</v>
      </c>
      <c r="G58" s="3">
        <f t="shared" ref="G58" si="118">F58+1</f>
        <v>42846</v>
      </c>
      <c r="H58" s="5">
        <f t="shared" ref="H58" si="119">G58+1</f>
        <v>42847</v>
      </c>
      <c r="I58" s="27">
        <f t="shared" ref="I58" si="120">SUM(B59:H59)+SUM(B60:H60)</f>
        <v>0</v>
      </c>
      <c r="J58" s="27">
        <f t="shared" ref="J58" si="121">MAX(I58-40,0)</f>
        <v>0</v>
      </c>
      <c r="K58" s="2"/>
      <c r="L58" s="2"/>
      <c r="M58" s="2"/>
      <c r="U58">
        <f>IF((_xlfn.NUMBERVALUE(TEXT($B58,"MM"))=U$8),SUM($B59:$B60),0)+
IF((_xlfn.NUMBERVALUE(TEXT($C58,"MM"))=U$8),SUM($C59:$C60),0)+
IF((_xlfn.NUMBERVALUE(TEXT($D58,"MM"))=U$8),SUM($D59:$D60),0)+
IF((_xlfn.NUMBERVALUE(TEXT($E58,"MM"))=U$8),SUM($E59:$E60),0)+
IF((_xlfn.NUMBERVALUE(TEXT($F58,"MM"))=U$8),SUM($F59:$F60),0)+
IF((_xlfn.NUMBERVALUE(TEXT($G58,"MM"))=U$8),SUM($G59:$G60),0)+
IF((_xlfn.NUMBERVALUE(TEXT($H58,"MM"))=U$8),SUM($H59:$H60),0)+U55</f>
        <v>0</v>
      </c>
      <c r="V58">
        <f t="shared" ref="V58:AF58" si="122">IF((_xlfn.NUMBERVALUE(TEXT($B58,"MM"))=V$8),SUM($B59:$B60),0)+
IF((_xlfn.NUMBERVALUE(TEXT($C58,"MM"))=V$8),SUM($C59:$C60),0)+
IF((_xlfn.NUMBERVALUE(TEXT($D58,"MM"))=V$8),SUM($D59:$D60),0)+
IF((_xlfn.NUMBERVALUE(TEXT($E58,"MM"))=V$8),SUM($E59:$E60),0)+
IF((_xlfn.NUMBERVALUE(TEXT($F58,"MM"))=V$8),SUM($F59:$F60),0)+
IF((_xlfn.NUMBERVALUE(TEXT($G58,"MM"))=V$8),SUM($G59:$G60),0)+
IF((_xlfn.NUMBERVALUE(TEXT($H58,"MM"))=V$8),SUM($H59:$H60),0)+V55</f>
        <v>0</v>
      </c>
      <c r="W58">
        <f t="shared" si="122"/>
        <v>0</v>
      </c>
      <c r="X58">
        <f t="shared" si="122"/>
        <v>0</v>
      </c>
      <c r="Y58">
        <f t="shared" si="122"/>
        <v>0</v>
      </c>
      <c r="Z58">
        <f t="shared" si="122"/>
        <v>0</v>
      </c>
      <c r="AA58">
        <f t="shared" si="122"/>
        <v>0</v>
      </c>
      <c r="AB58">
        <f t="shared" si="122"/>
        <v>0</v>
      </c>
      <c r="AC58">
        <f t="shared" si="122"/>
        <v>0</v>
      </c>
      <c r="AD58">
        <f t="shared" si="122"/>
        <v>0</v>
      </c>
      <c r="AE58">
        <f t="shared" si="122"/>
        <v>0</v>
      </c>
      <c r="AF58">
        <f t="shared" si="122"/>
        <v>0</v>
      </c>
    </row>
    <row r="59" spans="1:32" ht="18" thickBot="1" x14ac:dyDescent="0.3">
      <c r="A59" s="7" t="str">
        <f>$H$4</f>
        <v>Client 1</v>
      </c>
      <c r="B59" s="19"/>
      <c r="C59" s="19"/>
      <c r="D59" s="19"/>
      <c r="E59" s="19"/>
      <c r="F59" s="19"/>
      <c r="G59" s="19"/>
      <c r="H59" s="20"/>
      <c r="I59" s="27"/>
      <c r="J59" s="27"/>
      <c r="K59" s="2"/>
      <c r="L59" s="2"/>
      <c r="M59" s="2"/>
    </row>
    <row r="60" spans="1:32" ht="18" thickBot="1" x14ac:dyDescent="0.3">
      <c r="A60" s="7" t="str">
        <f>$H$5</f>
        <v>Client 2</v>
      </c>
      <c r="B60" s="21"/>
      <c r="C60" s="21"/>
      <c r="D60" s="21"/>
      <c r="E60" s="21"/>
      <c r="F60" s="21"/>
      <c r="G60" s="21"/>
      <c r="H60" s="22"/>
      <c r="I60" s="27"/>
      <c r="J60" s="27"/>
      <c r="K60" s="2"/>
      <c r="L60" s="2"/>
      <c r="M60" s="2"/>
    </row>
    <row r="61" spans="1:32" ht="15.75" customHeight="1" thickBot="1" x14ac:dyDescent="0.3">
      <c r="A61" s="7"/>
      <c r="B61" s="3">
        <f>B58+7</f>
        <v>42848</v>
      </c>
      <c r="C61" s="3">
        <f>B61+1</f>
        <v>42849</v>
      </c>
      <c r="D61" s="3">
        <f t="shared" ref="D61" si="123">C61+1</f>
        <v>42850</v>
      </c>
      <c r="E61" s="3">
        <f t="shared" ref="E61" si="124">D61+1</f>
        <v>42851</v>
      </c>
      <c r="F61" s="3">
        <f t="shared" ref="F61" si="125">E61+1</f>
        <v>42852</v>
      </c>
      <c r="G61" s="3">
        <f t="shared" ref="G61" si="126">F61+1</f>
        <v>42853</v>
      </c>
      <c r="H61" s="5">
        <f t="shared" ref="H61" si="127">G61+1</f>
        <v>42854</v>
      </c>
      <c r="I61" s="27">
        <f t="shared" ref="I61" si="128">SUM(B62:H62)+SUM(B63:H63)</f>
        <v>0</v>
      </c>
      <c r="J61" s="27">
        <f t="shared" ref="J61" si="129">MAX(I61-40,0)</f>
        <v>0</v>
      </c>
      <c r="K61" s="2"/>
      <c r="L61" s="2"/>
      <c r="M61" s="2"/>
      <c r="U61">
        <f>IF((_xlfn.NUMBERVALUE(TEXT($B61,"MM"))=U$8),SUM($B62:$B63),0)+
IF((_xlfn.NUMBERVALUE(TEXT($C61,"MM"))=U$8),SUM($C62:$C63),0)+
IF((_xlfn.NUMBERVALUE(TEXT($D61,"MM"))=U$8),SUM($D62:$D63),0)+
IF((_xlfn.NUMBERVALUE(TEXT($E61,"MM"))=U$8),SUM($E62:$E63),0)+
IF((_xlfn.NUMBERVALUE(TEXT($F61,"MM"))=U$8),SUM($F62:$F63),0)+
IF((_xlfn.NUMBERVALUE(TEXT($G61,"MM"))=U$8),SUM($G62:$G63),0)+
IF((_xlfn.NUMBERVALUE(TEXT($H61,"MM"))=U$8),SUM($H62:$H63),0)+U58</f>
        <v>0</v>
      </c>
      <c r="V61">
        <f t="shared" ref="V61:AF61" si="130">IF((_xlfn.NUMBERVALUE(TEXT($B61,"MM"))=V$8),SUM($B62:$B63),0)+
IF((_xlfn.NUMBERVALUE(TEXT($C61,"MM"))=V$8),SUM($C62:$C63),0)+
IF((_xlfn.NUMBERVALUE(TEXT($D61,"MM"))=V$8),SUM($D62:$D63),0)+
IF((_xlfn.NUMBERVALUE(TEXT($E61,"MM"))=V$8),SUM($E62:$E63),0)+
IF((_xlfn.NUMBERVALUE(TEXT($F61,"MM"))=V$8),SUM($F62:$F63),0)+
IF((_xlfn.NUMBERVALUE(TEXT($G61,"MM"))=V$8),SUM($G62:$G63),0)+
IF((_xlfn.NUMBERVALUE(TEXT($H61,"MM"))=V$8),SUM($H62:$H63),0)+V58</f>
        <v>0</v>
      </c>
      <c r="W61">
        <f t="shared" si="130"/>
        <v>0</v>
      </c>
      <c r="X61">
        <f t="shared" si="130"/>
        <v>0</v>
      </c>
      <c r="Y61">
        <f t="shared" si="130"/>
        <v>0</v>
      </c>
      <c r="Z61">
        <f t="shared" si="130"/>
        <v>0</v>
      </c>
      <c r="AA61">
        <f t="shared" si="130"/>
        <v>0</v>
      </c>
      <c r="AB61">
        <f t="shared" si="130"/>
        <v>0</v>
      </c>
      <c r="AC61">
        <f t="shared" si="130"/>
        <v>0</v>
      </c>
      <c r="AD61">
        <f t="shared" si="130"/>
        <v>0</v>
      </c>
      <c r="AE61">
        <f t="shared" si="130"/>
        <v>0</v>
      </c>
      <c r="AF61">
        <f t="shared" si="130"/>
        <v>0</v>
      </c>
    </row>
    <row r="62" spans="1:32" ht="18" thickBot="1" x14ac:dyDescent="0.3">
      <c r="A62" s="7" t="str">
        <f>$H$4</f>
        <v>Client 1</v>
      </c>
      <c r="B62" s="19"/>
      <c r="C62" s="19"/>
      <c r="D62" s="19"/>
      <c r="E62" s="19"/>
      <c r="F62" s="19"/>
      <c r="G62" s="19"/>
      <c r="H62" s="20"/>
      <c r="I62" s="27"/>
      <c r="J62" s="27"/>
      <c r="K62" s="14"/>
      <c r="L62" s="15"/>
      <c r="M62" s="15"/>
    </row>
    <row r="63" spans="1:32" ht="18" thickBot="1" x14ac:dyDescent="0.3">
      <c r="A63" s="7" t="str">
        <f>$H$5</f>
        <v>Client 2</v>
      </c>
      <c r="B63" s="21"/>
      <c r="C63" s="21"/>
      <c r="D63" s="21"/>
      <c r="E63" s="21"/>
      <c r="F63" s="21"/>
      <c r="G63" s="21"/>
      <c r="H63" s="22"/>
      <c r="I63" s="27"/>
      <c r="J63" s="27"/>
      <c r="K63" s="16"/>
      <c r="L63" s="15"/>
      <c r="M63" s="15"/>
    </row>
    <row r="64" spans="1:32" ht="18" customHeight="1" thickBot="1" x14ac:dyDescent="0.3">
      <c r="A64" s="7"/>
      <c r="B64" s="28">
        <f>H65</f>
        <v>42861</v>
      </c>
      <c r="C64" s="29"/>
      <c r="D64" s="29"/>
      <c r="E64" s="29"/>
      <c r="F64" s="29"/>
      <c r="G64" s="29"/>
      <c r="H64" s="29"/>
      <c r="I64" s="9"/>
      <c r="J64" s="9"/>
      <c r="K64" s="2"/>
      <c r="L64" s="2"/>
      <c r="M64" s="2"/>
    </row>
    <row r="65" spans="1:32" ht="15.75" customHeight="1" thickBot="1" x14ac:dyDescent="0.3">
      <c r="A65" s="7"/>
      <c r="B65" s="3">
        <f>B61+7</f>
        <v>42855</v>
      </c>
      <c r="C65" s="3">
        <f>B65+1</f>
        <v>42856</v>
      </c>
      <c r="D65" s="3">
        <f t="shared" ref="D65" si="131">C65+1</f>
        <v>42857</v>
      </c>
      <c r="E65" s="3">
        <f t="shared" ref="E65" si="132">D65+1</f>
        <v>42858</v>
      </c>
      <c r="F65" s="3">
        <f t="shared" ref="F65" si="133">E65+1</f>
        <v>42859</v>
      </c>
      <c r="G65" s="3">
        <f t="shared" ref="G65" si="134">F65+1</f>
        <v>42860</v>
      </c>
      <c r="H65" s="5">
        <f t="shared" ref="H65" si="135">G65+1</f>
        <v>42861</v>
      </c>
      <c r="I65" s="27">
        <f t="shared" ref="I65" si="136">SUM(B66:H66)+SUM(B67:H67)</f>
        <v>0</v>
      </c>
      <c r="J65" s="27">
        <f t="shared" ref="J65" si="137">MAX(I65-40,0)</f>
        <v>0</v>
      </c>
      <c r="K65" s="30" t="str">
        <f>"Total monthly hours for "&amp;TEXT($B65,"MMMM")</f>
        <v>Total monthly hours for April</v>
      </c>
      <c r="L65" s="31"/>
      <c r="M65" s="32"/>
      <c r="U65">
        <f t="shared" ref="U65:AF65" si="138">IF((_xlfn.NUMBERVALUE(TEXT($B65,"MM"))=U$8),SUM($B66:$B67),0)+
IF((_xlfn.NUMBERVALUE(TEXT($C65,"MM"))=U$8),SUM($C66:$C67),0)+
IF((_xlfn.NUMBERVALUE(TEXT($D65,"MM"))=U$8),SUM($D66:$D67),0)+
IF((_xlfn.NUMBERVALUE(TEXT($E65,"MM"))=U$8),SUM($E66:$E67),0)+
IF((_xlfn.NUMBERVALUE(TEXT($F65,"MM"))=U$8),SUM($F66:$F67),0)+
IF((_xlfn.NUMBERVALUE(TEXT($G65,"MM"))=U$8),SUM($G66:$G67),0)+
IF((_xlfn.NUMBERVALUE(TEXT($H65,"MM"))=U$8),SUM($H66:$H67),0)+U61</f>
        <v>0</v>
      </c>
      <c r="V65">
        <f t="shared" si="138"/>
        <v>0</v>
      </c>
      <c r="W65">
        <f t="shared" si="138"/>
        <v>0</v>
      </c>
      <c r="X65">
        <f t="shared" si="138"/>
        <v>0</v>
      </c>
      <c r="Y65">
        <f t="shared" si="138"/>
        <v>0</v>
      </c>
      <c r="Z65">
        <f t="shared" si="138"/>
        <v>0</v>
      </c>
      <c r="AA65">
        <f t="shared" si="138"/>
        <v>0</v>
      </c>
      <c r="AB65">
        <f t="shared" si="138"/>
        <v>0</v>
      </c>
      <c r="AC65">
        <f t="shared" si="138"/>
        <v>0</v>
      </c>
      <c r="AD65">
        <f t="shared" si="138"/>
        <v>0</v>
      </c>
      <c r="AE65">
        <f t="shared" si="138"/>
        <v>0</v>
      </c>
      <c r="AF65">
        <f t="shared" si="138"/>
        <v>0</v>
      </c>
    </row>
    <row r="66" spans="1:32" ht="18" thickBot="1" x14ac:dyDescent="0.3">
      <c r="A66" s="7" t="str">
        <f>$H$4</f>
        <v>Client 1</v>
      </c>
      <c r="B66" s="19"/>
      <c r="C66" s="19"/>
      <c r="D66" s="19"/>
      <c r="E66" s="19"/>
      <c r="F66" s="19"/>
      <c r="G66" s="19"/>
      <c r="H66" s="20"/>
      <c r="I66" s="27"/>
      <c r="J66" s="27"/>
      <c r="K66" s="17" t="s">
        <v>11</v>
      </c>
      <c r="L66" s="17" t="s">
        <v>12</v>
      </c>
      <c r="M66" s="17" t="s">
        <v>13</v>
      </c>
    </row>
    <row r="67" spans="1:32" ht="18" thickBot="1" x14ac:dyDescent="0.3">
      <c r="A67" s="7" t="str">
        <f>$H$5</f>
        <v>Client 2</v>
      </c>
      <c r="B67" s="21"/>
      <c r="C67" s="21"/>
      <c r="D67" s="21"/>
      <c r="E67" s="21"/>
      <c r="F67" s="21"/>
      <c r="G67" s="21"/>
      <c r="H67" s="22"/>
      <c r="I67" s="27"/>
      <c r="J67" s="27"/>
      <c r="K67" s="6">
        <f ca="1">OFFSET($U65,0,TEXT($B65,"MM")-1)</f>
        <v>0</v>
      </c>
      <c r="L67" s="4">
        <f>SUM(J49:J63)</f>
        <v>0</v>
      </c>
      <c r="M67" s="4">
        <f ca="1">MAX(0,L67-($D$5-40)*OFFSET($U$9,0,TEXT($B65,"MM")-1))</f>
        <v>0</v>
      </c>
    </row>
    <row r="68" spans="1:32" ht="15.75" customHeight="1" thickBot="1" x14ac:dyDescent="0.3">
      <c r="A68" s="7"/>
      <c r="B68" s="3">
        <f>B65+7</f>
        <v>42862</v>
      </c>
      <c r="C68" s="3">
        <f>B68+1</f>
        <v>42863</v>
      </c>
      <c r="D68" s="3">
        <f t="shared" ref="D68" si="139">C68+1</f>
        <v>42864</v>
      </c>
      <c r="E68" s="3">
        <f t="shared" ref="E68" si="140">D68+1</f>
        <v>42865</v>
      </c>
      <c r="F68" s="3">
        <f t="shared" ref="F68" si="141">E68+1</f>
        <v>42866</v>
      </c>
      <c r="G68" s="3">
        <f t="shared" ref="G68" si="142">F68+1</f>
        <v>42867</v>
      </c>
      <c r="H68" s="5">
        <f t="shared" ref="H68" si="143">G68+1</f>
        <v>42868</v>
      </c>
      <c r="I68" s="27">
        <f t="shared" ref="I68" si="144">SUM(B69:H69)+SUM(B70:H70)</f>
        <v>0</v>
      </c>
      <c r="J68" s="27">
        <f t="shared" ref="J68" si="145">MAX(I68-40,0)</f>
        <v>0</v>
      </c>
      <c r="K68" s="12"/>
      <c r="L68" s="13"/>
      <c r="M68" s="13"/>
      <c r="U68">
        <f>IF((_xlfn.NUMBERVALUE(TEXT($B68,"MM"))=U$8),SUM($B69:$B70),0)+
IF((_xlfn.NUMBERVALUE(TEXT($C68,"MM"))=U$8),SUM($C69:$C70),0)+
IF((_xlfn.NUMBERVALUE(TEXT($D68,"MM"))=U$8),SUM($D69:$D70),0)+
IF((_xlfn.NUMBERVALUE(TEXT($E68,"MM"))=U$8),SUM($E69:$E70),0)+
IF((_xlfn.NUMBERVALUE(TEXT($F68,"MM"))=U$8),SUM($F69:$F70),0)+
IF((_xlfn.NUMBERVALUE(TEXT($G68,"MM"))=U$8),SUM($G69:$G70),0)+
IF((_xlfn.NUMBERVALUE(TEXT($H68,"MM"))=U$8),SUM($H69:$H70),0)+U65</f>
        <v>0</v>
      </c>
      <c r="V68">
        <f t="shared" ref="V68:AF68" si="146">IF((_xlfn.NUMBERVALUE(TEXT($B68,"MM"))=V$8),SUM($B69:$B70),0)+
IF((_xlfn.NUMBERVALUE(TEXT($C68,"MM"))=V$8),SUM($C69:$C70),0)+
IF((_xlfn.NUMBERVALUE(TEXT($D68,"MM"))=V$8),SUM($D69:$D70),0)+
IF((_xlfn.NUMBERVALUE(TEXT($E68,"MM"))=V$8),SUM($E69:$E70),0)+
IF((_xlfn.NUMBERVALUE(TEXT($F68,"MM"))=V$8),SUM($F69:$F70),0)+
IF((_xlfn.NUMBERVALUE(TEXT($G68,"MM"))=V$8),SUM($G69:$G70),0)+
IF((_xlfn.NUMBERVALUE(TEXT($H68,"MM"))=V$8),SUM($H69:$H70),0)+V65</f>
        <v>0</v>
      </c>
      <c r="W68">
        <f t="shared" si="146"/>
        <v>0</v>
      </c>
      <c r="X68">
        <f t="shared" si="146"/>
        <v>0</v>
      </c>
      <c r="Y68">
        <f t="shared" si="146"/>
        <v>0</v>
      </c>
      <c r="Z68">
        <f t="shared" si="146"/>
        <v>0</v>
      </c>
      <c r="AA68">
        <f t="shared" si="146"/>
        <v>0</v>
      </c>
      <c r="AB68">
        <f t="shared" si="146"/>
        <v>0</v>
      </c>
      <c r="AC68">
        <f t="shared" si="146"/>
        <v>0</v>
      </c>
      <c r="AD68">
        <f t="shared" si="146"/>
        <v>0</v>
      </c>
      <c r="AE68">
        <f t="shared" si="146"/>
        <v>0</v>
      </c>
      <c r="AF68">
        <f t="shared" si="146"/>
        <v>0</v>
      </c>
    </row>
    <row r="69" spans="1:32" ht="18" thickBot="1" x14ac:dyDescent="0.3">
      <c r="A69" s="7" t="str">
        <f>$H$4</f>
        <v>Client 1</v>
      </c>
      <c r="B69" s="19"/>
      <c r="C69" s="19"/>
      <c r="D69" s="19"/>
      <c r="E69" s="19"/>
      <c r="F69" s="19"/>
      <c r="G69" s="19"/>
      <c r="H69" s="20"/>
      <c r="I69" s="27"/>
      <c r="J69" s="27"/>
      <c r="K69" s="14"/>
      <c r="L69" s="15"/>
      <c r="M69" s="15"/>
    </row>
    <row r="70" spans="1:32" ht="18" thickBot="1" x14ac:dyDescent="0.3">
      <c r="A70" s="7" t="str">
        <f>$H$5</f>
        <v>Client 2</v>
      </c>
      <c r="B70" s="21"/>
      <c r="C70" s="21"/>
      <c r="D70" s="21"/>
      <c r="E70" s="21"/>
      <c r="F70" s="21"/>
      <c r="G70" s="21"/>
      <c r="H70" s="22"/>
      <c r="I70" s="27"/>
      <c r="J70" s="27"/>
      <c r="K70" s="2"/>
      <c r="L70" s="2"/>
      <c r="M70" s="2"/>
    </row>
    <row r="71" spans="1:32" ht="15.75" customHeight="1" thickBot="1" x14ac:dyDescent="0.3">
      <c r="A71" s="7"/>
      <c r="B71" s="3">
        <f>B68+7</f>
        <v>42869</v>
      </c>
      <c r="C71" s="3">
        <f>B71+1</f>
        <v>42870</v>
      </c>
      <c r="D71" s="3">
        <f t="shared" ref="D71" si="147">C71+1</f>
        <v>42871</v>
      </c>
      <c r="E71" s="3">
        <f t="shared" ref="E71" si="148">D71+1</f>
        <v>42872</v>
      </c>
      <c r="F71" s="3">
        <f t="shared" ref="F71" si="149">E71+1</f>
        <v>42873</v>
      </c>
      <c r="G71" s="3">
        <f t="shared" ref="G71" si="150">F71+1</f>
        <v>42874</v>
      </c>
      <c r="H71" s="5">
        <f t="shared" ref="H71" si="151">G71+1</f>
        <v>42875</v>
      </c>
      <c r="I71" s="27">
        <f t="shared" ref="I71" si="152">SUM(B72:H72)+SUM(B73:H73)</f>
        <v>0</v>
      </c>
      <c r="J71" s="27">
        <f t="shared" ref="J71" si="153">MAX(I71-40,0)</f>
        <v>0</v>
      </c>
      <c r="K71" s="2"/>
      <c r="L71" s="2"/>
      <c r="M71" s="2"/>
      <c r="U71">
        <f>IF((_xlfn.NUMBERVALUE(TEXT($B71,"MM"))=U$8),SUM($B72:$B73),0)+
IF((_xlfn.NUMBERVALUE(TEXT($C71,"MM"))=U$8),SUM($C72:$C73),0)+
IF((_xlfn.NUMBERVALUE(TEXT($D71,"MM"))=U$8),SUM($D72:$D73),0)+
IF((_xlfn.NUMBERVALUE(TEXT($E71,"MM"))=U$8),SUM($E72:$E73),0)+
IF((_xlfn.NUMBERVALUE(TEXT($F71,"MM"))=U$8),SUM($F72:$F73),0)+
IF((_xlfn.NUMBERVALUE(TEXT($G71,"MM"))=U$8),SUM($G72:$G73),0)+
IF((_xlfn.NUMBERVALUE(TEXT($H71,"MM"))=U$8),SUM($H72:$H73),0)+U68</f>
        <v>0</v>
      </c>
      <c r="V71">
        <f t="shared" ref="V71:AF71" si="154">IF((_xlfn.NUMBERVALUE(TEXT($B71,"MM"))=V$8),SUM($B72:$B73),0)+
IF((_xlfn.NUMBERVALUE(TEXT($C71,"MM"))=V$8),SUM($C72:$C73),0)+
IF((_xlfn.NUMBERVALUE(TEXT($D71,"MM"))=V$8),SUM($D72:$D73),0)+
IF((_xlfn.NUMBERVALUE(TEXT($E71,"MM"))=V$8),SUM($E72:$E73),0)+
IF((_xlfn.NUMBERVALUE(TEXT($F71,"MM"))=V$8),SUM($F72:$F73),0)+
IF((_xlfn.NUMBERVALUE(TEXT($G71,"MM"))=V$8),SUM($G72:$G73),0)+
IF((_xlfn.NUMBERVALUE(TEXT($H71,"MM"))=V$8),SUM($H72:$H73),0)+V68</f>
        <v>0</v>
      </c>
      <c r="W71">
        <f t="shared" si="154"/>
        <v>0</v>
      </c>
      <c r="X71">
        <f t="shared" si="154"/>
        <v>0</v>
      </c>
      <c r="Y71">
        <f t="shared" si="154"/>
        <v>0</v>
      </c>
      <c r="Z71">
        <f t="shared" si="154"/>
        <v>0</v>
      </c>
      <c r="AA71">
        <f t="shared" si="154"/>
        <v>0</v>
      </c>
      <c r="AB71">
        <f t="shared" si="154"/>
        <v>0</v>
      </c>
      <c r="AC71">
        <f t="shared" si="154"/>
        <v>0</v>
      </c>
      <c r="AD71">
        <f t="shared" si="154"/>
        <v>0</v>
      </c>
      <c r="AE71">
        <f t="shared" si="154"/>
        <v>0</v>
      </c>
      <c r="AF71">
        <f t="shared" si="154"/>
        <v>0</v>
      </c>
    </row>
    <row r="72" spans="1:32" ht="18" thickBot="1" x14ac:dyDescent="0.3">
      <c r="A72" s="7" t="str">
        <f>$H$4</f>
        <v>Client 1</v>
      </c>
      <c r="B72" s="19"/>
      <c r="C72" s="19"/>
      <c r="D72" s="19"/>
      <c r="E72" s="19"/>
      <c r="F72" s="19"/>
      <c r="G72" s="19"/>
      <c r="H72" s="20"/>
      <c r="I72" s="27"/>
      <c r="J72" s="27"/>
      <c r="K72" s="2"/>
      <c r="L72" s="2"/>
      <c r="M72" s="2"/>
    </row>
    <row r="73" spans="1:32" ht="18" thickBot="1" x14ac:dyDescent="0.3">
      <c r="A73" s="7" t="str">
        <f>$H$5</f>
        <v>Client 2</v>
      </c>
      <c r="B73" s="21"/>
      <c r="C73" s="21"/>
      <c r="D73" s="21"/>
      <c r="E73" s="21"/>
      <c r="F73" s="21"/>
      <c r="G73" s="21"/>
      <c r="H73" s="22"/>
      <c r="I73" s="27"/>
      <c r="J73" s="27"/>
      <c r="K73" s="2"/>
      <c r="L73" s="2"/>
      <c r="M73" s="2"/>
    </row>
    <row r="74" spans="1:32" ht="15.75" customHeight="1" thickBot="1" x14ac:dyDescent="0.3">
      <c r="A74" s="7"/>
      <c r="B74" s="3">
        <f>B71+7</f>
        <v>42876</v>
      </c>
      <c r="C74" s="3">
        <f>B74+1</f>
        <v>42877</v>
      </c>
      <c r="D74" s="3">
        <f t="shared" ref="D74" si="155">C74+1</f>
        <v>42878</v>
      </c>
      <c r="E74" s="3">
        <f t="shared" ref="E74" si="156">D74+1</f>
        <v>42879</v>
      </c>
      <c r="F74" s="3">
        <f t="shared" ref="F74" si="157">E74+1</f>
        <v>42880</v>
      </c>
      <c r="G74" s="3">
        <f t="shared" ref="G74" si="158">F74+1</f>
        <v>42881</v>
      </c>
      <c r="H74" s="5">
        <f t="shared" ref="H74" si="159">G74+1</f>
        <v>42882</v>
      </c>
      <c r="I74" s="27">
        <f t="shared" ref="I74" si="160">SUM(B75:H75)+SUM(B76:H76)</f>
        <v>0</v>
      </c>
      <c r="J74" s="27">
        <f t="shared" ref="J74" si="161">MAX(I74-40,0)</f>
        <v>0</v>
      </c>
      <c r="K74" s="2"/>
      <c r="L74" s="2"/>
      <c r="M74" s="2"/>
      <c r="U74">
        <f>IF((_xlfn.NUMBERVALUE(TEXT($B74,"MM"))=U$8),SUM($B75:$B76),0)+
IF((_xlfn.NUMBERVALUE(TEXT($C74,"MM"))=U$8),SUM($C75:$C76),0)+
IF((_xlfn.NUMBERVALUE(TEXT($D74,"MM"))=U$8),SUM($D75:$D76),0)+
IF((_xlfn.NUMBERVALUE(TEXT($E74,"MM"))=U$8),SUM($E75:$E76),0)+
IF((_xlfn.NUMBERVALUE(TEXT($F74,"MM"))=U$8),SUM($F75:$F76),0)+
IF((_xlfn.NUMBERVALUE(TEXT($G74,"MM"))=U$8),SUM($G75:$G76),0)+
IF((_xlfn.NUMBERVALUE(TEXT($H74,"MM"))=U$8),SUM($H75:$H76),0)+U71</f>
        <v>0</v>
      </c>
      <c r="V74">
        <f t="shared" ref="V74:AF74" si="162">IF((_xlfn.NUMBERVALUE(TEXT($B74,"MM"))=V$8),SUM($B75:$B76),0)+
IF((_xlfn.NUMBERVALUE(TEXT($C74,"MM"))=V$8),SUM($C75:$C76),0)+
IF((_xlfn.NUMBERVALUE(TEXT($D74,"MM"))=V$8),SUM($D75:$D76),0)+
IF((_xlfn.NUMBERVALUE(TEXT($E74,"MM"))=V$8),SUM($E75:$E76),0)+
IF((_xlfn.NUMBERVALUE(TEXT($F74,"MM"))=V$8),SUM($F75:$F76),0)+
IF((_xlfn.NUMBERVALUE(TEXT($G74,"MM"))=V$8),SUM($G75:$G76),0)+
IF((_xlfn.NUMBERVALUE(TEXT($H74,"MM"))=V$8),SUM($H75:$H76),0)+V71</f>
        <v>0</v>
      </c>
      <c r="W74">
        <f t="shared" si="162"/>
        <v>0</v>
      </c>
      <c r="X74">
        <f t="shared" si="162"/>
        <v>0</v>
      </c>
      <c r="Y74">
        <f t="shared" si="162"/>
        <v>0</v>
      </c>
      <c r="Z74">
        <f t="shared" si="162"/>
        <v>0</v>
      </c>
      <c r="AA74">
        <f t="shared" si="162"/>
        <v>0</v>
      </c>
      <c r="AB74">
        <f t="shared" si="162"/>
        <v>0</v>
      </c>
      <c r="AC74">
        <f t="shared" si="162"/>
        <v>0</v>
      </c>
      <c r="AD74">
        <f t="shared" si="162"/>
        <v>0</v>
      </c>
      <c r="AE74">
        <f t="shared" si="162"/>
        <v>0</v>
      </c>
      <c r="AF74">
        <f t="shared" si="162"/>
        <v>0</v>
      </c>
    </row>
    <row r="75" spans="1:32" ht="18" thickBot="1" x14ac:dyDescent="0.3">
      <c r="A75" s="7" t="str">
        <f>$H$4</f>
        <v>Client 1</v>
      </c>
      <c r="B75" s="19"/>
      <c r="C75" s="19"/>
      <c r="D75" s="19"/>
      <c r="E75" s="19"/>
      <c r="F75" s="19"/>
      <c r="G75" s="19"/>
      <c r="H75" s="20"/>
      <c r="I75" s="27"/>
      <c r="J75" s="27"/>
      <c r="K75" s="14"/>
      <c r="L75" s="15"/>
      <c r="M75" s="15"/>
    </row>
    <row r="76" spans="1:32" ht="18" thickBot="1" x14ac:dyDescent="0.3">
      <c r="A76" s="7" t="str">
        <f>$H$5</f>
        <v>Client 2</v>
      </c>
      <c r="B76" s="21"/>
      <c r="C76" s="21"/>
      <c r="D76" s="21"/>
      <c r="E76" s="21"/>
      <c r="F76" s="21"/>
      <c r="G76" s="21"/>
      <c r="H76" s="22"/>
      <c r="I76" s="27"/>
      <c r="J76" s="27"/>
      <c r="K76" s="16"/>
      <c r="L76" s="15"/>
      <c r="M76" s="15"/>
    </row>
    <row r="77" spans="1:32" ht="18" customHeight="1" thickBot="1" x14ac:dyDescent="0.3">
      <c r="A77" s="7"/>
      <c r="B77" s="28">
        <f>H78</f>
        <v>42889</v>
      </c>
      <c r="C77" s="29"/>
      <c r="D77" s="29"/>
      <c r="E77" s="29"/>
      <c r="F77" s="29"/>
      <c r="G77" s="29"/>
      <c r="H77" s="29"/>
      <c r="I77" s="9"/>
      <c r="J77" s="9"/>
      <c r="K77" s="2"/>
      <c r="L77" s="2"/>
      <c r="M77" s="2"/>
    </row>
    <row r="78" spans="1:32" ht="15.75" customHeight="1" thickBot="1" x14ac:dyDescent="0.3">
      <c r="A78" s="7"/>
      <c r="B78" s="3">
        <f>B74+7</f>
        <v>42883</v>
      </c>
      <c r="C78" s="3">
        <f>B78+1</f>
        <v>42884</v>
      </c>
      <c r="D78" s="3">
        <f t="shared" ref="D78" si="163">C78+1</f>
        <v>42885</v>
      </c>
      <c r="E78" s="3">
        <f t="shared" ref="E78" si="164">D78+1</f>
        <v>42886</v>
      </c>
      <c r="F78" s="3">
        <f t="shared" ref="F78" si="165">E78+1</f>
        <v>42887</v>
      </c>
      <c r="G78" s="3">
        <f t="shared" ref="G78" si="166">F78+1</f>
        <v>42888</v>
      </c>
      <c r="H78" s="5">
        <f t="shared" ref="H78" si="167">G78+1</f>
        <v>42889</v>
      </c>
      <c r="I78" s="27">
        <f t="shared" ref="I78" si="168">SUM(B79:H79)+SUM(B80:H80)</f>
        <v>0</v>
      </c>
      <c r="J78" s="27">
        <f t="shared" ref="J78" si="169">MAX(I78-40,0)</f>
        <v>0</v>
      </c>
      <c r="K78" s="30" t="str">
        <f>"Total monthly hours for "&amp;TEXT($B78,"MMMM")</f>
        <v>Total monthly hours for May</v>
      </c>
      <c r="L78" s="31"/>
      <c r="M78" s="32"/>
      <c r="U78">
        <f>IF((_xlfn.NUMBERVALUE(TEXT($B78,"MM"))=U$8),SUM($B79:$B80),0)+
IF((_xlfn.NUMBERVALUE(TEXT($C78,"MM"))=U$8),SUM($C79:$C80),0)+
IF((_xlfn.NUMBERVALUE(TEXT($D78,"MM"))=U$8),SUM($D79:$D80),0)+
IF((_xlfn.NUMBERVALUE(TEXT($E78,"MM"))=U$8),SUM($E79:$E80),0)+
IF((_xlfn.NUMBERVALUE(TEXT($F78,"MM"))=U$8),SUM($F79:$F80),0)+
IF((_xlfn.NUMBERVALUE(TEXT($G78,"MM"))=U$8),SUM($G79:$G80),0)+
IF((_xlfn.NUMBERVALUE(TEXT($H78,"MM"))=U$8),SUM($H79:$H80),0)+U74</f>
        <v>0</v>
      </c>
      <c r="V78">
        <f t="shared" ref="V78:AF78" si="170">IF((_xlfn.NUMBERVALUE(TEXT($B78,"MM"))=V$8),SUM($B79:$B80),0)+
IF((_xlfn.NUMBERVALUE(TEXT($C78,"MM"))=V$8),SUM($C79:$C80),0)+
IF((_xlfn.NUMBERVALUE(TEXT($D78,"MM"))=V$8),SUM($D79:$D80),0)+
IF((_xlfn.NUMBERVALUE(TEXT($E78,"MM"))=V$8),SUM($E79:$E80),0)+
IF((_xlfn.NUMBERVALUE(TEXT($F78,"MM"))=V$8),SUM($F79:$F80),0)+
IF((_xlfn.NUMBERVALUE(TEXT($G78,"MM"))=V$8),SUM($G79:$G80),0)+
IF((_xlfn.NUMBERVALUE(TEXT($H78,"MM"))=V$8),SUM($H79:$H80),0)+V74</f>
        <v>0</v>
      </c>
      <c r="W78">
        <f t="shared" si="170"/>
        <v>0</v>
      </c>
      <c r="X78">
        <f t="shared" si="170"/>
        <v>0</v>
      </c>
      <c r="Y78">
        <f t="shared" si="170"/>
        <v>0</v>
      </c>
      <c r="Z78">
        <f t="shared" si="170"/>
        <v>0</v>
      </c>
      <c r="AA78">
        <f t="shared" si="170"/>
        <v>0</v>
      </c>
      <c r="AB78">
        <f t="shared" si="170"/>
        <v>0</v>
      </c>
      <c r="AC78">
        <f t="shared" si="170"/>
        <v>0</v>
      </c>
      <c r="AD78">
        <f t="shared" si="170"/>
        <v>0</v>
      </c>
      <c r="AE78">
        <f t="shared" si="170"/>
        <v>0</v>
      </c>
      <c r="AF78">
        <f t="shared" si="170"/>
        <v>0</v>
      </c>
    </row>
    <row r="79" spans="1:32" ht="18" thickBot="1" x14ac:dyDescent="0.3">
      <c r="A79" s="7" t="str">
        <f>$H$4</f>
        <v>Client 1</v>
      </c>
      <c r="B79" s="19"/>
      <c r="C79" s="19"/>
      <c r="D79" s="19"/>
      <c r="E79" s="19"/>
      <c r="F79" s="19"/>
      <c r="G79" s="19"/>
      <c r="H79" s="20"/>
      <c r="I79" s="27"/>
      <c r="J79" s="27"/>
      <c r="K79" s="17" t="s">
        <v>11</v>
      </c>
      <c r="L79" s="17" t="s">
        <v>12</v>
      </c>
      <c r="M79" s="17" t="s">
        <v>13</v>
      </c>
    </row>
    <row r="80" spans="1:32" ht="18" thickBot="1" x14ac:dyDescent="0.3">
      <c r="A80" s="7" t="str">
        <f>$H$5</f>
        <v>Client 2</v>
      </c>
      <c r="B80" s="21"/>
      <c r="C80" s="21"/>
      <c r="D80" s="21"/>
      <c r="E80" s="21"/>
      <c r="F80" s="21"/>
      <c r="G80" s="21"/>
      <c r="H80" s="22"/>
      <c r="I80" s="27"/>
      <c r="J80" s="27"/>
      <c r="K80" s="6">
        <f ca="1">OFFSET($U78,0,TEXT($B78,"MM")-1)</f>
        <v>0</v>
      </c>
      <c r="L80" s="4">
        <f>SUM(J65:J76)</f>
        <v>0</v>
      </c>
      <c r="M80" s="4">
        <f ca="1">MAX(0,L80-($D$5-40)*OFFSET($U$9,0,TEXT($B78,"MM")-1))</f>
        <v>0</v>
      </c>
    </row>
    <row r="81" spans="1:32" ht="15.75" customHeight="1" thickBot="1" x14ac:dyDescent="0.3">
      <c r="A81" s="7"/>
      <c r="B81" s="3">
        <f>B78+7</f>
        <v>42890</v>
      </c>
      <c r="C81" s="3">
        <f>B81+1</f>
        <v>42891</v>
      </c>
      <c r="D81" s="3">
        <f t="shared" ref="D81" si="171">C81+1</f>
        <v>42892</v>
      </c>
      <c r="E81" s="3">
        <f t="shared" ref="E81" si="172">D81+1</f>
        <v>42893</v>
      </c>
      <c r="F81" s="3">
        <f t="shared" ref="F81" si="173">E81+1</f>
        <v>42894</v>
      </c>
      <c r="G81" s="3">
        <f t="shared" ref="G81" si="174">F81+1</f>
        <v>42895</v>
      </c>
      <c r="H81" s="5">
        <f t="shared" ref="H81" si="175">G81+1</f>
        <v>42896</v>
      </c>
      <c r="I81" s="27">
        <f t="shared" ref="I81" si="176">SUM(B82:H82)+SUM(B83:H83)</f>
        <v>0</v>
      </c>
      <c r="J81" s="27">
        <f t="shared" ref="J81" si="177">MAX(I81-40,0)</f>
        <v>0</v>
      </c>
      <c r="K81" s="12"/>
      <c r="L81" s="13"/>
      <c r="M81" s="13"/>
      <c r="U81">
        <f>IF((_xlfn.NUMBERVALUE(TEXT($B81,"MM"))=U$8),SUM($B82:$B83),0)+
IF((_xlfn.NUMBERVALUE(TEXT($C81,"MM"))=U$8),SUM($C82:$C83),0)+
IF((_xlfn.NUMBERVALUE(TEXT($D81,"MM"))=U$8),SUM($D82:$D83),0)+
IF((_xlfn.NUMBERVALUE(TEXT($E81,"MM"))=U$8),SUM($E82:$E83),0)+
IF((_xlfn.NUMBERVALUE(TEXT($F81,"MM"))=U$8),SUM($F82:$F83),0)+
IF((_xlfn.NUMBERVALUE(TEXT($G81,"MM"))=U$8),SUM($G82:$G83),0)+
IF((_xlfn.NUMBERVALUE(TEXT($H81,"MM"))=U$8),SUM($H82:$H83),0)+U78</f>
        <v>0</v>
      </c>
      <c r="V81">
        <f t="shared" ref="V81:AF81" si="178">IF((_xlfn.NUMBERVALUE(TEXT($B81,"MM"))=V$8),SUM($B82:$B83),0)+
IF((_xlfn.NUMBERVALUE(TEXT($C81,"MM"))=V$8),SUM($C82:$C83),0)+
IF((_xlfn.NUMBERVALUE(TEXT($D81,"MM"))=V$8),SUM($D82:$D83),0)+
IF((_xlfn.NUMBERVALUE(TEXT($E81,"MM"))=V$8),SUM($E82:$E83),0)+
IF((_xlfn.NUMBERVALUE(TEXT($F81,"MM"))=V$8),SUM($F82:$F83),0)+
IF((_xlfn.NUMBERVALUE(TEXT($G81,"MM"))=V$8),SUM($G82:$G83),0)+
IF((_xlfn.NUMBERVALUE(TEXT($H81,"MM"))=V$8),SUM($H82:$H83),0)+V78</f>
        <v>0</v>
      </c>
      <c r="W81">
        <f t="shared" si="178"/>
        <v>0</v>
      </c>
      <c r="X81">
        <f t="shared" si="178"/>
        <v>0</v>
      </c>
      <c r="Y81">
        <f t="shared" si="178"/>
        <v>0</v>
      </c>
      <c r="Z81">
        <f t="shared" si="178"/>
        <v>0</v>
      </c>
      <c r="AA81">
        <f t="shared" si="178"/>
        <v>0</v>
      </c>
      <c r="AB81">
        <f t="shared" si="178"/>
        <v>0</v>
      </c>
      <c r="AC81">
        <f t="shared" si="178"/>
        <v>0</v>
      </c>
      <c r="AD81">
        <f t="shared" si="178"/>
        <v>0</v>
      </c>
      <c r="AE81">
        <f t="shared" si="178"/>
        <v>0</v>
      </c>
      <c r="AF81">
        <f t="shared" si="178"/>
        <v>0</v>
      </c>
    </row>
    <row r="82" spans="1:32" ht="18" thickBot="1" x14ac:dyDescent="0.3">
      <c r="A82" s="7" t="str">
        <f>$H$4</f>
        <v>Client 1</v>
      </c>
      <c r="B82" s="19"/>
      <c r="C82" s="19"/>
      <c r="D82" s="19"/>
      <c r="E82" s="19"/>
      <c r="F82" s="19"/>
      <c r="G82" s="19"/>
      <c r="H82" s="20"/>
      <c r="I82" s="27"/>
      <c r="J82" s="27"/>
      <c r="K82" s="14"/>
      <c r="L82" s="15"/>
      <c r="M82" s="15"/>
    </row>
    <row r="83" spans="1:32" ht="18" thickBot="1" x14ac:dyDescent="0.3">
      <c r="A83" s="7" t="str">
        <f>$H$5</f>
        <v>Client 2</v>
      </c>
      <c r="B83" s="21"/>
      <c r="C83" s="21"/>
      <c r="D83" s="21"/>
      <c r="E83" s="21"/>
      <c r="F83" s="21"/>
      <c r="G83" s="21"/>
      <c r="H83" s="22"/>
      <c r="I83" s="27"/>
      <c r="J83" s="27"/>
      <c r="K83" s="2"/>
      <c r="L83" s="2"/>
      <c r="M83" s="2"/>
    </row>
    <row r="84" spans="1:32" ht="15.75" customHeight="1" thickBot="1" x14ac:dyDescent="0.3">
      <c r="A84" s="7"/>
      <c r="B84" s="3">
        <f>B81+7</f>
        <v>42897</v>
      </c>
      <c r="C84" s="3">
        <f>B84+1</f>
        <v>42898</v>
      </c>
      <c r="D84" s="3">
        <f t="shared" ref="D84" si="179">C84+1</f>
        <v>42899</v>
      </c>
      <c r="E84" s="3">
        <f t="shared" ref="E84" si="180">D84+1</f>
        <v>42900</v>
      </c>
      <c r="F84" s="3">
        <f t="shared" ref="F84" si="181">E84+1</f>
        <v>42901</v>
      </c>
      <c r="G84" s="3">
        <f t="shared" ref="G84" si="182">F84+1</f>
        <v>42902</v>
      </c>
      <c r="H84" s="5">
        <f t="shared" ref="H84" si="183">G84+1</f>
        <v>42903</v>
      </c>
      <c r="I84" s="27">
        <f t="shared" ref="I84" si="184">SUM(B85:H85)+SUM(B86:H86)</f>
        <v>0</v>
      </c>
      <c r="J84" s="27">
        <f t="shared" ref="J84" si="185">MAX(I84-40,0)</f>
        <v>0</v>
      </c>
      <c r="K84" s="2"/>
      <c r="L84" s="2"/>
      <c r="M84" s="2"/>
      <c r="U84">
        <f>IF((_xlfn.NUMBERVALUE(TEXT($B84,"MM"))=U$8),SUM($B85:$B86),0)+
IF((_xlfn.NUMBERVALUE(TEXT($C84,"MM"))=U$8),SUM($C85:$C86),0)+
IF((_xlfn.NUMBERVALUE(TEXT($D84,"MM"))=U$8),SUM($D85:$D86),0)+
IF((_xlfn.NUMBERVALUE(TEXT($E84,"MM"))=U$8),SUM($E85:$E86),0)+
IF((_xlfn.NUMBERVALUE(TEXT($F84,"MM"))=U$8),SUM($F85:$F86),0)+
IF((_xlfn.NUMBERVALUE(TEXT($G84,"MM"))=U$8),SUM($G85:$G86),0)+
IF((_xlfn.NUMBERVALUE(TEXT($H84,"MM"))=U$8),SUM($H85:$H86),0)+U81</f>
        <v>0</v>
      </c>
      <c r="V84">
        <f t="shared" ref="V84:AF84" si="186">IF((_xlfn.NUMBERVALUE(TEXT($B84,"MM"))=V$8),SUM($B85:$B86),0)+
IF((_xlfn.NUMBERVALUE(TEXT($C84,"MM"))=V$8),SUM($C85:$C86),0)+
IF((_xlfn.NUMBERVALUE(TEXT($D84,"MM"))=V$8),SUM($D85:$D86),0)+
IF((_xlfn.NUMBERVALUE(TEXT($E84,"MM"))=V$8),SUM($E85:$E86),0)+
IF((_xlfn.NUMBERVALUE(TEXT($F84,"MM"))=V$8),SUM($F85:$F86),0)+
IF((_xlfn.NUMBERVALUE(TEXT($G84,"MM"))=V$8),SUM($G85:$G86),0)+
IF((_xlfn.NUMBERVALUE(TEXT($H84,"MM"))=V$8),SUM($H85:$H86),0)+V81</f>
        <v>0</v>
      </c>
      <c r="W84">
        <f t="shared" si="186"/>
        <v>0</v>
      </c>
      <c r="X84">
        <f t="shared" si="186"/>
        <v>0</v>
      </c>
      <c r="Y84">
        <f t="shared" si="186"/>
        <v>0</v>
      </c>
      <c r="Z84">
        <f t="shared" si="186"/>
        <v>0</v>
      </c>
      <c r="AA84">
        <f t="shared" si="186"/>
        <v>0</v>
      </c>
      <c r="AB84">
        <f t="shared" si="186"/>
        <v>0</v>
      </c>
      <c r="AC84">
        <f t="shared" si="186"/>
        <v>0</v>
      </c>
      <c r="AD84">
        <f t="shared" si="186"/>
        <v>0</v>
      </c>
      <c r="AE84">
        <f t="shared" si="186"/>
        <v>0</v>
      </c>
      <c r="AF84">
        <f t="shared" si="186"/>
        <v>0</v>
      </c>
    </row>
    <row r="85" spans="1:32" ht="18" thickBot="1" x14ac:dyDescent="0.3">
      <c r="A85" s="7" t="str">
        <f>$H$4</f>
        <v>Client 1</v>
      </c>
      <c r="B85" s="19"/>
      <c r="C85" s="19"/>
      <c r="D85" s="19"/>
      <c r="E85" s="19"/>
      <c r="F85" s="19"/>
      <c r="G85" s="19"/>
      <c r="H85" s="20"/>
      <c r="I85" s="27"/>
      <c r="J85" s="27"/>
      <c r="K85" s="2"/>
      <c r="L85" s="2"/>
      <c r="M85" s="2"/>
    </row>
    <row r="86" spans="1:32" ht="18" thickBot="1" x14ac:dyDescent="0.3">
      <c r="A86" s="7" t="str">
        <f>$H$5</f>
        <v>Client 2</v>
      </c>
      <c r="B86" s="21"/>
      <c r="C86" s="21"/>
      <c r="D86" s="21"/>
      <c r="E86" s="21"/>
      <c r="F86" s="21"/>
      <c r="G86" s="21"/>
      <c r="H86" s="22"/>
      <c r="I86" s="27"/>
      <c r="J86" s="27"/>
      <c r="K86" s="2"/>
      <c r="L86" s="2"/>
      <c r="M86" s="2"/>
    </row>
    <row r="87" spans="1:32" ht="15.75" customHeight="1" thickBot="1" x14ac:dyDescent="0.3">
      <c r="A87" s="7"/>
      <c r="B87" s="3">
        <f>B84+7</f>
        <v>42904</v>
      </c>
      <c r="C87" s="3">
        <f>B87+1</f>
        <v>42905</v>
      </c>
      <c r="D87" s="3">
        <f t="shared" ref="D87" si="187">C87+1</f>
        <v>42906</v>
      </c>
      <c r="E87" s="3">
        <f t="shared" ref="E87" si="188">D87+1</f>
        <v>42907</v>
      </c>
      <c r="F87" s="3">
        <f t="shared" ref="F87" si="189">E87+1</f>
        <v>42908</v>
      </c>
      <c r="G87" s="3">
        <f t="shared" ref="G87" si="190">F87+1</f>
        <v>42909</v>
      </c>
      <c r="H87" s="5">
        <f t="shared" ref="H87" si="191">G87+1</f>
        <v>42910</v>
      </c>
      <c r="I87" s="27">
        <f t="shared" ref="I87" si="192">SUM(B88:H88)+SUM(B89:H89)</f>
        <v>0</v>
      </c>
      <c r="J87" s="27">
        <f t="shared" ref="J87" si="193">MAX(I87-40,0)</f>
        <v>0</v>
      </c>
      <c r="K87" s="2"/>
      <c r="L87" s="2"/>
      <c r="M87" s="2"/>
      <c r="U87">
        <f>IF((_xlfn.NUMBERVALUE(TEXT($B87,"MM"))=U$8),SUM($B88:$B89),0)+
IF((_xlfn.NUMBERVALUE(TEXT($C87,"MM"))=U$8),SUM($C88:$C89),0)+
IF((_xlfn.NUMBERVALUE(TEXT($D87,"MM"))=U$8),SUM($D88:$D89),0)+
IF((_xlfn.NUMBERVALUE(TEXT($E87,"MM"))=U$8),SUM($E88:$E89),0)+
IF((_xlfn.NUMBERVALUE(TEXT($F87,"MM"))=U$8),SUM($F88:$F89),0)+
IF((_xlfn.NUMBERVALUE(TEXT($G87,"MM"))=U$8),SUM($G88:$G89),0)+
IF((_xlfn.NUMBERVALUE(TEXT($H87,"MM"))=U$8),SUM($H88:$H89),0)+U84</f>
        <v>0</v>
      </c>
      <c r="V87">
        <f t="shared" ref="V87:AF87" si="194">IF((_xlfn.NUMBERVALUE(TEXT($B87,"MM"))=V$8),SUM($B88:$B89),0)+
IF((_xlfn.NUMBERVALUE(TEXT($C87,"MM"))=V$8),SUM($C88:$C89),0)+
IF((_xlfn.NUMBERVALUE(TEXT($D87,"MM"))=V$8),SUM($D88:$D89),0)+
IF((_xlfn.NUMBERVALUE(TEXT($E87,"MM"))=V$8),SUM($E88:$E89),0)+
IF((_xlfn.NUMBERVALUE(TEXT($F87,"MM"))=V$8),SUM($F88:$F89),0)+
IF((_xlfn.NUMBERVALUE(TEXT($G87,"MM"))=V$8),SUM($G88:$G89),0)+
IF((_xlfn.NUMBERVALUE(TEXT($H87,"MM"))=V$8),SUM($H88:$H89),0)+V84</f>
        <v>0</v>
      </c>
      <c r="W87">
        <f t="shared" si="194"/>
        <v>0</v>
      </c>
      <c r="X87">
        <f t="shared" si="194"/>
        <v>0</v>
      </c>
      <c r="Y87">
        <f t="shared" si="194"/>
        <v>0</v>
      </c>
      <c r="Z87">
        <f t="shared" si="194"/>
        <v>0</v>
      </c>
      <c r="AA87">
        <f t="shared" si="194"/>
        <v>0</v>
      </c>
      <c r="AB87">
        <f t="shared" si="194"/>
        <v>0</v>
      </c>
      <c r="AC87">
        <f t="shared" si="194"/>
        <v>0</v>
      </c>
      <c r="AD87">
        <f t="shared" si="194"/>
        <v>0</v>
      </c>
      <c r="AE87">
        <f t="shared" si="194"/>
        <v>0</v>
      </c>
      <c r="AF87">
        <f t="shared" si="194"/>
        <v>0</v>
      </c>
    </row>
    <row r="88" spans="1:32" ht="18" thickBot="1" x14ac:dyDescent="0.3">
      <c r="A88" s="7" t="str">
        <f>$H$4</f>
        <v>Client 1</v>
      </c>
      <c r="B88" s="19"/>
      <c r="C88" s="19"/>
      <c r="D88" s="19"/>
      <c r="E88" s="19"/>
      <c r="F88" s="19"/>
      <c r="G88" s="19"/>
      <c r="H88" s="20"/>
      <c r="I88" s="27"/>
      <c r="J88" s="27"/>
      <c r="K88" s="14"/>
      <c r="L88" s="15"/>
      <c r="M88" s="15"/>
    </row>
    <row r="89" spans="1:32" ht="18" thickBot="1" x14ac:dyDescent="0.3">
      <c r="A89" s="7" t="str">
        <f>$H$5</f>
        <v>Client 2</v>
      </c>
      <c r="B89" s="21"/>
      <c r="C89" s="21"/>
      <c r="D89" s="21"/>
      <c r="E89" s="21"/>
      <c r="F89" s="21"/>
      <c r="G89" s="21"/>
      <c r="H89" s="22"/>
      <c r="I89" s="27"/>
      <c r="J89" s="27"/>
      <c r="K89" s="16"/>
      <c r="L89" s="15"/>
      <c r="M89" s="15"/>
    </row>
    <row r="90" spans="1:32" ht="18" customHeight="1" thickBot="1" x14ac:dyDescent="0.3">
      <c r="A90" s="7"/>
      <c r="B90" s="28">
        <f>H91</f>
        <v>42917</v>
      </c>
      <c r="C90" s="29"/>
      <c r="D90" s="29"/>
      <c r="E90" s="29"/>
      <c r="F90" s="29"/>
      <c r="G90" s="29"/>
      <c r="H90" s="29"/>
      <c r="I90" s="9"/>
      <c r="J90" s="9"/>
      <c r="K90" s="2"/>
      <c r="L90" s="2"/>
      <c r="M90" s="2"/>
    </row>
    <row r="91" spans="1:32" ht="15.75" customHeight="1" thickBot="1" x14ac:dyDescent="0.3">
      <c r="A91" s="7"/>
      <c r="B91" s="3">
        <f>B87+7</f>
        <v>42911</v>
      </c>
      <c r="C91" s="3">
        <f>B91+1</f>
        <v>42912</v>
      </c>
      <c r="D91" s="3">
        <f t="shared" ref="D91" si="195">C91+1</f>
        <v>42913</v>
      </c>
      <c r="E91" s="3">
        <f t="shared" ref="E91" si="196">D91+1</f>
        <v>42914</v>
      </c>
      <c r="F91" s="3">
        <f t="shared" ref="F91" si="197">E91+1</f>
        <v>42915</v>
      </c>
      <c r="G91" s="3">
        <f t="shared" ref="G91" si="198">F91+1</f>
        <v>42916</v>
      </c>
      <c r="H91" s="5">
        <f t="shared" ref="H91" si="199">G91+1</f>
        <v>42917</v>
      </c>
      <c r="I91" s="27">
        <f t="shared" ref="I91" si="200">SUM(B92:H92)+SUM(B93:H93)</f>
        <v>0</v>
      </c>
      <c r="J91" s="27">
        <f t="shared" ref="J91" si="201">MAX(I91-40,0)</f>
        <v>0</v>
      </c>
      <c r="K91" s="30" t="str">
        <f>"Total monthly hours for "&amp;TEXT($B91,"MMMM")</f>
        <v>Total monthly hours for June</v>
      </c>
      <c r="L91" s="31"/>
      <c r="M91" s="32"/>
      <c r="U91">
        <f>IF((_xlfn.NUMBERVALUE(TEXT($B91,"MM"))=U$8),SUM($B92:$B93),0)+
IF((_xlfn.NUMBERVALUE(TEXT($C91,"MM"))=U$8),SUM($C92:$C93),0)+
IF((_xlfn.NUMBERVALUE(TEXT($D91,"MM"))=U$8),SUM($D92:$D93),0)+
IF((_xlfn.NUMBERVALUE(TEXT($E91,"MM"))=U$8),SUM($E92:$E93),0)+
IF((_xlfn.NUMBERVALUE(TEXT($F91,"MM"))=U$8),SUM($F92:$F93),0)+
IF((_xlfn.NUMBERVALUE(TEXT($G91,"MM"))=U$8),SUM($G92:$G93),0)+
IF((_xlfn.NUMBERVALUE(TEXT($H91,"MM"))=U$8),SUM($H92:$H93),0)+U87</f>
        <v>0</v>
      </c>
      <c r="V91">
        <f t="shared" ref="V91:AF91" si="202">IF((_xlfn.NUMBERVALUE(TEXT($B91,"MM"))=V$8),SUM($B92:$B93),0)+
IF((_xlfn.NUMBERVALUE(TEXT($C91,"MM"))=V$8),SUM($C92:$C93),0)+
IF((_xlfn.NUMBERVALUE(TEXT($D91,"MM"))=V$8),SUM($D92:$D93),0)+
IF((_xlfn.NUMBERVALUE(TEXT($E91,"MM"))=V$8),SUM($E92:$E93),0)+
IF((_xlfn.NUMBERVALUE(TEXT($F91,"MM"))=V$8),SUM($F92:$F93),0)+
IF((_xlfn.NUMBERVALUE(TEXT($G91,"MM"))=V$8),SUM($G92:$G93),0)+
IF((_xlfn.NUMBERVALUE(TEXT($H91,"MM"))=V$8),SUM($H92:$H93),0)+V87</f>
        <v>0</v>
      </c>
      <c r="W91">
        <f t="shared" si="202"/>
        <v>0</v>
      </c>
      <c r="X91">
        <f t="shared" si="202"/>
        <v>0</v>
      </c>
      <c r="Y91">
        <f t="shared" si="202"/>
        <v>0</v>
      </c>
      <c r="Z91">
        <f t="shared" si="202"/>
        <v>0</v>
      </c>
      <c r="AA91">
        <f t="shared" si="202"/>
        <v>0</v>
      </c>
      <c r="AB91">
        <f t="shared" si="202"/>
        <v>0</v>
      </c>
      <c r="AC91">
        <f t="shared" si="202"/>
        <v>0</v>
      </c>
      <c r="AD91">
        <f t="shared" si="202"/>
        <v>0</v>
      </c>
      <c r="AE91">
        <f t="shared" si="202"/>
        <v>0</v>
      </c>
      <c r="AF91">
        <f t="shared" si="202"/>
        <v>0</v>
      </c>
    </row>
    <row r="92" spans="1:32" ht="18" thickBot="1" x14ac:dyDescent="0.3">
      <c r="A92" s="7" t="str">
        <f>$H$4</f>
        <v>Client 1</v>
      </c>
      <c r="B92" s="19"/>
      <c r="C92" s="19"/>
      <c r="D92" s="19"/>
      <c r="E92" s="19"/>
      <c r="F92" s="19"/>
      <c r="G92" s="19"/>
      <c r="H92" s="20"/>
      <c r="I92" s="27"/>
      <c r="J92" s="27"/>
      <c r="K92" s="17" t="s">
        <v>11</v>
      </c>
      <c r="L92" s="17" t="s">
        <v>12</v>
      </c>
      <c r="M92" s="17" t="s">
        <v>13</v>
      </c>
    </row>
    <row r="93" spans="1:32" ht="18" thickBot="1" x14ac:dyDescent="0.3">
      <c r="A93" s="7" t="str">
        <f>$H$5</f>
        <v>Client 2</v>
      </c>
      <c r="B93" s="21"/>
      <c r="C93" s="21"/>
      <c r="D93" s="21"/>
      <c r="E93" s="21"/>
      <c r="F93" s="21"/>
      <c r="G93" s="21"/>
      <c r="H93" s="22"/>
      <c r="I93" s="27"/>
      <c r="J93" s="27"/>
      <c r="K93" s="6">
        <f ca="1">OFFSET($U91,0,TEXT($B91,"MM")-1)</f>
        <v>0</v>
      </c>
      <c r="L93" s="4">
        <f>SUM(J78:J89)</f>
        <v>0</v>
      </c>
      <c r="M93" s="4">
        <f ca="1">MAX(0,L93-($D$5-40)*OFFSET($U$9,0,TEXT($B91,"MM")-1))</f>
        <v>0</v>
      </c>
    </row>
    <row r="94" spans="1:32" ht="15.75" customHeight="1" thickBot="1" x14ac:dyDescent="0.3">
      <c r="A94" s="7"/>
      <c r="B94" s="3">
        <f>B91+7</f>
        <v>42918</v>
      </c>
      <c r="C94" s="3">
        <f>B94+1</f>
        <v>42919</v>
      </c>
      <c r="D94" s="3">
        <f t="shared" ref="D94" si="203">C94+1</f>
        <v>42920</v>
      </c>
      <c r="E94" s="3">
        <f t="shared" ref="E94" si="204">D94+1</f>
        <v>42921</v>
      </c>
      <c r="F94" s="3">
        <f t="shared" ref="F94" si="205">E94+1</f>
        <v>42922</v>
      </c>
      <c r="G94" s="3">
        <f t="shared" ref="G94" si="206">F94+1</f>
        <v>42923</v>
      </c>
      <c r="H94" s="5">
        <f t="shared" ref="H94" si="207">G94+1</f>
        <v>42924</v>
      </c>
      <c r="I94" s="27">
        <f t="shared" ref="I94" si="208">SUM(B95:H95)+SUM(B96:H96)</f>
        <v>0</v>
      </c>
      <c r="J94" s="27">
        <f t="shared" ref="J94" si="209">MAX(I94-40,0)</f>
        <v>0</v>
      </c>
      <c r="K94" s="12"/>
      <c r="L94" s="13"/>
      <c r="M94" s="13"/>
      <c r="U94">
        <f>IF((_xlfn.NUMBERVALUE(TEXT($B94,"MM"))=U$8),SUM($B95:$B96),0)+
IF((_xlfn.NUMBERVALUE(TEXT($C94,"MM"))=U$8),SUM($C95:$C96),0)+
IF((_xlfn.NUMBERVALUE(TEXT($D94,"MM"))=U$8),SUM($D95:$D96),0)+
IF((_xlfn.NUMBERVALUE(TEXT($E94,"MM"))=U$8),SUM($E95:$E96),0)+
IF((_xlfn.NUMBERVALUE(TEXT($F94,"MM"))=U$8),SUM($F95:$F96),0)+
IF((_xlfn.NUMBERVALUE(TEXT($G94,"MM"))=U$8),SUM($G95:$G96),0)+
IF((_xlfn.NUMBERVALUE(TEXT($H94,"MM"))=U$8),SUM($H95:$H96),0)+U91</f>
        <v>0</v>
      </c>
      <c r="V94">
        <f t="shared" ref="V94:AF94" si="210">IF((_xlfn.NUMBERVALUE(TEXT($B94,"MM"))=V$8),SUM($B95:$B96),0)+
IF((_xlfn.NUMBERVALUE(TEXT($C94,"MM"))=V$8),SUM($C95:$C96),0)+
IF((_xlfn.NUMBERVALUE(TEXT($D94,"MM"))=V$8),SUM($D95:$D96),0)+
IF((_xlfn.NUMBERVALUE(TEXT($E94,"MM"))=V$8),SUM($E95:$E96),0)+
IF((_xlfn.NUMBERVALUE(TEXT($F94,"MM"))=V$8),SUM($F95:$F96),0)+
IF((_xlfn.NUMBERVALUE(TEXT($G94,"MM"))=V$8),SUM($G95:$G96),0)+
IF((_xlfn.NUMBERVALUE(TEXT($H94,"MM"))=V$8),SUM($H95:$H96),0)+V91</f>
        <v>0</v>
      </c>
      <c r="W94">
        <f t="shared" si="210"/>
        <v>0</v>
      </c>
      <c r="X94">
        <f t="shared" si="210"/>
        <v>0</v>
      </c>
      <c r="Y94">
        <f t="shared" si="210"/>
        <v>0</v>
      </c>
      <c r="Z94">
        <f t="shared" si="210"/>
        <v>0</v>
      </c>
      <c r="AA94">
        <f t="shared" si="210"/>
        <v>0</v>
      </c>
      <c r="AB94">
        <f t="shared" si="210"/>
        <v>0</v>
      </c>
      <c r="AC94">
        <f t="shared" si="210"/>
        <v>0</v>
      </c>
      <c r="AD94">
        <f t="shared" si="210"/>
        <v>0</v>
      </c>
      <c r="AE94">
        <f t="shared" si="210"/>
        <v>0</v>
      </c>
      <c r="AF94">
        <f t="shared" si="210"/>
        <v>0</v>
      </c>
    </row>
    <row r="95" spans="1:32" ht="18" thickBot="1" x14ac:dyDescent="0.3">
      <c r="A95" s="7" t="str">
        <f>$H$4</f>
        <v>Client 1</v>
      </c>
      <c r="B95" s="19"/>
      <c r="C95" s="19"/>
      <c r="D95" s="19"/>
      <c r="E95" s="19"/>
      <c r="F95" s="19"/>
      <c r="G95" s="19"/>
      <c r="H95" s="20"/>
      <c r="I95" s="27"/>
      <c r="J95" s="27"/>
      <c r="K95" s="14"/>
      <c r="L95" s="15"/>
      <c r="M95" s="15"/>
    </row>
    <row r="96" spans="1:32" ht="18" thickBot="1" x14ac:dyDescent="0.3">
      <c r="A96" s="7" t="str">
        <f>$H$5</f>
        <v>Client 2</v>
      </c>
      <c r="B96" s="21"/>
      <c r="C96" s="21"/>
      <c r="D96" s="21"/>
      <c r="E96" s="21"/>
      <c r="F96" s="21"/>
      <c r="G96" s="21"/>
      <c r="H96" s="22"/>
      <c r="I96" s="27"/>
      <c r="J96" s="27"/>
      <c r="K96" s="2"/>
      <c r="L96" s="2"/>
      <c r="M96" s="2"/>
    </row>
    <row r="97" spans="1:32" ht="15.75" customHeight="1" thickBot="1" x14ac:dyDescent="0.3">
      <c r="A97" s="7"/>
      <c r="B97" s="3">
        <f>B94+7</f>
        <v>42925</v>
      </c>
      <c r="C97" s="3">
        <f>B97+1</f>
        <v>42926</v>
      </c>
      <c r="D97" s="3">
        <f t="shared" ref="D97" si="211">C97+1</f>
        <v>42927</v>
      </c>
      <c r="E97" s="3">
        <f t="shared" ref="E97" si="212">D97+1</f>
        <v>42928</v>
      </c>
      <c r="F97" s="3">
        <f t="shared" ref="F97" si="213">E97+1</f>
        <v>42929</v>
      </c>
      <c r="G97" s="3">
        <f t="shared" ref="G97" si="214">F97+1</f>
        <v>42930</v>
      </c>
      <c r="H97" s="5">
        <f t="shared" ref="H97" si="215">G97+1</f>
        <v>42931</v>
      </c>
      <c r="I97" s="27">
        <f t="shared" ref="I97" si="216">SUM(B98:H98)+SUM(B99:H99)</f>
        <v>0</v>
      </c>
      <c r="J97" s="27">
        <f t="shared" ref="J97" si="217">MAX(I97-40,0)</f>
        <v>0</v>
      </c>
      <c r="K97" s="2"/>
      <c r="L97" s="2"/>
      <c r="M97" s="2"/>
      <c r="U97">
        <f>IF((_xlfn.NUMBERVALUE(TEXT($B97,"MM"))=U$8),SUM($B98:$B99),0)+
IF((_xlfn.NUMBERVALUE(TEXT($C97,"MM"))=U$8),SUM($C98:$C99),0)+
IF((_xlfn.NUMBERVALUE(TEXT($D97,"MM"))=U$8),SUM($D98:$D99),0)+
IF((_xlfn.NUMBERVALUE(TEXT($E97,"MM"))=U$8),SUM($E98:$E99),0)+
IF((_xlfn.NUMBERVALUE(TEXT($F97,"MM"))=U$8),SUM($F98:$F99),0)+
IF((_xlfn.NUMBERVALUE(TEXT($G97,"MM"))=U$8),SUM($G98:$G99),0)+
IF((_xlfn.NUMBERVALUE(TEXT($H97,"MM"))=U$8),SUM($H98:$H99),0)+U94</f>
        <v>0</v>
      </c>
      <c r="V97">
        <f t="shared" ref="V97:AF97" si="218">IF((_xlfn.NUMBERVALUE(TEXT($B97,"MM"))=V$8),SUM($B98:$B99),0)+
IF((_xlfn.NUMBERVALUE(TEXT($C97,"MM"))=V$8),SUM($C98:$C99),0)+
IF((_xlfn.NUMBERVALUE(TEXT($D97,"MM"))=V$8),SUM($D98:$D99),0)+
IF((_xlfn.NUMBERVALUE(TEXT($E97,"MM"))=V$8),SUM($E98:$E99),0)+
IF((_xlfn.NUMBERVALUE(TEXT($F97,"MM"))=V$8),SUM($F98:$F99),0)+
IF((_xlfn.NUMBERVALUE(TEXT($G97,"MM"))=V$8),SUM($G98:$G99),0)+
IF((_xlfn.NUMBERVALUE(TEXT($H97,"MM"))=V$8),SUM($H98:$H99),0)+V94</f>
        <v>0</v>
      </c>
      <c r="W97">
        <f t="shared" si="218"/>
        <v>0</v>
      </c>
      <c r="X97">
        <f t="shared" si="218"/>
        <v>0</v>
      </c>
      <c r="Y97">
        <f t="shared" si="218"/>
        <v>0</v>
      </c>
      <c r="Z97">
        <f t="shared" si="218"/>
        <v>0</v>
      </c>
      <c r="AA97">
        <f t="shared" si="218"/>
        <v>0</v>
      </c>
      <c r="AB97">
        <f t="shared" si="218"/>
        <v>0</v>
      </c>
      <c r="AC97">
        <f t="shared" si="218"/>
        <v>0</v>
      </c>
      <c r="AD97">
        <f t="shared" si="218"/>
        <v>0</v>
      </c>
      <c r="AE97">
        <f t="shared" si="218"/>
        <v>0</v>
      </c>
      <c r="AF97">
        <f t="shared" si="218"/>
        <v>0</v>
      </c>
    </row>
    <row r="98" spans="1:32" ht="18" thickBot="1" x14ac:dyDescent="0.3">
      <c r="A98" s="7" t="str">
        <f>$H$4</f>
        <v>Client 1</v>
      </c>
      <c r="B98" s="19"/>
      <c r="C98" s="19"/>
      <c r="D98" s="19"/>
      <c r="E98" s="19"/>
      <c r="F98" s="19"/>
      <c r="G98" s="19"/>
      <c r="H98" s="20"/>
      <c r="I98" s="27"/>
      <c r="J98" s="27"/>
      <c r="K98" s="2"/>
      <c r="L98" s="2"/>
      <c r="M98" s="2"/>
    </row>
    <row r="99" spans="1:32" ht="18" thickBot="1" x14ac:dyDescent="0.3">
      <c r="A99" s="7" t="str">
        <f>$H$5</f>
        <v>Client 2</v>
      </c>
      <c r="B99" s="21"/>
      <c r="C99" s="21"/>
      <c r="D99" s="21"/>
      <c r="E99" s="21"/>
      <c r="F99" s="21"/>
      <c r="G99" s="21"/>
      <c r="H99" s="22"/>
      <c r="I99" s="27"/>
      <c r="J99" s="27"/>
      <c r="K99" s="2"/>
      <c r="L99" s="2"/>
      <c r="M99" s="2"/>
    </row>
    <row r="100" spans="1:32" ht="15.75" customHeight="1" thickBot="1" x14ac:dyDescent="0.3">
      <c r="A100" s="7"/>
      <c r="B100" s="3">
        <f>B97+7</f>
        <v>42932</v>
      </c>
      <c r="C100" s="3">
        <f>B100+1</f>
        <v>42933</v>
      </c>
      <c r="D100" s="3">
        <f t="shared" ref="D100" si="219">C100+1</f>
        <v>42934</v>
      </c>
      <c r="E100" s="3">
        <f t="shared" ref="E100" si="220">D100+1</f>
        <v>42935</v>
      </c>
      <c r="F100" s="3">
        <f t="shared" ref="F100" si="221">E100+1</f>
        <v>42936</v>
      </c>
      <c r="G100" s="3">
        <f t="shared" ref="G100" si="222">F100+1</f>
        <v>42937</v>
      </c>
      <c r="H100" s="5">
        <f t="shared" ref="H100" si="223">G100+1</f>
        <v>42938</v>
      </c>
      <c r="I100" s="27">
        <f t="shared" ref="I100" si="224">SUM(B101:H101)+SUM(B102:H102)</f>
        <v>0</v>
      </c>
      <c r="J100" s="27">
        <f t="shared" ref="J100" si="225">MAX(I100-40,0)</f>
        <v>0</v>
      </c>
      <c r="K100" s="2"/>
      <c r="L100" s="2"/>
      <c r="M100" s="2"/>
      <c r="U100">
        <f>IF((_xlfn.NUMBERVALUE(TEXT($B100,"MM"))=U$8),SUM($B101:$B102),0)+
IF((_xlfn.NUMBERVALUE(TEXT($C100,"MM"))=U$8),SUM($C101:$C102),0)+
IF((_xlfn.NUMBERVALUE(TEXT($D100,"MM"))=U$8),SUM($D101:$D102),0)+
IF((_xlfn.NUMBERVALUE(TEXT($E100,"MM"))=U$8),SUM($E101:$E102),0)+
IF((_xlfn.NUMBERVALUE(TEXT($F100,"MM"))=U$8),SUM($F101:$F102),0)+
IF((_xlfn.NUMBERVALUE(TEXT($G100,"MM"))=U$8),SUM($G101:$G102),0)+
IF((_xlfn.NUMBERVALUE(TEXT($H100,"MM"))=U$8),SUM($H101:$H102),0)+U97</f>
        <v>0</v>
      </c>
      <c r="V100">
        <f t="shared" ref="V100:AF100" si="226">IF((_xlfn.NUMBERVALUE(TEXT($B100,"MM"))=V$8),SUM($B101:$B102),0)+
IF((_xlfn.NUMBERVALUE(TEXT($C100,"MM"))=V$8),SUM($C101:$C102),0)+
IF((_xlfn.NUMBERVALUE(TEXT($D100,"MM"))=V$8),SUM($D101:$D102),0)+
IF((_xlfn.NUMBERVALUE(TEXT($E100,"MM"))=V$8),SUM($E101:$E102),0)+
IF((_xlfn.NUMBERVALUE(TEXT($F100,"MM"))=V$8),SUM($F101:$F102),0)+
IF((_xlfn.NUMBERVALUE(TEXT($G100,"MM"))=V$8),SUM($G101:$G102),0)+
IF((_xlfn.NUMBERVALUE(TEXT($H100,"MM"))=V$8),SUM($H101:$H102),0)+V97</f>
        <v>0</v>
      </c>
      <c r="W100">
        <f t="shared" si="226"/>
        <v>0</v>
      </c>
      <c r="X100">
        <f t="shared" si="226"/>
        <v>0</v>
      </c>
      <c r="Y100">
        <f t="shared" si="226"/>
        <v>0</v>
      </c>
      <c r="Z100">
        <f t="shared" si="226"/>
        <v>0</v>
      </c>
      <c r="AA100">
        <f t="shared" si="226"/>
        <v>0</v>
      </c>
      <c r="AB100">
        <f t="shared" si="226"/>
        <v>0</v>
      </c>
      <c r="AC100">
        <f t="shared" si="226"/>
        <v>0</v>
      </c>
      <c r="AD100">
        <f t="shared" si="226"/>
        <v>0</v>
      </c>
      <c r="AE100">
        <f t="shared" si="226"/>
        <v>0</v>
      </c>
      <c r="AF100">
        <f t="shared" si="226"/>
        <v>0</v>
      </c>
    </row>
    <row r="101" spans="1:32" ht="18" thickBot="1" x14ac:dyDescent="0.3">
      <c r="A101" s="7" t="str">
        <f>$H$4</f>
        <v>Client 1</v>
      </c>
      <c r="B101" s="19"/>
      <c r="C101" s="19"/>
      <c r="D101" s="19"/>
      <c r="E101" s="19"/>
      <c r="F101" s="19"/>
      <c r="G101" s="19"/>
      <c r="H101" s="20"/>
      <c r="I101" s="27"/>
      <c r="J101" s="27"/>
      <c r="K101" s="2"/>
      <c r="L101" s="2"/>
      <c r="M101" s="2"/>
    </row>
    <row r="102" spans="1:32" ht="18" thickBot="1" x14ac:dyDescent="0.3">
      <c r="A102" s="7" t="str">
        <f>$H$5</f>
        <v>Client 2</v>
      </c>
      <c r="B102" s="21"/>
      <c r="C102" s="21"/>
      <c r="D102" s="21"/>
      <c r="E102" s="21"/>
      <c r="F102" s="21"/>
      <c r="G102" s="21"/>
      <c r="H102" s="22"/>
      <c r="I102" s="27"/>
      <c r="J102" s="27"/>
      <c r="K102" s="2"/>
      <c r="L102" s="2"/>
      <c r="M102" s="2"/>
    </row>
    <row r="103" spans="1:32" ht="15.75" customHeight="1" thickBot="1" x14ac:dyDescent="0.3">
      <c r="A103" s="7"/>
      <c r="B103" s="3">
        <f>B100+7</f>
        <v>42939</v>
      </c>
      <c r="C103" s="3">
        <f>B103+1</f>
        <v>42940</v>
      </c>
      <c r="D103" s="3">
        <f t="shared" ref="D103" si="227">C103+1</f>
        <v>42941</v>
      </c>
      <c r="E103" s="3">
        <f t="shared" ref="E103" si="228">D103+1</f>
        <v>42942</v>
      </c>
      <c r="F103" s="3">
        <f t="shared" ref="F103" si="229">E103+1</f>
        <v>42943</v>
      </c>
      <c r="G103" s="3">
        <f t="shared" ref="G103" si="230">F103+1</f>
        <v>42944</v>
      </c>
      <c r="H103" s="5">
        <f t="shared" ref="H103" si="231">G103+1</f>
        <v>42945</v>
      </c>
      <c r="I103" s="27">
        <f t="shared" ref="I103" si="232">SUM(B104:H104)+SUM(B105:H105)</f>
        <v>0</v>
      </c>
      <c r="J103" s="27">
        <f t="shared" ref="J103" si="233">MAX(I103-40,0)</f>
        <v>0</v>
      </c>
      <c r="K103" s="2"/>
      <c r="L103" s="2"/>
      <c r="M103" s="2"/>
      <c r="U103">
        <f>IF((_xlfn.NUMBERVALUE(TEXT($B103,"MM"))=U$8),SUM($B104:$B105),0)+
IF((_xlfn.NUMBERVALUE(TEXT($C103,"MM"))=U$8),SUM($C104:$C105),0)+
IF((_xlfn.NUMBERVALUE(TEXT($D103,"MM"))=U$8),SUM($D104:$D105),0)+
IF((_xlfn.NUMBERVALUE(TEXT($E103,"MM"))=U$8),SUM($E104:$E105),0)+
IF((_xlfn.NUMBERVALUE(TEXT($F103,"MM"))=U$8),SUM($F104:$F105),0)+
IF((_xlfn.NUMBERVALUE(TEXT($G103,"MM"))=U$8),SUM($G104:$G105),0)+
IF((_xlfn.NUMBERVALUE(TEXT($H103,"MM"))=U$8),SUM($H104:$H105),0)+U100</f>
        <v>0</v>
      </c>
      <c r="V103">
        <f t="shared" ref="V103:AF103" si="234">IF((_xlfn.NUMBERVALUE(TEXT($B103,"MM"))=V$8),SUM($B104:$B105),0)+
IF((_xlfn.NUMBERVALUE(TEXT($C103,"MM"))=V$8),SUM($C104:$C105),0)+
IF((_xlfn.NUMBERVALUE(TEXT($D103,"MM"))=V$8),SUM($D104:$D105),0)+
IF((_xlfn.NUMBERVALUE(TEXT($E103,"MM"))=V$8),SUM($E104:$E105),0)+
IF((_xlfn.NUMBERVALUE(TEXT($F103,"MM"))=V$8),SUM($F104:$F105),0)+
IF((_xlfn.NUMBERVALUE(TEXT($G103,"MM"))=V$8),SUM($G104:$G105),0)+
IF((_xlfn.NUMBERVALUE(TEXT($H103,"MM"))=V$8),SUM($H104:$H105),0)+V100</f>
        <v>0</v>
      </c>
      <c r="W103">
        <f t="shared" si="234"/>
        <v>0</v>
      </c>
      <c r="X103">
        <f t="shared" si="234"/>
        <v>0</v>
      </c>
      <c r="Y103">
        <f t="shared" si="234"/>
        <v>0</v>
      </c>
      <c r="Z103">
        <f t="shared" si="234"/>
        <v>0</v>
      </c>
      <c r="AA103">
        <f t="shared" si="234"/>
        <v>0</v>
      </c>
      <c r="AB103">
        <f t="shared" si="234"/>
        <v>0</v>
      </c>
      <c r="AC103">
        <f t="shared" si="234"/>
        <v>0</v>
      </c>
      <c r="AD103">
        <f t="shared" si="234"/>
        <v>0</v>
      </c>
      <c r="AE103">
        <f t="shared" si="234"/>
        <v>0</v>
      </c>
      <c r="AF103">
        <f t="shared" si="234"/>
        <v>0</v>
      </c>
    </row>
    <row r="104" spans="1:32" ht="18" thickBot="1" x14ac:dyDescent="0.3">
      <c r="A104" s="7" t="str">
        <f>$H$4</f>
        <v>Client 1</v>
      </c>
      <c r="B104" s="19"/>
      <c r="C104" s="19"/>
      <c r="D104" s="19"/>
      <c r="E104" s="19"/>
      <c r="F104" s="19"/>
      <c r="G104" s="19"/>
      <c r="H104" s="20"/>
      <c r="I104" s="27"/>
      <c r="J104" s="27"/>
      <c r="K104" s="14"/>
      <c r="L104" s="15"/>
      <c r="M104" s="15"/>
    </row>
    <row r="105" spans="1:32" ht="18" thickBot="1" x14ac:dyDescent="0.3">
      <c r="A105" s="7" t="str">
        <f>$H$5</f>
        <v>Client 2</v>
      </c>
      <c r="B105" s="21"/>
      <c r="C105" s="21"/>
      <c r="D105" s="21"/>
      <c r="E105" s="21"/>
      <c r="F105" s="21"/>
      <c r="G105" s="21"/>
      <c r="H105" s="22"/>
      <c r="I105" s="27"/>
      <c r="J105" s="27"/>
      <c r="K105" s="16"/>
      <c r="L105" s="15"/>
      <c r="M105" s="15"/>
    </row>
    <row r="106" spans="1:32" ht="18" customHeight="1" thickBot="1" x14ac:dyDescent="0.3">
      <c r="A106" s="7"/>
      <c r="B106" s="28">
        <f>H107</f>
        <v>42952</v>
      </c>
      <c r="C106" s="29"/>
      <c r="D106" s="29"/>
      <c r="E106" s="29"/>
      <c r="F106" s="29"/>
      <c r="G106" s="29"/>
      <c r="H106" s="29"/>
      <c r="I106" s="9"/>
      <c r="J106" s="9"/>
      <c r="K106" s="2"/>
      <c r="L106" s="2"/>
      <c r="M106" s="2"/>
    </row>
    <row r="107" spans="1:32" ht="15.75" customHeight="1" thickBot="1" x14ac:dyDescent="0.3">
      <c r="A107" s="7"/>
      <c r="B107" s="3">
        <f>B103+7</f>
        <v>42946</v>
      </c>
      <c r="C107" s="3">
        <f>B107+1</f>
        <v>42947</v>
      </c>
      <c r="D107" s="3">
        <f t="shared" ref="D107" si="235">C107+1</f>
        <v>42948</v>
      </c>
      <c r="E107" s="3">
        <f t="shared" ref="E107" si="236">D107+1</f>
        <v>42949</v>
      </c>
      <c r="F107" s="3">
        <f t="shared" ref="F107" si="237">E107+1</f>
        <v>42950</v>
      </c>
      <c r="G107" s="3">
        <f t="shared" ref="G107" si="238">F107+1</f>
        <v>42951</v>
      </c>
      <c r="H107" s="5">
        <f t="shared" ref="H107" si="239">G107+1</f>
        <v>42952</v>
      </c>
      <c r="I107" s="27">
        <f t="shared" ref="I107:I116" si="240">SUM(B108:H108)+SUM(B109:H109)</f>
        <v>0</v>
      </c>
      <c r="J107" s="27">
        <f t="shared" ref="J107" si="241">MAX(I107-40,0)</f>
        <v>0</v>
      </c>
      <c r="K107" s="30" t="str">
        <f>"Total monthly hours for "&amp;TEXT($B107,"MMMM")</f>
        <v>Total monthly hours for July</v>
      </c>
      <c r="L107" s="31"/>
      <c r="M107" s="32"/>
      <c r="U107">
        <f>IF((_xlfn.NUMBERVALUE(TEXT($B107,"MM"))=U$8),SUM($B108:$B109),0)+
IF((_xlfn.NUMBERVALUE(TEXT($C107,"MM"))=U$8),SUM($C108:$C109),0)+
IF((_xlfn.NUMBERVALUE(TEXT($D107,"MM"))=U$8),SUM($D108:$D109),0)+
IF((_xlfn.NUMBERVALUE(TEXT($E107,"MM"))=U$8),SUM($E108:$E109),0)+
IF((_xlfn.NUMBERVALUE(TEXT($F107,"MM"))=U$8),SUM($F108:$F109),0)+
IF((_xlfn.NUMBERVALUE(TEXT($G107,"MM"))=U$8),SUM($G108:$G109),0)+
IF((_xlfn.NUMBERVALUE(TEXT($H107,"MM"))=U$8),SUM($H108:$H109),0)+U103</f>
        <v>0</v>
      </c>
      <c r="V107">
        <f t="shared" ref="V107:AF107" si="242">IF((_xlfn.NUMBERVALUE(TEXT($B107,"MM"))=V$8),SUM($B108:$B109),0)+
IF((_xlfn.NUMBERVALUE(TEXT($C107,"MM"))=V$8),SUM($C108:$C109),0)+
IF((_xlfn.NUMBERVALUE(TEXT($D107,"MM"))=V$8),SUM($D108:$D109),0)+
IF((_xlfn.NUMBERVALUE(TEXT($E107,"MM"))=V$8),SUM($E108:$E109),0)+
IF((_xlfn.NUMBERVALUE(TEXT($F107,"MM"))=V$8),SUM($F108:$F109),0)+
IF((_xlfn.NUMBERVALUE(TEXT($G107,"MM"))=V$8),SUM($G108:$G109),0)+
IF((_xlfn.NUMBERVALUE(TEXT($H107,"MM"))=V$8),SUM($H108:$H109),0)+V103</f>
        <v>0</v>
      </c>
      <c r="W107">
        <f t="shared" si="242"/>
        <v>0</v>
      </c>
      <c r="X107">
        <f t="shared" si="242"/>
        <v>0</v>
      </c>
      <c r="Y107">
        <f t="shared" si="242"/>
        <v>0</v>
      </c>
      <c r="Z107">
        <f t="shared" si="242"/>
        <v>0</v>
      </c>
      <c r="AA107">
        <f t="shared" si="242"/>
        <v>0</v>
      </c>
      <c r="AB107">
        <f t="shared" si="242"/>
        <v>0</v>
      </c>
      <c r="AC107">
        <f t="shared" si="242"/>
        <v>0</v>
      </c>
      <c r="AD107">
        <f t="shared" si="242"/>
        <v>0</v>
      </c>
      <c r="AE107">
        <f t="shared" si="242"/>
        <v>0</v>
      </c>
      <c r="AF107">
        <f t="shared" si="242"/>
        <v>0</v>
      </c>
    </row>
    <row r="108" spans="1:32" ht="18" thickBot="1" x14ac:dyDescent="0.3">
      <c r="A108" s="7" t="str">
        <f>$H$4</f>
        <v>Client 1</v>
      </c>
      <c r="B108" s="19"/>
      <c r="C108" s="19"/>
      <c r="D108" s="19"/>
      <c r="E108" s="19"/>
      <c r="F108" s="19"/>
      <c r="G108" s="19"/>
      <c r="H108" s="20"/>
      <c r="I108" s="27"/>
      <c r="J108" s="27"/>
      <c r="K108" s="17" t="s">
        <v>11</v>
      </c>
      <c r="L108" s="17" t="s">
        <v>12</v>
      </c>
      <c r="M108" s="17" t="s">
        <v>13</v>
      </c>
    </row>
    <row r="109" spans="1:32" ht="18" thickBot="1" x14ac:dyDescent="0.3">
      <c r="A109" s="7" t="str">
        <f>$H$5</f>
        <v>Client 2</v>
      </c>
      <c r="B109" s="21"/>
      <c r="C109" s="21"/>
      <c r="D109" s="21"/>
      <c r="E109" s="21"/>
      <c r="F109" s="21"/>
      <c r="G109" s="21"/>
      <c r="H109" s="22"/>
      <c r="I109" s="27"/>
      <c r="J109" s="27"/>
      <c r="K109" s="6">
        <f ca="1">OFFSET($U107,0,TEXT($B107,"MM")-1)</f>
        <v>0</v>
      </c>
      <c r="L109" s="4">
        <f>SUM(J91:J105)</f>
        <v>0</v>
      </c>
      <c r="M109" s="4">
        <f ca="1">MAX(0,L109-($D$5-40)*OFFSET($U$9,0,TEXT($B107,"MM")-1))</f>
        <v>0</v>
      </c>
    </row>
    <row r="110" spans="1:32" ht="15.75" customHeight="1" thickBot="1" x14ac:dyDescent="0.3">
      <c r="A110" s="7"/>
      <c r="B110" s="3">
        <f>B107+7</f>
        <v>42953</v>
      </c>
      <c r="C110" s="3">
        <f>B110+1</f>
        <v>42954</v>
      </c>
      <c r="D110" s="3">
        <f t="shared" ref="D110" si="243">C110+1</f>
        <v>42955</v>
      </c>
      <c r="E110" s="3">
        <f t="shared" ref="E110" si="244">D110+1</f>
        <v>42956</v>
      </c>
      <c r="F110" s="3">
        <f t="shared" ref="F110" si="245">E110+1</f>
        <v>42957</v>
      </c>
      <c r="G110" s="3">
        <f t="shared" ref="G110" si="246">F110+1</f>
        <v>42958</v>
      </c>
      <c r="H110" s="5">
        <f t="shared" ref="H110" si="247">G110+1</f>
        <v>42959</v>
      </c>
      <c r="I110" s="27">
        <f t="shared" si="240"/>
        <v>0</v>
      </c>
      <c r="J110" s="27">
        <f t="shared" ref="J110" si="248">MAX(I110-40,0)</f>
        <v>0</v>
      </c>
      <c r="K110" s="12"/>
      <c r="L110" s="13"/>
      <c r="M110" s="13"/>
      <c r="U110">
        <f>IF((_xlfn.NUMBERVALUE(TEXT($B110,"MM"))=U$8),SUM($B111:$B112),0)+
IF((_xlfn.NUMBERVALUE(TEXT($C110,"MM"))=U$8),SUM($C111:$C112),0)+
IF((_xlfn.NUMBERVALUE(TEXT($D110,"MM"))=U$8),SUM($D111:$D112),0)+
IF((_xlfn.NUMBERVALUE(TEXT($E110,"MM"))=U$8),SUM($E111:$E112),0)+
IF((_xlfn.NUMBERVALUE(TEXT($F110,"MM"))=U$8),SUM($F111:$F112),0)+
IF((_xlfn.NUMBERVALUE(TEXT($G110,"MM"))=U$8),SUM($G111:$G112),0)+
IF((_xlfn.NUMBERVALUE(TEXT($H110,"MM"))=U$8),SUM($H111:$H112),0)+U107</f>
        <v>0</v>
      </c>
      <c r="V110">
        <f t="shared" ref="V110:AF110" si="249">IF((_xlfn.NUMBERVALUE(TEXT($B110,"MM"))=V$8),SUM($B111:$B112),0)+
IF((_xlfn.NUMBERVALUE(TEXT($C110,"MM"))=V$8),SUM($C111:$C112),0)+
IF((_xlfn.NUMBERVALUE(TEXT($D110,"MM"))=V$8),SUM($D111:$D112),0)+
IF((_xlfn.NUMBERVALUE(TEXT($E110,"MM"))=V$8),SUM($E111:$E112),0)+
IF((_xlfn.NUMBERVALUE(TEXT($F110,"MM"))=V$8),SUM($F111:$F112),0)+
IF((_xlfn.NUMBERVALUE(TEXT($G110,"MM"))=V$8),SUM($G111:$G112),0)+
IF((_xlfn.NUMBERVALUE(TEXT($H110,"MM"))=V$8),SUM($H111:$H112),0)+V107</f>
        <v>0</v>
      </c>
      <c r="W110">
        <f t="shared" si="249"/>
        <v>0</v>
      </c>
      <c r="X110">
        <f t="shared" si="249"/>
        <v>0</v>
      </c>
      <c r="Y110">
        <f t="shared" si="249"/>
        <v>0</v>
      </c>
      <c r="Z110">
        <f t="shared" si="249"/>
        <v>0</v>
      </c>
      <c r="AA110">
        <f t="shared" si="249"/>
        <v>0</v>
      </c>
      <c r="AB110">
        <f t="shared" si="249"/>
        <v>0</v>
      </c>
      <c r="AC110">
        <f t="shared" si="249"/>
        <v>0</v>
      </c>
      <c r="AD110">
        <f t="shared" si="249"/>
        <v>0</v>
      </c>
      <c r="AE110">
        <f t="shared" si="249"/>
        <v>0</v>
      </c>
      <c r="AF110">
        <f t="shared" si="249"/>
        <v>0</v>
      </c>
    </row>
    <row r="111" spans="1:32" ht="18" thickBot="1" x14ac:dyDescent="0.3">
      <c r="A111" s="7" t="str">
        <f>$H$4</f>
        <v>Client 1</v>
      </c>
      <c r="B111" s="19"/>
      <c r="C111" s="19"/>
      <c r="D111" s="19"/>
      <c r="E111" s="19"/>
      <c r="F111" s="19"/>
      <c r="G111" s="19"/>
      <c r="H111" s="20"/>
      <c r="I111" s="27"/>
      <c r="J111" s="27"/>
      <c r="K111" s="14"/>
      <c r="L111" s="15"/>
      <c r="M111" s="15"/>
    </row>
    <row r="112" spans="1:32" ht="18" thickBot="1" x14ac:dyDescent="0.3">
      <c r="A112" s="7" t="str">
        <f>$H$5</f>
        <v>Client 2</v>
      </c>
      <c r="B112" s="21"/>
      <c r="C112" s="21"/>
      <c r="D112" s="21"/>
      <c r="E112" s="21"/>
      <c r="F112" s="21"/>
      <c r="G112" s="21"/>
      <c r="H112" s="22"/>
      <c r="I112" s="27"/>
      <c r="J112" s="27"/>
      <c r="K112" s="2"/>
      <c r="L112" s="2"/>
      <c r="M112" s="2"/>
    </row>
    <row r="113" spans="1:32" ht="15.75" customHeight="1" thickBot="1" x14ac:dyDescent="0.3">
      <c r="A113" s="7"/>
      <c r="B113" s="3">
        <f>B110+7</f>
        <v>42960</v>
      </c>
      <c r="C113" s="3">
        <f>B113+1</f>
        <v>42961</v>
      </c>
      <c r="D113" s="3">
        <f t="shared" ref="D113" si="250">C113+1</f>
        <v>42962</v>
      </c>
      <c r="E113" s="3">
        <f t="shared" ref="E113" si="251">D113+1</f>
        <v>42963</v>
      </c>
      <c r="F113" s="3">
        <f t="shared" ref="F113" si="252">E113+1</f>
        <v>42964</v>
      </c>
      <c r="G113" s="3">
        <f t="shared" ref="G113" si="253">F113+1</f>
        <v>42965</v>
      </c>
      <c r="H113" s="5">
        <f t="shared" ref="H113" si="254">G113+1</f>
        <v>42966</v>
      </c>
      <c r="I113" s="27">
        <f t="shared" si="240"/>
        <v>0</v>
      </c>
      <c r="J113" s="27">
        <f t="shared" ref="J113" si="255">MAX(I113-40,0)</f>
        <v>0</v>
      </c>
      <c r="K113" s="2"/>
      <c r="L113" s="2"/>
      <c r="M113" s="2"/>
      <c r="U113">
        <f>IF((_xlfn.NUMBERVALUE(TEXT($B113,"MM"))=U$8),SUM($B114:$B115),0)+
IF((_xlfn.NUMBERVALUE(TEXT($C113,"MM"))=U$8),SUM($C114:$C115),0)+
IF((_xlfn.NUMBERVALUE(TEXT($D113,"MM"))=U$8),SUM($D114:$D115),0)+
IF((_xlfn.NUMBERVALUE(TEXT($E113,"MM"))=U$8),SUM($E114:$E115),0)+
IF((_xlfn.NUMBERVALUE(TEXT($F113,"MM"))=U$8),SUM($F114:$F115),0)+
IF((_xlfn.NUMBERVALUE(TEXT($G113,"MM"))=U$8),SUM($G114:$G115),0)+
IF((_xlfn.NUMBERVALUE(TEXT($H113,"MM"))=U$8),SUM($H114:$H115),0)+U110</f>
        <v>0</v>
      </c>
      <c r="V113">
        <f t="shared" ref="V113:AF113" si="256">IF((_xlfn.NUMBERVALUE(TEXT($B113,"MM"))=V$8),SUM($B114:$B115),0)+
IF((_xlfn.NUMBERVALUE(TEXT($C113,"MM"))=V$8),SUM($C114:$C115),0)+
IF((_xlfn.NUMBERVALUE(TEXT($D113,"MM"))=V$8),SUM($D114:$D115),0)+
IF((_xlfn.NUMBERVALUE(TEXT($E113,"MM"))=V$8),SUM($E114:$E115),0)+
IF((_xlfn.NUMBERVALUE(TEXT($F113,"MM"))=V$8),SUM($F114:$F115),0)+
IF((_xlfn.NUMBERVALUE(TEXT($G113,"MM"))=V$8),SUM($G114:$G115),0)+
IF((_xlfn.NUMBERVALUE(TEXT($H113,"MM"))=V$8),SUM($H114:$H115),0)+V110</f>
        <v>0</v>
      </c>
      <c r="W113">
        <f t="shared" si="256"/>
        <v>0</v>
      </c>
      <c r="X113">
        <f t="shared" si="256"/>
        <v>0</v>
      </c>
      <c r="Y113">
        <f t="shared" si="256"/>
        <v>0</v>
      </c>
      <c r="Z113">
        <f t="shared" si="256"/>
        <v>0</v>
      </c>
      <c r="AA113">
        <f t="shared" si="256"/>
        <v>0</v>
      </c>
      <c r="AB113">
        <f t="shared" si="256"/>
        <v>0</v>
      </c>
      <c r="AC113">
        <f t="shared" si="256"/>
        <v>0</v>
      </c>
      <c r="AD113">
        <f t="shared" si="256"/>
        <v>0</v>
      </c>
      <c r="AE113">
        <f t="shared" si="256"/>
        <v>0</v>
      </c>
      <c r="AF113">
        <f t="shared" si="256"/>
        <v>0</v>
      </c>
    </row>
    <row r="114" spans="1:32" ht="18" thickBot="1" x14ac:dyDescent="0.3">
      <c r="A114" s="7" t="str">
        <f>$H$4</f>
        <v>Client 1</v>
      </c>
      <c r="B114" s="19"/>
      <c r="C114" s="19"/>
      <c r="D114" s="19"/>
      <c r="E114" s="19"/>
      <c r="F114" s="19"/>
      <c r="G114" s="19"/>
      <c r="H114" s="20"/>
      <c r="I114" s="27"/>
      <c r="J114" s="27"/>
      <c r="K114" s="2"/>
      <c r="L114" s="2"/>
      <c r="M114" s="2"/>
    </row>
    <row r="115" spans="1:32" ht="18" thickBot="1" x14ac:dyDescent="0.3">
      <c r="A115" s="7" t="str">
        <f>$H$5</f>
        <v>Client 2</v>
      </c>
      <c r="B115" s="21"/>
      <c r="C115" s="21"/>
      <c r="D115" s="21"/>
      <c r="E115" s="21"/>
      <c r="F115" s="21"/>
      <c r="G115" s="21"/>
      <c r="H115" s="22"/>
      <c r="I115" s="27"/>
      <c r="J115" s="27"/>
      <c r="K115" s="2"/>
      <c r="L115" s="2"/>
      <c r="M115" s="2"/>
    </row>
    <row r="116" spans="1:32" ht="15.75" customHeight="1" thickBot="1" x14ac:dyDescent="0.3">
      <c r="A116" s="7"/>
      <c r="B116" s="3">
        <f>B113+7</f>
        <v>42967</v>
      </c>
      <c r="C116" s="3">
        <f>B116+1</f>
        <v>42968</v>
      </c>
      <c r="D116" s="3">
        <f t="shared" ref="D116" si="257">C116+1</f>
        <v>42969</v>
      </c>
      <c r="E116" s="3">
        <f t="shared" ref="E116" si="258">D116+1</f>
        <v>42970</v>
      </c>
      <c r="F116" s="3">
        <f t="shared" ref="F116" si="259">E116+1</f>
        <v>42971</v>
      </c>
      <c r="G116" s="3">
        <f t="shared" ref="G116" si="260">F116+1</f>
        <v>42972</v>
      </c>
      <c r="H116" s="5">
        <f t="shared" ref="H116" si="261">G116+1</f>
        <v>42973</v>
      </c>
      <c r="I116" s="27">
        <f t="shared" si="240"/>
        <v>0</v>
      </c>
      <c r="J116" s="27">
        <f t="shared" ref="J116" si="262">MAX(I116-40,0)</f>
        <v>0</v>
      </c>
      <c r="K116" s="2"/>
      <c r="L116" s="2"/>
      <c r="M116" s="2"/>
      <c r="U116">
        <f>IF((_xlfn.NUMBERVALUE(TEXT($B116,"MM"))=U$8),SUM($B117:$B118),0)+
IF((_xlfn.NUMBERVALUE(TEXT($C116,"MM"))=U$8),SUM($C117:$C118),0)+
IF((_xlfn.NUMBERVALUE(TEXT($D116,"MM"))=U$8),SUM($D117:$D118),0)+
IF((_xlfn.NUMBERVALUE(TEXT($E116,"MM"))=U$8),SUM($E117:$E118),0)+
IF((_xlfn.NUMBERVALUE(TEXT($F116,"MM"))=U$8),SUM($F117:$F118),0)+
IF((_xlfn.NUMBERVALUE(TEXT($G116,"MM"))=U$8),SUM($G117:$G118),0)+
IF((_xlfn.NUMBERVALUE(TEXT($H116,"MM"))=U$8),SUM($H117:$H118),0)+U113</f>
        <v>0</v>
      </c>
      <c r="V116">
        <f t="shared" ref="V116:AF116" si="263">IF((_xlfn.NUMBERVALUE(TEXT($B116,"MM"))=V$8),SUM($B117:$B118),0)+
IF((_xlfn.NUMBERVALUE(TEXT($C116,"MM"))=V$8),SUM($C117:$C118),0)+
IF((_xlfn.NUMBERVALUE(TEXT($D116,"MM"))=V$8),SUM($D117:$D118),0)+
IF((_xlfn.NUMBERVALUE(TEXT($E116,"MM"))=V$8),SUM($E117:$E118),0)+
IF((_xlfn.NUMBERVALUE(TEXT($F116,"MM"))=V$8),SUM($F117:$F118),0)+
IF((_xlfn.NUMBERVALUE(TEXT($G116,"MM"))=V$8),SUM($G117:$G118),0)+
IF((_xlfn.NUMBERVALUE(TEXT($H116,"MM"))=V$8),SUM($H117:$H118),0)+V113</f>
        <v>0</v>
      </c>
      <c r="W116">
        <f t="shared" si="263"/>
        <v>0</v>
      </c>
      <c r="X116">
        <f t="shared" si="263"/>
        <v>0</v>
      </c>
      <c r="Y116">
        <f t="shared" si="263"/>
        <v>0</v>
      </c>
      <c r="Z116">
        <f t="shared" si="263"/>
        <v>0</v>
      </c>
      <c r="AA116">
        <f t="shared" si="263"/>
        <v>0</v>
      </c>
      <c r="AB116">
        <f t="shared" si="263"/>
        <v>0</v>
      </c>
      <c r="AC116">
        <f t="shared" si="263"/>
        <v>0</v>
      </c>
      <c r="AD116">
        <f t="shared" si="263"/>
        <v>0</v>
      </c>
      <c r="AE116">
        <f t="shared" si="263"/>
        <v>0</v>
      </c>
      <c r="AF116">
        <f t="shared" si="263"/>
        <v>0</v>
      </c>
    </row>
    <row r="117" spans="1:32" ht="18" thickBot="1" x14ac:dyDescent="0.3">
      <c r="A117" s="7" t="str">
        <f>$H$4</f>
        <v>Client 1</v>
      </c>
      <c r="B117" s="19"/>
      <c r="C117" s="19"/>
      <c r="D117" s="19"/>
      <c r="E117" s="19"/>
      <c r="F117" s="19"/>
      <c r="G117" s="19"/>
      <c r="H117" s="20"/>
      <c r="I117" s="27"/>
      <c r="J117" s="27"/>
      <c r="K117" s="14"/>
      <c r="L117" s="15"/>
      <c r="M117" s="15"/>
    </row>
    <row r="118" spans="1:32" ht="18" thickBot="1" x14ac:dyDescent="0.3">
      <c r="A118" s="7" t="str">
        <f>$H$5</f>
        <v>Client 2</v>
      </c>
      <c r="B118" s="21"/>
      <c r="C118" s="21"/>
      <c r="D118" s="21"/>
      <c r="E118" s="21"/>
      <c r="F118" s="21"/>
      <c r="G118" s="21"/>
      <c r="H118" s="22"/>
      <c r="I118" s="27"/>
      <c r="J118" s="27"/>
      <c r="K118" s="16"/>
      <c r="L118" s="15"/>
      <c r="M118" s="15"/>
    </row>
    <row r="119" spans="1:32" ht="18" customHeight="1" thickBot="1" x14ac:dyDescent="0.3">
      <c r="A119" s="7"/>
      <c r="B119" s="28">
        <f>H120</f>
        <v>42980</v>
      </c>
      <c r="C119" s="29"/>
      <c r="D119" s="29"/>
      <c r="E119" s="29"/>
      <c r="F119" s="29"/>
      <c r="G119" s="29"/>
      <c r="H119" s="29"/>
      <c r="I119" s="9"/>
      <c r="J119" s="9"/>
      <c r="K119" s="2"/>
      <c r="L119" s="2"/>
      <c r="M119" s="2"/>
    </row>
    <row r="120" spans="1:32" ht="15.75" customHeight="1" thickBot="1" x14ac:dyDescent="0.3">
      <c r="A120" s="7"/>
      <c r="B120" s="3">
        <f>B116+7</f>
        <v>42974</v>
      </c>
      <c r="C120" s="3">
        <f>B120+1</f>
        <v>42975</v>
      </c>
      <c r="D120" s="3">
        <f t="shared" ref="D120" si="264">C120+1</f>
        <v>42976</v>
      </c>
      <c r="E120" s="3">
        <f t="shared" ref="E120" si="265">D120+1</f>
        <v>42977</v>
      </c>
      <c r="F120" s="3">
        <f t="shared" ref="F120" si="266">E120+1</f>
        <v>42978</v>
      </c>
      <c r="G120" s="3">
        <f t="shared" ref="G120" si="267">F120+1</f>
        <v>42979</v>
      </c>
      <c r="H120" s="5">
        <f t="shared" ref="H120" si="268">G120+1</f>
        <v>42980</v>
      </c>
      <c r="I120" s="27">
        <f t="shared" ref="I120:I132" si="269">SUM(B121:H121)+SUM(B122:H122)</f>
        <v>0</v>
      </c>
      <c r="J120" s="27">
        <f t="shared" ref="J120" si="270">MAX(I120-40,0)</f>
        <v>0</v>
      </c>
      <c r="K120" s="30" t="str">
        <f>"Total monthly hours for "&amp;TEXT($B120,"MMMM")</f>
        <v>Total monthly hours for August</v>
      </c>
      <c r="L120" s="31"/>
      <c r="M120" s="32"/>
      <c r="U120">
        <f>IF((_xlfn.NUMBERVALUE(TEXT($B120,"MM"))=U$8),SUM($B121:$B122),0)+
IF((_xlfn.NUMBERVALUE(TEXT($C120,"MM"))=U$8),SUM($C121:$C122),0)+
IF((_xlfn.NUMBERVALUE(TEXT($D120,"MM"))=U$8),SUM($D121:$D122),0)+
IF((_xlfn.NUMBERVALUE(TEXT($E120,"MM"))=U$8),SUM($E121:$E122),0)+
IF((_xlfn.NUMBERVALUE(TEXT($F120,"MM"))=U$8),SUM($F121:$F122),0)+
IF((_xlfn.NUMBERVALUE(TEXT($G120,"MM"))=U$8),SUM($G121:$G122),0)+
IF((_xlfn.NUMBERVALUE(TEXT($H120,"MM"))=U$8),SUM($H121:$H122),0)+U116</f>
        <v>0</v>
      </c>
      <c r="V120">
        <f t="shared" ref="V120:AF120" si="271">IF((_xlfn.NUMBERVALUE(TEXT($B120,"MM"))=V$8),SUM($B121:$B122),0)+
IF((_xlfn.NUMBERVALUE(TEXT($C120,"MM"))=V$8),SUM($C121:$C122),0)+
IF((_xlfn.NUMBERVALUE(TEXT($D120,"MM"))=V$8),SUM($D121:$D122),0)+
IF((_xlfn.NUMBERVALUE(TEXT($E120,"MM"))=V$8),SUM($E121:$E122),0)+
IF((_xlfn.NUMBERVALUE(TEXT($F120,"MM"))=V$8),SUM($F121:$F122),0)+
IF((_xlfn.NUMBERVALUE(TEXT($G120,"MM"))=V$8),SUM($G121:$G122),0)+
IF((_xlfn.NUMBERVALUE(TEXT($H120,"MM"))=V$8),SUM($H121:$H122),0)+V116</f>
        <v>0</v>
      </c>
      <c r="W120">
        <f t="shared" si="271"/>
        <v>0</v>
      </c>
      <c r="X120">
        <f t="shared" si="271"/>
        <v>0</v>
      </c>
      <c r="Y120">
        <f t="shared" si="271"/>
        <v>0</v>
      </c>
      <c r="Z120">
        <f t="shared" si="271"/>
        <v>0</v>
      </c>
      <c r="AA120">
        <f t="shared" si="271"/>
        <v>0</v>
      </c>
      <c r="AB120">
        <f t="shared" si="271"/>
        <v>0</v>
      </c>
      <c r="AC120">
        <f t="shared" si="271"/>
        <v>0</v>
      </c>
      <c r="AD120">
        <f t="shared" si="271"/>
        <v>0</v>
      </c>
      <c r="AE120">
        <f t="shared" si="271"/>
        <v>0</v>
      </c>
      <c r="AF120">
        <f t="shared" si="271"/>
        <v>0</v>
      </c>
    </row>
    <row r="121" spans="1:32" ht="18" thickBot="1" x14ac:dyDescent="0.3">
      <c r="A121" s="7" t="str">
        <f>$H$4</f>
        <v>Client 1</v>
      </c>
      <c r="B121" s="19"/>
      <c r="C121" s="19"/>
      <c r="D121" s="19"/>
      <c r="E121" s="19"/>
      <c r="F121" s="19"/>
      <c r="G121" s="19"/>
      <c r="H121" s="20"/>
      <c r="I121" s="27"/>
      <c r="J121" s="27"/>
      <c r="K121" s="17" t="s">
        <v>11</v>
      </c>
      <c r="L121" s="17" t="s">
        <v>12</v>
      </c>
      <c r="M121" s="17" t="s">
        <v>13</v>
      </c>
    </row>
    <row r="122" spans="1:32" ht="18" thickBot="1" x14ac:dyDescent="0.3">
      <c r="A122" s="7" t="str">
        <f>$H$5</f>
        <v>Client 2</v>
      </c>
      <c r="B122" s="21"/>
      <c r="C122" s="21"/>
      <c r="D122" s="21"/>
      <c r="E122" s="21"/>
      <c r="F122" s="21"/>
      <c r="G122" s="21"/>
      <c r="H122" s="22"/>
      <c r="I122" s="27"/>
      <c r="J122" s="27"/>
      <c r="K122" s="6">
        <f ca="1">OFFSET($U120,0,TEXT($B120,"MM")-1)</f>
        <v>0</v>
      </c>
      <c r="L122" s="4">
        <f>SUM(J107:J118)</f>
        <v>0</v>
      </c>
      <c r="M122" s="4">
        <f ca="1">MAX(0,L122-($D$5-40)*OFFSET($U$9,0,TEXT($B120,"MM")-1))</f>
        <v>0</v>
      </c>
    </row>
    <row r="123" spans="1:32" ht="15.75" customHeight="1" thickBot="1" x14ac:dyDescent="0.3">
      <c r="A123" s="7"/>
      <c r="B123" s="3">
        <f>B120+7</f>
        <v>42981</v>
      </c>
      <c r="C123" s="3">
        <f>B123+1</f>
        <v>42982</v>
      </c>
      <c r="D123" s="3">
        <f t="shared" ref="D123" si="272">C123+1</f>
        <v>42983</v>
      </c>
      <c r="E123" s="3">
        <f t="shared" ref="E123" si="273">D123+1</f>
        <v>42984</v>
      </c>
      <c r="F123" s="3">
        <f t="shared" ref="F123" si="274">E123+1</f>
        <v>42985</v>
      </c>
      <c r="G123" s="3">
        <f t="shared" ref="G123" si="275">F123+1</f>
        <v>42986</v>
      </c>
      <c r="H123" s="5">
        <f t="shared" ref="H123" si="276">G123+1</f>
        <v>42987</v>
      </c>
      <c r="I123" s="27">
        <f t="shared" si="269"/>
        <v>0</v>
      </c>
      <c r="J123" s="27">
        <f t="shared" ref="J123" si="277">MAX(I123-40,0)</f>
        <v>0</v>
      </c>
      <c r="K123" s="12"/>
      <c r="L123" s="13"/>
      <c r="M123" s="13"/>
      <c r="U123">
        <f>IF((_xlfn.NUMBERVALUE(TEXT($B123,"MM"))=U$8),SUM($B124:$B125),0)+
IF((_xlfn.NUMBERVALUE(TEXT($C123,"MM"))=U$8),SUM($C124:$C125),0)+
IF((_xlfn.NUMBERVALUE(TEXT($D123,"MM"))=U$8),SUM($D124:$D125),0)+
IF((_xlfn.NUMBERVALUE(TEXT($E123,"MM"))=U$8),SUM($E124:$E125),0)+
IF((_xlfn.NUMBERVALUE(TEXT($F123,"MM"))=U$8),SUM($F124:$F125),0)+
IF((_xlfn.NUMBERVALUE(TEXT($G123,"MM"))=U$8),SUM($G124:$G125),0)+
IF((_xlfn.NUMBERVALUE(TEXT($H123,"MM"))=U$8),SUM($H124:$H125),0)+U120</f>
        <v>0</v>
      </c>
      <c r="V123">
        <f t="shared" ref="V123:AF123" si="278">IF((_xlfn.NUMBERVALUE(TEXT($B123,"MM"))=V$8),SUM($B124:$B125),0)+
IF((_xlfn.NUMBERVALUE(TEXT($C123,"MM"))=V$8),SUM($C124:$C125),0)+
IF((_xlfn.NUMBERVALUE(TEXT($D123,"MM"))=V$8),SUM($D124:$D125),0)+
IF((_xlfn.NUMBERVALUE(TEXT($E123,"MM"))=V$8),SUM($E124:$E125),0)+
IF((_xlfn.NUMBERVALUE(TEXT($F123,"MM"))=V$8),SUM($F124:$F125),0)+
IF((_xlfn.NUMBERVALUE(TEXT($G123,"MM"))=V$8),SUM($G124:$G125),0)+
IF((_xlfn.NUMBERVALUE(TEXT($H123,"MM"))=V$8),SUM($H124:$H125),0)+V120</f>
        <v>0</v>
      </c>
      <c r="W123">
        <f t="shared" si="278"/>
        <v>0</v>
      </c>
      <c r="X123">
        <f t="shared" si="278"/>
        <v>0</v>
      </c>
      <c r="Y123">
        <f t="shared" si="278"/>
        <v>0</v>
      </c>
      <c r="Z123">
        <f t="shared" si="278"/>
        <v>0</v>
      </c>
      <c r="AA123">
        <f t="shared" si="278"/>
        <v>0</v>
      </c>
      <c r="AB123">
        <f t="shared" si="278"/>
        <v>0</v>
      </c>
      <c r="AC123">
        <f t="shared" si="278"/>
        <v>0</v>
      </c>
      <c r="AD123">
        <f t="shared" si="278"/>
        <v>0</v>
      </c>
      <c r="AE123">
        <f t="shared" si="278"/>
        <v>0</v>
      </c>
      <c r="AF123">
        <f t="shared" si="278"/>
        <v>0</v>
      </c>
    </row>
    <row r="124" spans="1:32" ht="18" thickBot="1" x14ac:dyDescent="0.3">
      <c r="A124" s="7" t="str">
        <f>$H$4</f>
        <v>Client 1</v>
      </c>
      <c r="B124" s="19"/>
      <c r="C124" s="19"/>
      <c r="D124" s="19"/>
      <c r="E124" s="19"/>
      <c r="F124" s="19"/>
      <c r="G124" s="19"/>
      <c r="H124" s="20"/>
      <c r="I124" s="27"/>
      <c r="J124" s="27"/>
      <c r="K124" s="14"/>
      <c r="L124" s="15"/>
      <c r="M124" s="15"/>
    </row>
    <row r="125" spans="1:32" ht="18" thickBot="1" x14ac:dyDescent="0.3">
      <c r="A125" s="7" t="str">
        <f>$H$5</f>
        <v>Client 2</v>
      </c>
      <c r="B125" s="21"/>
      <c r="C125" s="21"/>
      <c r="D125" s="21"/>
      <c r="E125" s="21"/>
      <c r="F125" s="21"/>
      <c r="G125" s="21"/>
      <c r="H125" s="22"/>
      <c r="I125" s="27"/>
      <c r="J125" s="27"/>
      <c r="K125" s="15"/>
      <c r="L125" s="15"/>
      <c r="M125" s="15"/>
    </row>
    <row r="126" spans="1:32" ht="15.75" customHeight="1" thickBot="1" x14ac:dyDescent="0.3">
      <c r="A126" s="7"/>
      <c r="B126" s="3">
        <f>B123+7</f>
        <v>42988</v>
      </c>
      <c r="C126" s="3">
        <f>B126+1</f>
        <v>42989</v>
      </c>
      <c r="D126" s="3">
        <f t="shared" ref="D126" si="279">C126+1</f>
        <v>42990</v>
      </c>
      <c r="E126" s="3">
        <f t="shared" ref="E126" si="280">D126+1</f>
        <v>42991</v>
      </c>
      <c r="F126" s="3">
        <f t="shared" ref="F126" si="281">E126+1</f>
        <v>42992</v>
      </c>
      <c r="G126" s="3">
        <f t="shared" ref="G126" si="282">F126+1</f>
        <v>42993</v>
      </c>
      <c r="H126" s="5">
        <f t="shared" ref="H126" si="283">G126+1</f>
        <v>42994</v>
      </c>
      <c r="I126" s="27">
        <f t="shared" si="269"/>
        <v>0</v>
      </c>
      <c r="J126" s="27">
        <f t="shared" ref="J126" si="284">MAX(I126-40,0)</f>
        <v>0</v>
      </c>
      <c r="K126" s="15"/>
      <c r="L126" s="15"/>
      <c r="M126" s="15"/>
      <c r="U126">
        <f>IF((_xlfn.NUMBERVALUE(TEXT($B126,"MM"))=U$8),SUM($B127:$B128),0)+
IF((_xlfn.NUMBERVALUE(TEXT($C126,"MM"))=U$8),SUM($C127:$C128),0)+
IF((_xlfn.NUMBERVALUE(TEXT($D126,"MM"))=U$8),SUM($D127:$D128),0)+
IF((_xlfn.NUMBERVALUE(TEXT($E126,"MM"))=U$8),SUM($E127:$E128),0)+
IF((_xlfn.NUMBERVALUE(TEXT($F126,"MM"))=U$8),SUM($F127:$F128),0)+
IF((_xlfn.NUMBERVALUE(TEXT($G126,"MM"))=U$8),SUM($G127:$G128),0)+
IF((_xlfn.NUMBERVALUE(TEXT($H126,"MM"))=U$8),SUM($H127:$H128),0)+U123</f>
        <v>0</v>
      </c>
      <c r="V126">
        <f t="shared" ref="V126:AF126" si="285">IF((_xlfn.NUMBERVALUE(TEXT($B126,"MM"))=V$8),SUM($B127:$B128),0)+
IF((_xlfn.NUMBERVALUE(TEXT($C126,"MM"))=V$8),SUM($C127:$C128),0)+
IF((_xlfn.NUMBERVALUE(TEXT($D126,"MM"))=V$8),SUM($D127:$D128),0)+
IF((_xlfn.NUMBERVALUE(TEXT($E126,"MM"))=V$8),SUM($E127:$E128),0)+
IF((_xlfn.NUMBERVALUE(TEXT($F126,"MM"))=V$8),SUM($F127:$F128),0)+
IF((_xlfn.NUMBERVALUE(TEXT($G126,"MM"))=V$8),SUM($G127:$G128),0)+
IF((_xlfn.NUMBERVALUE(TEXT($H126,"MM"))=V$8),SUM($H127:$H128),0)+V123</f>
        <v>0</v>
      </c>
      <c r="W126">
        <f t="shared" si="285"/>
        <v>0</v>
      </c>
      <c r="X126">
        <f t="shared" si="285"/>
        <v>0</v>
      </c>
      <c r="Y126">
        <f t="shared" si="285"/>
        <v>0</v>
      </c>
      <c r="Z126">
        <f t="shared" si="285"/>
        <v>0</v>
      </c>
      <c r="AA126">
        <f t="shared" si="285"/>
        <v>0</v>
      </c>
      <c r="AB126">
        <f t="shared" si="285"/>
        <v>0</v>
      </c>
      <c r="AC126">
        <f t="shared" si="285"/>
        <v>0</v>
      </c>
      <c r="AD126">
        <f t="shared" si="285"/>
        <v>0</v>
      </c>
      <c r="AE126">
        <f t="shared" si="285"/>
        <v>0</v>
      </c>
      <c r="AF126">
        <f t="shared" si="285"/>
        <v>0</v>
      </c>
    </row>
    <row r="127" spans="1:32" ht="18" thickBot="1" x14ac:dyDescent="0.3">
      <c r="A127" s="7" t="str">
        <f>$H$4</f>
        <v>Client 1</v>
      </c>
      <c r="B127" s="19"/>
      <c r="C127" s="19"/>
      <c r="D127" s="19"/>
      <c r="E127" s="19"/>
      <c r="F127" s="19"/>
      <c r="G127" s="19"/>
      <c r="H127" s="20"/>
      <c r="I127" s="27"/>
      <c r="J127" s="27"/>
      <c r="K127" s="15"/>
      <c r="L127" s="15"/>
      <c r="M127" s="15"/>
    </row>
    <row r="128" spans="1:32" ht="18" thickBot="1" x14ac:dyDescent="0.3">
      <c r="A128" s="7" t="str">
        <f>$H$5</f>
        <v>Client 2</v>
      </c>
      <c r="B128" s="21"/>
      <c r="C128" s="21"/>
      <c r="D128" s="21"/>
      <c r="E128" s="21"/>
      <c r="F128" s="21"/>
      <c r="G128" s="21"/>
      <c r="H128" s="22"/>
      <c r="I128" s="27"/>
      <c r="J128" s="27"/>
      <c r="K128" s="15"/>
      <c r="L128" s="15"/>
      <c r="M128" s="15"/>
    </row>
    <row r="129" spans="1:32" ht="15.75" customHeight="1" thickBot="1" x14ac:dyDescent="0.3">
      <c r="A129" s="7"/>
      <c r="B129" s="3">
        <f>B126+7</f>
        <v>42995</v>
      </c>
      <c r="C129" s="3">
        <f>B129+1</f>
        <v>42996</v>
      </c>
      <c r="D129" s="3">
        <f t="shared" ref="D129" si="286">C129+1</f>
        <v>42997</v>
      </c>
      <c r="E129" s="3">
        <f t="shared" ref="E129" si="287">D129+1</f>
        <v>42998</v>
      </c>
      <c r="F129" s="3">
        <f t="shared" ref="F129" si="288">E129+1</f>
        <v>42999</v>
      </c>
      <c r="G129" s="3">
        <f t="shared" ref="G129" si="289">F129+1</f>
        <v>43000</v>
      </c>
      <c r="H129" s="5">
        <f t="shared" ref="H129" si="290">G129+1</f>
        <v>43001</v>
      </c>
      <c r="I129" s="27">
        <f t="shared" si="269"/>
        <v>0</v>
      </c>
      <c r="J129" s="27">
        <f t="shared" ref="J129" si="291">MAX(I129-40,0)</f>
        <v>0</v>
      </c>
      <c r="K129" s="15"/>
      <c r="L129" s="15"/>
      <c r="M129" s="15"/>
      <c r="U129">
        <f>IF((_xlfn.NUMBERVALUE(TEXT($B129,"MM"))=U$8),SUM($B130:$B131),0)+
IF((_xlfn.NUMBERVALUE(TEXT($C129,"MM"))=U$8),SUM($C130:$C131),0)+
IF((_xlfn.NUMBERVALUE(TEXT($D129,"MM"))=U$8),SUM($D130:$D131),0)+
IF((_xlfn.NUMBERVALUE(TEXT($E129,"MM"))=U$8),SUM($E130:$E131),0)+
IF((_xlfn.NUMBERVALUE(TEXT($F129,"MM"))=U$8),SUM($F130:$F131),0)+
IF((_xlfn.NUMBERVALUE(TEXT($G129,"MM"))=U$8),SUM($G130:$G131),0)+
IF((_xlfn.NUMBERVALUE(TEXT($H129,"MM"))=U$8),SUM($H130:$H131),0)+U126</f>
        <v>0</v>
      </c>
      <c r="V129">
        <f t="shared" ref="V129:AF129" si="292">IF((_xlfn.NUMBERVALUE(TEXT($B129,"MM"))=V$8),SUM($B130:$B131),0)+
IF((_xlfn.NUMBERVALUE(TEXT($C129,"MM"))=V$8),SUM($C130:$C131),0)+
IF((_xlfn.NUMBERVALUE(TEXT($D129,"MM"))=V$8),SUM($D130:$D131),0)+
IF((_xlfn.NUMBERVALUE(TEXT($E129,"MM"))=V$8),SUM($E130:$E131),0)+
IF((_xlfn.NUMBERVALUE(TEXT($F129,"MM"))=V$8),SUM($F130:$F131),0)+
IF((_xlfn.NUMBERVALUE(TEXT($G129,"MM"))=V$8),SUM($G130:$G131),0)+
IF((_xlfn.NUMBERVALUE(TEXT($H129,"MM"))=V$8),SUM($H130:$H131),0)+V126</f>
        <v>0</v>
      </c>
      <c r="W129">
        <f t="shared" si="292"/>
        <v>0</v>
      </c>
      <c r="X129">
        <f t="shared" si="292"/>
        <v>0</v>
      </c>
      <c r="Y129">
        <f t="shared" si="292"/>
        <v>0</v>
      </c>
      <c r="Z129">
        <f t="shared" si="292"/>
        <v>0</v>
      </c>
      <c r="AA129">
        <f t="shared" si="292"/>
        <v>0</v>
      </c>
      <c r="AB129">
        <f t="shared" si="292"/>
        <v>0</v>
      </c>
      <c r="AC129">
        <f t="shared" si="292"/>
        <v>0</v>
      </c>
      <c r="AD129">
        <f t="shared" si="292"/>
        <v>0</v>
      </c>
      <c r="AE129">
        <f t="shared" si="292"/>
        <v>0</v>
      </c>
      <c r="AF129">
        <f t="shared" si="292"/>
        <v>0</v>
      </c>
    </row>
    <row r="130" spans="1:32" ht="18" thickBot="1" x14ac:dyDescent="0.3">
      <c r="A130" s="7" t="str">
        <f>$H$4</f>
        <v>Client 1</v>
      </c>
      <c r="B130" s="19"/>
      <c r="C130" s="19"/>
      <c r="D130" s="19"/>
      <c r="E130" s="19"/>
      <c r="F130" s="19"/>
      <c r="G130" s="19"/>
      <c r="H130" s="20"/>
      <c r="I130" s="27"/>
      <c r="J130" s="27"/>
      <c r="K130" s="15"/>
      <c r="L130" s="15"/>
      <c r="M130" s="15"/>
    </row>
    <row r="131" spans="1:32" ht="18" thickBot="1" x14ac:dyDescent="0.3">
      <c r="A131" s="7" t="str">
        <f>$H$5</f>
        <v>Client 2</v>
      </c>
      <c r="B131" s="21"/>
      <c r="C131" s="21"/>
      <c r="D131" s="21"/>
      <c r="E131" s="21"/>
      <c r="F131" s="21"/>
      <c r="G131" s="21"/>
      <c r="H131" s="22"/>
      <c r="I131" s="27"/>
      <c r="J131" s="27"/>
      <c r="K131" s="15"/>
      <c r="L131" s="15"/>
      <c r="M131" s="15"/>
    </row>
    <row r="132" spans="1:32" ht="15.75" customHeight="1" thickBot="1" x14ac:dyDescent="0.3">
      <c r="A132" s="7"/>
      <c r="B132" s="3">
        <f>B129+7</f>
        <v>43002</v>
      </c>
      <c r="C132" s="3">
        <f>B132+1</f>
        <v>43003</v>
      </c>
      <c r="D132" s="3">
        <f t="shared" ref="D132" si="293">C132+1</f>
        <v>43004</v>
      </c>
      <c r="E132" s="3">
        <f t="shared" ref="E132" si="294">D132+1</f>
        <v>43005</v>
      </c>
      <c r="F132" s="3">
        <f t="shared" ref="F132" si="295">E132+1</f>
        <v>43006</v>
      </c>
      <c r="G132" s="3">
        <f t="shared" ref="G132" si="296">F132+1</f>
        <v>43007</v>
      </c>
      <c r="H132" s="5">
        <f t="shared" ref="H132" si="297">G132+1</f>
        <v>43008</v>
      </c>
      <c r="I132" s="27">
        <f t="shared" si="269"/>
        <v>0</v>
      </c>
      <c r="J132" s="27">
        <f t="shared" ref="J132" si="298">MAX(I132-40,0)</f>
        <v>0</v>
      </c>
      <c r="K132" s="30" t="str">
        <f>"Total monthly hours for "&amp;TEXT($B132,"MMMM")</f>
        <v>Total monthly hours for September</v>
      </c>
      <c r="L132" s="31"/>
      <c r="M132" s="32"/>
      <c r="U132">
        <f>IF((_xlfn.NUMBERVALUE(TEXT($B132,"MM"))=U$8),SUM($B133:$B134),0)+
IF((_xlfn.NUMBERVALUE(TEXT($C132,"MM"))=U$8),SUM($C133:$C134),0)+
IF((_xlfn.NUMBERVALUE(TEXT($D132,"MM"))=U$8),SUM($D133:$D134),0)+
IF((_xlfn.NUMBERVALUE(TEXT($E132,"MM"))=U$8),SUM($E133:$E134),0)+
IF((_xlfn.NUMBERVALUE(TEXT($F132,"MM"))=U$8),SUM($F133:$F134),0)+
IF((_xlfn.NUMBERVALUE(TEXT($G132,"MM"))=U$8),SUM($G133:$G134),0)+
IF((_xlfn.NUMBERVALUE(TEXT($H132,"MM"))=U$8),SUM($H133:$H134),0)+U129</f>
        <v>0</v>
      </c>
      <c r="V132">
        <f t="shared" ref="V132:AF132" si="299">IF((_xlfn.NUMBERVALUE(TEXT($B132,"MM"))=V$8),SUM($B133:$B134),0)+
IF((_xlfn.NUMBERVALUE(TEXT($C132,"MM"))=V$8),SUM($C133:$C134),0)+
IF((_xlfn.NUMBERVALUE(TEXT($D132,"MM"))=V$8),SUM($D133:$D134),0)+
IF((_xlfn.NUMBERVALUE(TEXT($E132,"MM"))=V$8),SUM($E133:$E134),0)+
IF((_xlfn.NUMBERVALUE(TEXT($F132,"MM"))=V$8),SUM($F133:$F134),0)+
IF((_xlfn.NUMBERVALUE(TEXT($G132,"MM"))=V$8),SUM($G133:$G134),0)+
IF((_xlfn.NUMBERVALUE(TEXT($H132,"MM"))=V$8),SUM($H133:$H134),0)+V129</f>
        <v>0</v>
      </c>
      <c r="W132">
        <f t="shared" si="299"/>
        <v>0</v>
      </c>
      <c r="X132">
        <f t="shared" si="299"/>
        <v>0</v>
      </c>
      <c r="Y132">
        <f t="shared" si="299"/>
        <v>0</v>
      </c>
      <c r="Z132">
        <f t="shared" si="299"/>
        <v>0</v>
      </c>
      <c r="AA132">
        <f t="shared" si="299"/>
        <v>0</v>
      </c>
      <c r="AB132">
        <f t="shared" si="299"/>
        <v>0</v>
      </c>
      <c r="AC132">
        <f t="shared" si="299"/>
        <v>0</v>
      </c>
      <c r="AD132">
        <f t="shared" si="299"/>
        <v>0</v>
      </c>
      <c r="AE132">
        <f t="shared" si="299"/>
        <v>0</v>
      </c>
      <c r="AF132">
        <f t="shared" si="299"/>
        <v>0</v>
      </c>
    </row>
    <row r="133" spans="1:32" ht="18" thickBot="1" x14ac:dyDescent="0.3">
      <c r="A133" s="7" t="str">
        <f>$H$4</f>
        <v>Client 1</v>
      </c>
      <c r="B133" s="19"/>
      <c r="C133" s="19"/>
      <c r="D133" s="19"/>
      <c r="E133" s="19"/>
      <c r="F133" s="19"/>
      <c r="G133" s="19"/>
      <c r="H133" s="20"/>
      <c r="I133" s="27"/>
      <c r="J133" s="27"/>
      <c r="K133" s="17" t="s">
        <v>11</v>
      </c>
      <c r="L133" s="17" t="s">
        <v>12</v>
      </c>
      <c r="M133" s="17" t="s">
        <v>13</v>
      </c>
    </row>
    <row r="134" spans="1:32" ht="18" thickBot="1" x14ac:dyDescent="0.3">
      <c r="A134" s="7" t="str">
        <f>$H$5</f>
        <v>Client 2</v>
      </c>
      <c r="B134" s="21"/>
      <c r="C134" s="21"/>
      <c r="D134" s="21"/>
      <c r="E134" s="21"/>
      <c r="F134" s="21"/>
      <c r="G134" s="21"/>
      <c r="H134" s="22"/>
      <c r="I134" s="27"/>
      <c r="J134" s="27"/>
      <c r="K134" s="6">
        <f ca="1">OFFSET($U132,0,TEXT($B132,"MM")-1)</f>
        <v>0</v>
      </c>
      <c r="L134" s="6">
        <f>SUM(J120:J134)</f>
        <v>0</v>
      </c>
      <c r="M134" s="4">
        <f ca="1">MAX(0,L134-($D$5-40)*OFFSET($U$9,0,TEXT($B132,"MM")-1))</f>
        <v>0</v>
      </c>
    </row>
    <row r="135" spans="1:32" ht="18" customHeight="1" thickBot="1" x14ac:dyDescent="0.3">
      <c r="A135" s="7"/>
      <c r="B135" s="28">
        <f>H136</f>
        <v>43015</v>
      </c>
      <c r="C135" s="29"/>
      <c r="D135" s="29"/>
      <c r="E135" s="29"/>
      <c r="F135" s="29"/>
      <c r="G135" s="29"/>
      <c r="H135" s="29"/>
      <c r="I135" s="9"/>
      <c r="J135" s="9"/>
      <c r="K135" s="12"/>
      <c r="L135" s="13"/>
      <c r="M135" s="13"/>
    </row>
    <row r="136" spans="1:32" ht="15.75" customHeight="1" thickBot="1" x14ac:dyDescent="0.3">
      <c r="A136" s="7"/>
      <c r="B136" s="3">
        <f>B132+7</f>
        <v>43009</v>
      </c>
      <c r="C136" s="3">
        <f>B136+1</f>
        <v>43010</v>
      </c>
      <c r="D136" s="3">
        <f t="shared" ref="D136" si="300">C136+1</f>
        <v>43011</v>
      </c>
      <c r="E136" s="3">
        <f t="shared" ref="E136" si="301">D136+1</f>
        <v>43012</v>
      </c>
      <c r="F136" s="3">
        <f t="shared" ref="F136" si="302">E136+1</f>
        <v>43013</v>
      </c>
      <c r="G136" s="3">
        <f t="shared" ref="G136" si="303">F136+1</f>
        <v>43014</v>
      </c>
      <c r="H136" s="5">
        <f t="shared" ref="H136" si="304">G136+1</f>
        <v>43015</v>
      </c>
      <c r="I136" s="27">
        <f t="shared" ref="I136:I145" si="305">SUM(B137:H137)+SUM(B138:H138)</f>
        <v>0</v>
      </c>
      <c r="J136" s="27">
        <f t="shared" ref="J136" si="306">MAX(I136-40,0)</f>
        <v>0</v>
      </c>
      <c r="K136" s="15"/>
      <c r="L136" s="15"/>
      <c r="M136" s="15"/>
      <c r="U136">
        <f>IF((_xlfn.NUMBERVALUE(TEXT($B136,"MM"))=U$8),SUM($B137:$B138),0)+
IF((_xlfn.NUMBERVALUE(TEXT($C136,"MM"))=U$8),SUM($C137:$C138),0)+
IF((_xlfn.NUMBERVALUE(TEXT($D136,"MM"))=U$8),SUM($D137:$D138),0)+
IF((_xlfn.NUMBERVALUE(TEXT($E136,"MM"))=U$8),SUM($E137:$E138),0)+
IF((_xlfn.NUMBERVALUE(TEXT($F136,"MM"))=U$8),SUM($F137:$F138),0)+
IF((_xlfn.NUMBERVALUE(TEXT($G136,"MM"))=U$8),SUM($G137:$G138),0)+
IF((_xlfn.NUMBERVALUE(TEXT($H136,"MM"))=U$8),SUM($H137:$H138),0)+U132</f>
        <v>0</v>
      </c>
      <c r="V136">
        <f t="shared" ref="V136:AF136" si="307">IF((_xlfn.NUMBERVALUE(TEXT($B136,"MM"))=V$8),SUM($B137:$B138),0)+
IF((_xlfn.NUMBERVALUE(TEXT($C136,"MM"))=V$8),SUM($C137:$C138),0)+
IF((_xlfn.NUMBERVALUE(TEXT($D136,"MM"))=V$8),SUM($D137:$D138),0)+
IF((_xlfn.NUMBERVALUE(TEXT($E136,"MM"))=V$8),SUM($E137:$E138),0)+
IF((_xlfn.NUMBERVALUE(TEXT($F136,"MM"))=V$8),SUM($F137:$F138),0)+
IF((_xlfn.NUMBERVALUE(TEXT($G136,"MM"))=V$8),SUM($G137:$G138),0)+
IF((_xlfn.NUMBERVALUE(TEXT($H136,"MM"))=V$8),SUM($H137:$H138),0)+V132</f>
        <v>0</v>
      </c>
      <c r="W136">
        <f t="shared" si="307"/>
        <v>0</v>
      </c>
      <c r="X136">
        <f t="shared" si="307"/>
        <v>0</v>
      </c>
      <c r="Y136">
        <f t="shared" si="307"/>
        <v>0</v>
      </c>
      <c r="Z136">
        <f t="shared" si="307"/>
        <v>0</v>
      </c>
      <c r="AA136">
        <f t="shared" si="307"/>
        <v>0</v>
      </c>
      <c r="AB136">
        <f t="shared" si="307"/>
        <v>0</v>
      </c>
      <c r="AC136">
        <f t="shared" si="307"/>
        <v>0</v>
      </c>
      <c r="AD136">
        <f t="shared" si="307"/>
        <v>0</v>
      </c>
      <c r="AE136">
        <f t="shared" si="307"/>
        <v>0</v>
      </c>
      <c r="AF136">
        <f t="shared" si="307"/>
        <v>0</v>
      </c>
    </row>
    <row r="137" spans="1:32" ht="18" thickBot="1" x14ac:dyDescent="0.3">
      <c r="A137" s="7" t="str">
        <f>$H$4</f>
        <v>Client 1</v>
      </c>
      <c r="B137" s="19"/>
      <c r="C137" s="19"/>
      <c r="D137" s="19"/>
      <c r="E137" s="19"/>
      <c r="F137" s="19"/>
      <c r="G137" s="19"/>
      <c r="H137" s="20"/>
      <c r="I137" s="27"/>
      <c r="J137" s="27"/>
      <c r="K137" s="15"/>
      <c r="L137" s="15"/>
      <c r="M137" s="15"/>
    </row>
    <row r="138" spans="1:32" ht="18" thickBot="1" x14ac:dyDescent="0.3">
      <c r="A138" s="7" t="str">
        <f>$H$5</f>
        <v>Client 2</v>
      </c>
      <c r="B138" s="21"/>
      <c r="C138" s="21"/>
      <c r="D138" s="21"/>
      <c r="E138" s="21"/>
      <c r="F138" s="21"/>
      <c r="G138" s="21"/>
      <c r="H138" s="22"/>
      <c r="I138" s="27"/>
      <c r="J138" s="27"/>
      <c r="K138" s="15"/>
      <c r="L138" s="15"/>
      <c r="M138" s="15"/>
    </row>
    <row r="139" spans="1:32" ht="15.75" customHeight="1" thickBot="1" x14ac:dyDescent="0.3">
      <c r="A139" s="7"/>
      <c r="B139" s="3">
        <f>B136+7</f>
        <v>43016</v>
      </c>
      <c r="C139" s="3">
        <f>B139+1</f>
        <v>43017</v>
      </c>
      <c r="D139" s="3">
        <f t="shared" ref="D139" si="308">C139+1</f>
        <v>43018</v>
      </c>
      <c r="E139" s="3">
        <f t="shared" ref="E139" si="309">D139+1</f>
        <v>43019</v>
      </c>
      <c r="F139" s="3">
        <f t="shared" ref="F139" si="310">E139+1</f>
        <v>43020</v>
      </c>
      <c r="G139" s="3">
        <f t="shared" ref="G139" si="311">F139+1</f>
        <v>43021</v>
      </c>
      <c r="H139" s="5">
        <f t="shared" ref="H139" si="312">G139+1</f>
        <v>43022</v>
      </c>
      <c r="I139" s="27">
        <f t="shared" si="305"/>
        <v>0</v>
      </c>
      <c r="J139" s="27">
        <f t="shared" ref="J139" si="313">MAX(I139-40,0)</f>
        <v>0</v>
      </c>
      <c r="K139" s="15"/>
      <c r="L139" s="15"/>
      <c r="M139" s="15"/>
      <c r="U139">
        <f>IF((_xlfn.NUMBERVALUE(TEXT($B139,"MM"))=U$8),SUM($B140:$B141),0)+
IF((_xlfn.NUMBERVALUE(TEXT($C139,"MM"))=U$8),SUM($C140:$C141),0)+
IF((_xlfn.NUMBERVALUE(TEXT($D139,"MM"))=U$8),SUM($D140:$D141),0)+
IF((_xlfn.NUMBERVALUE(TEXT($E139,"MM"))=U$8),SUM($E140:$E141),0)+
IF((_xlfn.NUMBERVALUE(TEXT($F139,"MM"))=U$8),SUM($F140:$F141),0)+
IF((_xlfn.NUMBERVALUE(TEXT($G139,"MM"))=U$8),SUM($G140:$G141),0)+
IF((_xlfn.NUMBERVALUE(TEXT($H139,"MM"))=U$8),SUM($H140:$H141),0)+U136</f>
        <v>0</v>
      </c>
      <c r="V139">
        <f t="shared" ref="V139:AF139" si="314">IF((_xlfn.NUMBERVALUE(TEXT($B139,"MM"))=V$8),SUM($B140:$B141),0)+
IF((_xlfn.NUMBERVALUE(TEXT($C139,"MM"))=V$8),SUM($C140:$C141),0)+
IF((_xlfn.NUMBERVALUE(TEXT($D139,"MM"))=V$8),SUM($D140:$D141),0)+
IF((_xlfn.NUMBERVALUE(TEXT($E139,"MM"))=V$8),SUM($E140:$E141),0)+
IF((_xlfn.NUMBERVALUE(TEXT($F139,"MM"))=V$8),SUM($F140:$F141),0)+
IF((_xlfn.NUMBERVALUE(TEXT($G139,"MM"))=V$8),SUM($G140:$G141),0)+
IF((_xlfn.NUMBERVALUE(TEXT($H139,"MM"))=V$8),SUM($H140:$H141),0)+V136</f>
        <v>0</v>
      </c>
      <c r="W139">
        <f t="shared" si="314"/>
        <v>0</v>
      </c>
      <c r="X139">
        <f t="shared" si="314"/>
        <v>0</v>
      </c>
      <c r="Y139">
        <f t="shared" si="314"/>
        <v>0</v>
      </c>
      <c r="Z139">
        <f t="shared" si="314"/>
        <v>0</v>
      </c>
      <c r="AA139">
        <f t="shared" si="314"/>
        <v>0</v>
      </c>
      <c r="AB139">
        <f t="shared" si="314"/>
        <v>0</v>
      </c>
      <c r="AC139">
        <f t="shared" si="314"/>
        <v>0</v>
      </c>
      <c r="AD139">
        <f t="shared" si="314"/>
        <v>0</v>
      </c>
      <c r="AE139">
        <f t="shared" si="314"/>
        <v>0</v>
      </c>
      <c r="AF139">
        <f t="shared" si="314"/>
        <v>0</v>
      </c>
    </row>
    <row r="140" spans="1:32" ht="18" thickBot="1" x14ac:dyDescent="0.3">
      <c r="A140" s="7" t="str">
        <f>$H$4</f>
        <v>Client 1</v>
      </c>
      <c r="B140" s="19"/>
      <c r="C140" s="19"/>
      <c r="D140" s="19"/>
      <c r="E140" s="19"/>
      <c r="F140" s="19"/>
      <c r="G140" s="19"/>
      <c r="H140" s="20"/>
      <c r="I140" s="27"/>
      <c r="J140" s="27"/>
      <c r="K140" s="15"/>
      <c r="L140" s="15"/>
      <c r="M140" s="15"/>
    </row>
    <row r="141" spans="1:32" ht="18" thickBot="1" x14ac:dyDescent="0.3">
      <c r="A141" s="7" t="str">
        <f>$H$5</f>
        <v>Client 2</v>
      </c>
      <c r="B141" s="21"/>
      <c r="C141" s="21"/>
      <c r="D141" s="21"/>
      <c r="E141" s="21"/>
      <c r="F141" s="21"/>
      <c r="G141" s="21"/>
      <c r="H141" s="22"/>
      <c r="I141" s="27"/>
      <c r="J141" s="27"/>
      <c r="K141" s="15"/>
      <c r="L141" s="15"/>
      <c r="M141" s="15"/>
    </row>
    <row r="142" spans="1:32" ht="15.75" customHeight="1" thickBot="1" x14ac:dyDescent="0.3">
      <c r="A142" s="7"/>
      <c r="B142" s="3">
        <f>B139+7</f>
        <v>43023</v>
      </c>
      <c r="C142" s="3">
        <f>B142+1</f>
        <v>43024</v>
      </c>
      <c r="D142" s="3">
        <f t="shared" ref="D142" si="315">C142+1</f>
        <v>43025</v>
      </c>
      <c r="E142" s="3">
        <f t="shared" ref="E142" si="316">D142+1</f>
        <v>43026</v>
      </c>
      <c r="F142" s="3">
        <f t="shared" ref="F142" si="317">E142+1</f>
        <v>43027</v>
      </c>
      <c r="G142" s="3">
        <f t="shared" ref="G142" si="318">F142+1</f>
        <v>43028</v>
      </c>
      <c r="H142" s="5">
        <f t="shared" ref="H142" si="319">G142+1</f>
        <v>43029</v>
      </c>
      <c r="I142" s="27">
        <f t="shared" si="305"/>
        <v>0</v>
      </c>
      <c r="J142" s="27">
        <f t="shared" ref="J142" si="320">MAX(I142-40,0)</f>
        <v>0</v>
      </c>
      <c r="K142" s="15"/>
      <c r="L142" s="15"/>
      <c r="M142" s="15"/>
      <c r="U142">
        <f>IF((_xlfn.NUMBERVALUE(TEXT($B142,"MM"))=U$8),SUM($B143:$B144),0)+
IF((_xlfn.NUMBERVALUE(TEXT($C142,"MM"))=U$8),SUM($C143:$C144),0)+
IF((_xlfn.NUMBERVALUE(TEXT($D142,"MM"))=U$8),SUM($D143:$D144),0)+
IF((_xlfn.NUMBERVALUE(TEXT($E142,"MM"))=U$8),SUM($E143:$E144),0)+
IF((_xlfn.NUMBERVALUE(TEXT($F142,"MM"))=U$8),SUM($F143:$F144),0)+
IF((_xlfn.NUMBERVALUE(TEXT($G142,"MM"))=U$8),SUM($G143:$G144),0)+
IF((_xlfn.NUMBERVALUE(TEXT($H142,"MM"))=U$8),SUM($H143:$H144),0)+U139</f>
        <v>0</v>
      </c>
      <c r="V142">
        <f t="shared" ref="V142:AF142" si="321">IF((_xlfn.NUMBERVALUE(TEXT($B142,"MM"))=V$8),SUM($B143:$B144),0)+
IF((_xlfn.NUMBERVALUE(TEXT($C142,"MM"))=V$8),SUM($C143:$C144),0)+
IF((_xlfn.NUMBERVALUE(TEXT($D142,"MM"))=V$8),SUM($D143:$D144),0)+
IF((_xlfn.NUMBERVALUE(TEXT($E142,"MM"))=V$8),SUM($E143:$E144),0)+
IF((_xlfn.NUMBERVALUE(TEXT($F142,"MM"))=V$8),SUM($F143:$F144),0)+
IF((_xlfn.NUMBERVALUE(TEXT($G142,"MM"))=V$8),SUM($G143:$G144),0)+
IF((_xlfn.NUMBERVALUE(TEXT($H142,"MM"))=V$8),SUM($H143:$H144),0)+V139</f>
        <v>0</v>
      </c>
      <c r="W142">
        <f t="shared" si="321"/>
        <v>0</v>
      </c>
      <c r="X142">
        <f t="shared" si="321"/>
        <v>0</v>
      </c>
      <c r="Y142">
        <f t="shared" si="321"/>
        <v>0</v>
      </c>
      <c r="Z142">
        <f t="shared" si="321"/>
        <v>0</v>
      </c>
      <c r="AA142">
        <f t="shared" si="321"/>
        <v>0</v>
      </c>
      <c r="AB142">
        <f t="shared" si="321"/>
        <v>0</v>
      </c>
      <c r="AC142">
        <f t="shared" si="321"/>
        <v>0</v>
      </c>
      <c r="AD142">
        <f t="shared" si="321"/>
        <v>0</v>
      </c>
      <c r="AE142">
        <f t="shared" si="321"/>
        <v>0</v>
      </c>
      <c r="AF142">
        <f t="shared" si="321"/>
        <v>0</v>
      </c>
    </row>
    <row r="143" spans="1:32" ht="18" thickBot="1" x14ac:dyDescent="0.3">
      <c r="A143" s="7" t="str">
        <f>$H$4</f>
        <v>Client 1</v>
      </c>
      <c r="B143" s="19"/>
      <c r="C143" s="19"/>
      <c r="D143" s="19"/>
      <c r="E143" s="19"/>
      <c r="F143" s="19"/>
      <c r="G143" s="19"/>
      <c r="H143" s="20"/>
      <c r="I143" s="27"/>
      <c r="J143" s="27"/>
      <c r="K143" s="15"/>
      <c r="L143" s="15"/>
      <c r="M143" s="15"/>
    </row>
    <row r="144" spans="1:32" ht="18" thickBot="1" x14ac:dyDescent="0.3">
      <c r="A144" s="7" t="str">
        <f>$H$5</f>
        <v>Client 2</v>
      </c>
      <c r="B144" s="21"/>
      <c r="C144" s="21"/>
      <c r="D144" s="21"/>
      <c r="E144" s="21"/>
      <c r="F144" s="21"/>
      <c r="G144" s="21"/>
      <c r="H144" s="22"/>
      <c r="I144" s="27"/>
      <c r="J144" s="27"/>
      <c r="K144" s="15"/>
      <c r="L144" s="15"/>
      <c r="M144" s="15"/>
    </row>
    <row r="145" spans="1:32" ht="15.75" customHeight="1" thickBot="1" x14ac:dyDescent="0.3">
      <c r="A145" s="7"/>
      <c r="B145" s="3">
        <f>B142+7</f>
        <v>43030</v>
      </c>
      <c r="C145" s="3">
        <f>B145+1</f>
        <v>43031</v>
      </c>
      <c r="D145" s="3">
        <f t="shared" ref="D145" si="322">C145+1</f>
        <v>43032</v>
      </c>
      <c r="E145" s="3">
        <f t="shared" ref="E145" si="323">D145+1</f>
        <v>43033</v>
      </c>
      <c r="F145" s="3">
        <f t="shared" ref="F145" si="324">E145+1</f>
        <v>43034</v>
      </c>
      <c r="G145" s="3">
        <f t="shared" ref="G145" si="325">F145+1</f>
        <v>43035</v>
      </c>
      <c r="H145" s="5">
        <f t="shared" ref="H145" si="326">G145+1</f>
        <v>43036</v>
      </c>
      <c r="I145" s="27">
        <f t="shared" si="305"/>
        <v>0</v>
      </c>
      <c r="J145" s="27">
        <f t="shared" ref="J145" si="327">MAX(I145-40,0)</f>
        <v>0</v>
      </c>
      <c r="K145" s="15"/>
      <c r="L145" s="15"/>
      <c r="M145" s="15"/>
      <c r="U145">
        <f>IF((_xlfn.NUMBERVALUE(TEXT($B145,"MM"))=U$8),SUM($B146:$B147),0)+
IF((_xlfn.NUMBERVALUE(TEXT($C145,"MM"))=U$8),SUM($C146:$C147),0)+
IF((_xlfn.NUMBERVALUE(TEXT($D145,"MM"))=U$8),SUM($D146:$D147),0)+
IF((_xlfn.NUMBERVALUE(TEXT($E145,"MM"))=U$8),SUM($E146:$E147),0)+
IF((_xlfn.NUMBERVALUE(TEXT($F145,"MM"))=U$8),SUM($F146:$F147),0)+
IF((_xlfn.NUMBERVALUE(TEXT($G145,"MM"))=U$8),SUM($G146:$G147),0)+
IF((_xlfn.NUMBERVALUE(TEXT($H145,"MM"))=U$8),SUM($H146:$H147),0)+U142</f>
        <v>0</v>
      </c>
      <c r="V145">
        <f t="shared" ref="V145:AF145" si="328">IF((_xlfn.NUMBERVALUE(TEXT($B145,"MM"))=V$8),SUM($B146:$B147),0)+
IF((_xlfn.NUMBERVALUE(TEXT($C145,"MM"))=V$8),SUM($C146:$C147),0)+
IF((_xlfn.NUMBERVALUE(TEXT($D145,"MM"))=V$8),SUM($D146:$D147),0)+
IF((_xlfn.NUMBERVALUE(TEXT($E145,"MM"))=V$8),SUM($E146:$E147),0)+
IF((_xlfn.NUMBERVALUE(TEXT($F145,"MM"))=V$8),SUM($F146:$F147),0)+
IF((_xlfn.NUMBERVALUE(TEXT($G145,"MM"))=V$8),SUM($G146:$G147),0)+
IF((_xlfn.NUMBERVALUE(TEXT($H145,"MM"))=V$8),SUM($H146:$H147),0)+V142</f>
        <v>0</v>
      </c>
      <c r="W145">
        <f t="shared" si="328"/>
        <v>0</v>
      </c>
      <c r="X145">
        <f t="shared" si="328"/>
        <v>0</v>
      </c>
      <c r="Y145">
        <f t="shared" si="328"/>
        <v>0</v>
      </c>
      <c r="Z145">
        <f t="shared" si="328"/>
        <v>0</v>
      </c>
      <c r="AA145">
        <f t="shared" si="328"/>
        <v>0</v>
      </c>
      <c r="AB145">
        <f t="shared" si="328"/>
        <v>0</v>
      </c>
      <c r="AC145">
        <f t="shared" si="328"/>
        <v>0</v>
      </c>
      <c r="AD145">
        <f t="shared" si="328"/>
        <v>0</v>
      </c>
      <c r="AE145">
        <f t="shared" si="328"/>
        <v>0</v>
      </c>
      <c r="AF145">
        <f t="shared" si="328"/>
        <v>0</v>
      </c>
    </row>
    <row r="146" spans="1:32" ht="18" thickBot="1" x14ac:dyDescent="0.3">
      <c r="A146" s="7" t="str">
        <f>$H$4</f>
        <v>Client 1</v>
      </c>
      <c r="B146" s="19"/>
      <c r="C146" s="19"/>
      <c r="D146" s="19"/>
      <c r="E146" s="19"/>
      <c r="F146" s="19"/>
      <c r="G146" s="19"/>
      <c r="H146" s="20"/>
      <c r="I146" s="27"/>
      <c r="J146" s="27"/>
      <c r="K146" s="14"/>
      <c r="L146" s="15"/>
      <c r="M146" s="15"/>
    </row>
    <row r="147" spans="1:32" ht="18" thickBot="1" x14ac:dyDescent="0.3">
      <c r="A147" s="7" t="str">
        <f>$H$5</f>
        <v>Client 2</v>
      </c>
      <c r="B147" s="21"/>
      <c r="C147" s="21"/>
      <c r="D147" s="21"/>
      <c r="E147" s="21"/>
      <c r="F147" s="21"/>
      <c r="G147" s="21"/>
      <c r="H147" s="22"/>
      <c r="I147" s="27"/>
      <c r="J147" s="27"/>
      <c r="K147" s="16"/>
      <c r="L147" s="15"/>
      <c r="M147" s="15"/>
    </row>
    <row r="148" spans="1:32" ht="18" customHeight="1" thickBot="1" x14ac:dyDescent="0.3">
      <c r="A148" s="7"/>
      <c r="B148" s="28">
        <f>H149</f>
        <v>43043</v>
      </c>
      <c r="C148" s="29"/>
      <c r="D148" s="29"/>
      <c r="E148" s="29"/>
      <c r="F148" s="29"/>
      <c r="G148" s="29"/>
      <c r="H148" s="29"/>
      <c r="I148" s="9"/>
      <c r="J148" s="9"/>
      <c r="K148" s="2"/>
      <c r="L148" s="2"/>
      <c r="M148" s="2"/>
    </row>
    <row r="149" spans="1:32" ht="15.75" customHeight="1" thickBot="1" x14ac:dyDescent="0.3">
      <c r="A149" s="7"/>
      <c r="B149" s="3">
        <f>B145+7</f>
        <v>43037</v>
      </c>
      <c r="C149" s="3">
        <f>B149+1</f>
        <v>43038</v>
      </c>
      <c r="D149" s="3">
        <f t="shared" ref="D149" si="329">C149+1</f>
        <v>43039</v>
      </c>
      <c r="E149" s="3">
        <f t="shared" ref="E149" si="330">D149+1</f>
        <v>43040</v>
      </c>
      <c r="F149" s="3">
        <f t="shared" ref="F149" si="331">E149+1</f>
        <v>43041</v>
      </c>
      <c r="G149" s="3">
        <f t="shared" ref="G149" si="332">F149+1</f>
        <v>43042</v>
      </c>
      <c r="H149" s="5">
        <f t="shared" ref="H149" si="333">G149+1</f>
        <v>43043</v>
      </c>
      <c r="I149" s="27">
        <f t="shared" ref="I149:I158" si="334">SUM(B150:H150)+SUM(B151:H151)</f>
        <v>0</v>
      </c>
      <c r="J149" s="27">
        <f t="shared" ref="J149" si="335">MAX(I149-40,0)</f>
        <v>0</v>
      </c>
      <c r="K149" s="30" t="str">
        <f>"Total monthly hours for "&amp;TEXT($B149,"MMMM")</f>
        <v>Total monthly hours for October</v>
      </c>
      <c r="L149" s="31"/>
      <c r="M149" s="32"/>
      <c r="U149">
        <f>IF((_xlfn.NUMBERVALUE(TEXT($B149,"MM"))=U$8),SUM($B150:$B151),0)+
IF((_xlfn.NUMBERVALUE(TEXT($C149,"MM"))=U$8),SUM($C150:$C151),0)+
IF((_xlfn.NUMBERVALUE(TEXT($D149,"MM"))=U$8),SUM($D150:$D151),0)+
IF((_xlfn.NUMBERVALUE(TEXT($E149,"MM"))=U$8),SUM($E150:$E151),0)+
IF((_xlfn.NUMBERVALUE(TEXT($F149,"MM"))=U$8),SUM($F150:$F151),0)+
IF((_xlfn.NUMBERVALUE(TEXT($G149,"MM"))=U$8),SUM($G150:$G151),0)+
IF((_xlfn.NUMBERVALUE(TEXT($H149,"MM"))=U$8),SUM($H150:$H151),0)+U145</f>
        <v>0</v>
      </c>
      <c r="V149">
        <f t="shared" ref="V149:AF149" si="336">IF((_xlfn.NUMBERVALUE(TEXT($B149,"MM"))=V$8),SUM($B150:$B151),0)+
IF((_xlfn.NUMBERVALUE(TEXT($C149,"MM"))=V$8),SUM($C150:$C151),0)+
IF((_xlfn.NUMBERVALUE(TEXT($D149,"MM"))=V$8),SUM($D150:$D151),0)+
IF((_xlfn.NUMBERVALUE(TEXT($E149,"MM"))=V$8),SUM($E150:$E151),0)+
IF((_xlfn.NUMBERVALUE(TEXT($F149,"MM"))=V$8),SUM($F150:$F151),0)+
IF((_xlfn.NUMBERVALUE(TEXT($G149,"MM"))=V$8),SUM($G150:$G151),0)+
IF((_xlfn.NUMBERVALUE(TEXT($H149,"MM"))=V$8),SUM($H150:$H151),0)+V145</f>
        <v>0</v>
      </c>
      <c r="W149">
        <f t="shared" si="336"/>
        <v>0</v>
      </c>
      <c r="X149">
        <f t="shared" si="336"/>
        <v>0</v>
      </c>
      <c r="Y149">
        <f t="shared" si="336"/>
        <v>0</v>
      </c>
      <c r="Z149">
        <f t="shared" si="336"/>
        <v>0</v>
      </c>
      <c r="AA149">
        <f t="shared" si="336"/>
        <v>0</v>
      </c>
      <c r="AB149">
        <f t="shared" si="336"/>
        <v>0</v>
      </c>
      <c r="AC149">
        <f t="shared" si="336"/>
        <v>0</v>
      </c>
      <c r="AD149">
        <f t="shared" si="336"/>
        <v>0</v>
      </c>
      <c r="AE149">
        <f t="shared" si="336"/>
        <v>0</v>
      </c>
      <c r="AF149">
        <f t="shared" si="336"/>
        <v>0</v>
      </c>
    </row>
    <row r="150" spans="1:32" ht="18" thickBot="1" x14ac:dyDescent="0.3">
      <c r="A150" s="7" t="str">
        <f>$H$4</f>
        <v>Client 1</v>
      </c>
      <c r="B150" s="19"/>
      <c r="C150" s="19"/>
      <c r="D150" s="19"/>
      <c r="E150" s="19"/>
      <c r="F150" s="19"/>
      <c r="G150" s="19"/>
      <c r="H150" s="20"/>
      <c r="I150" s="27"/>
      <c r="J150" s="27"/>
      <c r="K150" s="17" t="s">
        <v>11</v>
      </c>
      <c r="L150" s="17" t="s">
        <v>12</v>
      </c>
      <c r="M150" s="17" t="s">
        <v>13</v>
      </c>
    </row>
    <row r="151" spans="1:32" ht="18" thickBot="1" x14ac:dyDescent="0.3">
      <c r="A151" s="7" t="str">
        <f>$H$5</f>
        <v>Client 2</v>
      </c>
      <c r="B151" s="21"/>
      <c r="C151" s="21"/>
      <c r="D151" s="21"/>
      <c r="E151" s="21"/>
      <c r="F151" s="21"/>
      <c r="G151" s="21"/>
      <c r="H151" s="22"/>
      <c r="I151" s="27"/>
      <c r="J151" s="27"/>
      <c r="K151" s="6">
        <f ca="1">OFFSET($U149,0,TEXT($B149,"MM")-1)</f>
        <v>0</v>
      </c>
      <c r="L151" s="4">
        <f>SUM(J136:J147)</f>
        <v>0</v>
      </c>
      <c r="M151" s="4">
        <f ca="1">MAX(0,L151-($D$5-40)*OFFSET($U$9,0,TEXT($B149,"MM")-1))</f>
        <v>0</v>
      </c>
    </row>
    <row r="152" spans="1:32" ht="15.75" customHeight="1" thickBot="1" x14ac:dyDescent="0.3">
      <c r="A152" s="7"/>
      <c r="B152" s="3">
        <f>B149+7</f>
        <v>43044</v>
      </c>
      <c r="C152" s="3">
        <f>B152+1</f>
        <v>43045</v>
      </c>
      <c r="D152" s="3">
        <f t="shared" ref="D152" si="337">C152+1</f>
        <v>43046</v>
      </c>
      <c r="E152" s="3">
        <f t="shared" ref="E152" si="338">D152+1</f>
        <v>43047</v>
      </c>
      <c r="F152" s="3">
        <f t="shared" ref="F152" si="339">E152+1</f>
        <v>43048</v>
      </c>
      <c r="G152" s="3">
        <f t="shared" ref="G152" si="340">F152+1</f>
        <v>43049</v>
      </c>
      <c r="H152" s="5">
        <f t="shared" ref="H152" si="341">G152+1</f>
        <v>43050</v>
      </c>
      <c r="I152" s="27">
        <f t="shared" si="334"/>
        <v>0</v>
      </c>
      <c r="J152" s="27">
        <f t="shared" ref="J152" si="342">MAX(I152-40,0)</f>
        <v>0</v>
      </c>
      <c r="K152" s="12"/>
      <c r="L152" s="13"/>
      <c r="M152" s="13"/>
      <c r="U152">
        <f>IF((_xlfn.NUMBERVALUE(TEXT($B152,"MM"))=U$8),SUM($B153:$B154),0)+
IF((_xlfn.NUMBERVALUE(TEXT($C152,"MM"))=U$8),SUM($C153:$C154),0)+
IF((_xlfn.NUMBERVALUE(TEXT($D152,"MM"))=U$8),SUM($D153:$D154),0)+
IF((_xlfn.NUMBERVALUE(TEXT($E152,"MM"))=U$8),SUM($E153:$E154),0)+
IF((_xlfn.NUMBERVALUE(TEXT($F152,"MM"))=U$8),SUM($F153:$F154),0)+
IF((_xlfn.NUMBERVALUE(TEXT($G152,"MM"))=U$8),SUM($G153:$G154),0)+
IF((_xlfn.NUMBERVALUE(TEXT($H152,"MM"))=U$8),SUM($H153:$H154),0)+U149</f>
        <v>0</v>
      </c>
      <c r="V152">
        <f t="shared" ref="V152:AF152" si="343">IF((_xlfn.NUMBERVALUE(TEXT($B152,"MM"))=V$8),SUM($B153:$B154),0)+
IF((_xlfn.NUMBERVALUE(TEXT($C152,"MM"))=V$8),SUM($C153:$C154),0)+
IF((_xlfn.NUMBERVALUE(TEXT($D152,"MM"))=V$8),SUM($D153:$D154),0)+
IF((_xlfn.NUMBERVALUE(TEXT($E152,"MM"))=V$8),SUM($E153:$E154),0)+
IF((_xlfn.NUMBERVALUE(TEXT($F152,"MM"))=V$8),SUM($F153:$F154),0)+
IF((_xlfn.NUMBERVALUE(TEXT($G152,"MM"))=V$8),SUM($G153:$G154),0)+
IF((_xlfn.NUMBERVALUE(TEXT($H152,"MM"))=V$8),SUM($H153:$H154),0)+V149</f>
        <v>0</v>
      </c>
      <c r="W152">
        <f t="shared" si="343"/>
        <v>0</v>
      </c>
      <c r="X152">
        <f t="shared" si="343"/>
        <v>0</v>
      </c>
      <c r="Y152">
        <f t="shared" si="343"/>
        <v>0</v>
      </c>
      <c r="Z152">
        <f t="shared" si="343"/>
        <v>0</v>
      </c>
      <c r="AA152">
        <f t="shared" si="343"/>
        <v>0</v>
      </c>
      <c r="AB152">
        <f t="shared" si="343"/>
        <v>0</v>
      </c>
      <c r="AC152">
        <f t="shared" si="343"/>
        <v>0</v>
      </c>
      <c r="AD152">
        <f t="shared" si="343"/>
        <v>0</v>
      </c>
      <c r="AE152">
        <f t="shared" si="343"/>
        <v>0</v>
      </c>
      <c r="AF152">
        <f t="shared" si="343"/>
        <v>0</v>
      </c>
    </row>
    <row r="153" spans="1:32" ht="18" thickBot="1" x14ac:dyDescent="0.3">
      <c r="A153" s="7" t="str">
        <f>$H$4</f>
        <v>Client 1</v>
      </c>
      <c r="B153" s="19"/>
      <c r="C153" s="19"/>
      <c r="D153" s="19"/>
      <c r="E153" s="19"/>
      <c r="F153" s="19"/>
      <c r="G153" s="19"/>
      <c r="H153" s="20"/>
      <c r="I153" s="27"/>
      <c r="J153" s="27"/>
      <c r="K153" s="14"/>
      <c r="L153" s="15"/>
      <c r="M153" s="15"/>
    </row>
    <row r="154" spans="1:32" ht="18" thickBot="1" x14ac:dyDescent="0.3">
      <c r="A154" s="7" t="str">
        <f>$H$5</f>
        <v>Client 2</v>
      </c>
      <c r="B154" s="21"/>
      <c r="C154" s="21"/>
      <c r="D154" s="21"/>
      <c r="E154" s="21"/>
      <c r="F154" s="21"/>
      <c r="G154" s="21"/>
      <c r="H154" s="22"/>
      <c r="I154" s="27"/>
      <c r="J154" s="27"/>
      <c r="K154" s="15"/>
      <c r="L154" s="15"/>
      <c r="M154" s="15"/>
    </row>
    <row r="155" spans="1:32" ht="15.75" customHeight="1" thickBot="1" x14ac:dyDescent="0.3">
      <c r="A155" s="7"/>
      <c r="B155" s="3">
        <f>B152+7</f>
        <v>43051</v>
      </c>
      <c r="C155" s="3">
        <f>B155+1</f>
        <v>43052</v>
      </c>
      <c r="D155" s="3">
        <f t="shared" ref="D155" si="344">C155+1</f>
        <v>43053</v>
      </c>
      <c r="E155" s="3">
        <f t="shared" ref="E155" si="345">D155+1</f>
        <v>43054</v>
      </c>
      <c r="F155" s="3">
        <f t="shared" ref="F155" si="346">E155+1</f>
        <v>43055</v>
      </c>
      <c r="G155" s="3">
        <f t="shared" ref="G155" si="347">F155+1</f>
        <v>43056</v>
      </c>
      <c r="H155" s="5">
        <f t="shared" ref="H155" si="348">G155+1</f>
        <v>43057</v>
      </c>
      <c r="I155" s="27">
        <f t="shared" si="334"/>
        <v>0</v>
      </c>
      <c r="J155" s="27">
        <f t="shared" ref="J155" si="349">MAX(I155-40,0)</f>
        <v>0</v>
      </c>
      <c r="K155" s="15"/>
      <c r="L155" s="15"/>
      <c r="M155" s="15"/>
      <c r="U155">
        <f>IF((_xlfn.NUMBERVALUE(TEXT($B155,"MM"))=U$8),SUM($B156:$B157),0)+
IF((_xlfn.NUMBERVALUE(TEXT($C155,"MM"))=U$8),SUM($C156:$C157),0)+
IF((_xlfn.NUMBERVALUE(TEXT($D155,"MM"))=U$8),SUM($D156:$D157),0)+
IF((_xlfn.NUMBERVALUE(TEXT($E155,"MM"))=U$8),SUM($E156:$E157),0)+
IF((_xlfn.NUMBERVALUE(TEXT($F155,"MM"))=U$8),SUM($F156:$F157),0)+
IF((_xlfn.NUMBERVALUE(TEXT($G155,"MM"))=U$8),SUM($G156:$G157),0)+
IF((_xlfn.NUMBERVALUE(TEXT($H155,"MM"))=U$8),SUM($H156:$H157),0)+U152</f>
        <v>0</v>
      </c>
      <c r="V155">
        <f t="shared" ref="V155:AF155" si="350">IF((_xlfn.NUMBERVALUE(TEXT($B155,"MM"))=V$8),SUM($B156:$B157),0)+
IF((_xlfn.NUMBERVALUE(TEXT($C155,"MM"))=V$8),SUM($C156:$C157),0)+
IF((_xlfn.NUMBERVALUE(TEXT($D155,"MM"))=V$8),SUM($D156:$D157),0)+
IF((_xlfn.NUMBERVALUE(TEXT($E155,"MM"))=V$8),SUM($E156:$E157),0)+
IF((_xlfn.NUMBERVALUE(TEXT($F155,"MM"))=V$8),SUM($F156:$F157),0)+
IF((_xlfn.NUMBERVALUE(TEXT($G155,"MM"))=V$8),SUM($G156:$G157),0)+
IF((_xlfn.NUMBERVALUE(TEXT($H155,"MM"))=V$8),SUM($H156:$H157),0)+V152</f>
        <v>0</v>
      </c>
      <c r="W155">
        <f t="shared" si="350"/>
        <v>0</v>
      </c>
      <c r="X155">
        <f t="shared" si="350"/>
        <v>0</v>
      </c>
      <c r="Y155">
        <f t="shared" si="350"/>
        <v>0</v>
      </c>
      <c r="Z155">
        <f t="shared" si="350"/>
        <v>0</v>
      </c>
      <c r="AA155">
        <f t="shared" si="350"/>
        <v>0</v>
      </c>
      <c r="AB155">
        <f t="shared" si="350"/>
        <v>0</v>
      </c>
      <c r="AC155">
        <f t="shared" si="350"/>
        <v>0</v>
      </c>
      <c r="AD155">
        <f t="shared" si="350"/>
        <v>0</v>
      </c>
      <c r="AE155">
        <f t="shared" si="350"/>
        <v>0</v>
      </c>
      <c r="AF155">
        <f t="shared" si="350"/>
        <v>0</v>
      </c>
    </row>
    <row r="156" spans="1:32" ht="18" thickBot="1" x14ac:dyDescent="0.3">
      <c r="A156" s="7" t="str">
        <f>$H$4</f>
        <v>Client 1</v>
      </c>
      <c r="B156" s="19"/>
      <c r="C156" s="19"/>
      <c r="D156" s="19"/>
      <c r="E156" s="19"/>
      <c r="F156" s="19"/>
      <c r="G156" s="19"/>
      <c r="H156" s="20"/>
      <c r="I156" s="27"/>
      <c r="J156" s="27"/>
      <c r="K156" s="15"/>
      <c r="L156" s="15"/>
      <c r="M156" s="15"/>
    </row>
    <row r="157" spans="1:32" ht="18" thickBot="1" x14ac:dyDescent="0.3">
      <c r="A157" s="7" t="str">
        <f>$H$5</f>
        <v>Client 2</v>
      </c>
      <c r="B157" s="21"/>
      <c r="C157" s="21"/>
      <c r="D157" s="21"/>
      <c r="E157" s="21"/>
      <c r="F157" s="21"/>
      <c r="G157" s="21"/>
      <c r="H157" s="22"/>
      <c r="I157" s="27"/>
      <c r="J157" s="27"/>
      <c r="K157" s="15"/>
      <c r="L157" s="15"/>
      <c r="M157" s="15"/>
    </row>
    <row r="158" spans="1:32" ht="15.75" customHeight="1" thickBot="1" x14ac:dyDescent="0.3">
      <c r="A158" s="7"/>
      <c r="B158" s="3">
        <f>B155+7</f>
        <v>43058</v>
      </c>
      <c r="C158" s="3">
        <f>B158+1</f>
        <v>43059</v>
      </c>
      <c r="D158" s="3">
        <f t="shared" ref="D158" si="351">C158+1</f>
        <v>43060</v>
      </c>
      <c r="E158" s="3">
        <f t="shared" ref="E158" si="352">D158+1</f>
        <v>43061</v>
      </c>
      <c r="F158" s="3">
        <f t="shared" ref="F158" si="353">E158+1</f>
        <v>43062</v>
      </c>
      <c r="G158" s="3">
        <f t="shared" ref="G158" si="354">F158+1</f>
        <v>43063</v>
      </c>
      <c r="H158" s="5">
        <f t="shared" ref="H158" si="355">G158+1</f>
        <v>43064</v>
      </c>
      <c r="I158" s="27">
        <f t="shared" si="334"/>
        <v>0</v>
      </c>
      <c r="J158" s="27">
        <f t="shared" ref="J158" si="356">MAX(I158-40,0)</f>
        <v>0</v>
      </c>
      <c r="K158" s="15"/>
      <c r="L158" s="15"/>
      <c r="M158" s="15"/>
      <c r="U158">
        <f>IF((_xlfn.NUMBERVALUE(TEXT($B158,"MM"))=U$8),SUM($B159:$B160),0)+
IF((_xlfn.NUMBERVALUE(TEXT($C158,"MM"))=U$8),SUM($C159:$C160),0)+
IF((_xlfn.NUMBERVALUE(TEXT($D158,"MM"))=U$8),SUM($D159:$D160),0)+
IF((_xlfn.NUMBERVALUE(TEXT($E158,"MM"))=U$8),SUM($E159:$E160),0)+
IF((_xlfn.NUMBERVALUE(TEXT($F158,"MM"))=U$8),SUM($F159:$F160),0)+
IF((_xlfn.NUMBERVALUE(TEXT($G158,"MM"))=U$8),SUM($G159:$G160),0)+
IF((_xlfn.NUMBERVALUE(TEXT($H158,"MM"))=U$8),SUM($H159:$H160),0)+U155</f>
        <v>0</v>
      </c>
      <c r="V158">
        <f t="shared" ref="V158:AF158" si="357">IF((_xlfn.NUMBERVALUE(TEXT($B158,"MM"))=V$8),SUM($B159:$B160),0)+
IF((_xlfn.NUMBERVALUE(TEXT($C158,"MM"))=V$8),SUM($C159:$C160),0)+
IF((_xlfn.NUMBERVALUE(TEXT($D158,"MM"))=V$8),SUM($D159:$D160),0)+
IF((_xlfn.NUMBERVALUE(TEXT($E158,"MM"))=V$8),SUM($E159:$E160),0)+
IF((_xlfn.NUMBERVALUE(TEXT($F158,"MM"))=V$8),SUM($F159:$F160),0)+
IF((_xlfn.NUMBERVALUE(TEXT($G158,"MM"))=V$8),SUM($G159:$G160),0)+
IF((_xlfn.NUMBERVALUE(TEXT($H158,"MM"))=V$8),SUM($H159:$H160),0)+V155</f>
        <v>0</v>
      </c>
      <c r="W158">
        <f t="shared" si="357"/>
        <v>0</v>
      </c>
      <c r="X158">
        <f t="shared" si="357"/>
        <v>0</v>
      </c>
      <c r="Y158">
        <f t="shared" si="357"/>
        <v>0</v>
      </c>
      <c r="Z158">
        <f t="shared" si="357"/>
        <v>0</v>
      </c>
      <c r="AA158">
        <f t="shared" si="357"/>
        <v>0</v>
      </c>
      <c r="AB158">
        <f t="shared" si="357"/>
        <v>0</v>
      </c>
      <c r="AC158">
        <f t="shared" si="357"/>
        <v>0</v>
      </c>
      <c r="AD158">
        <f t="shared" si="357"/>
        <v>0</v>
      </c>
      <c r="AE158">
        <f t="shared" si="357"/>
        <v>0</v>
      </c>
      <c r="AF158">
        <f t="shared" si="357"/>
        <v>0</v>
      </c>
    </row>
    <row r="159" spans="1:32" ht="18" thickBot="1" x14ac:dyDescent="0.3">
      <c r="A159" s="7" t="str">
        <f>$H$4</f>
        <v>Client 1</v>
      </c>
      <c r="B159" s="19"/>
      <c r="C159" s="19"/>
      <c r="D159" s="19"/>
      <c r="E159" s="19"/>
      <c r="F159" s="19"/>
      <c r="G159" s="19"/>
      <c r="H159" s="20"/>
      <c r="I159" s="27"/>
      <c r="J159" s="27"/>
      <c r="K159" s="14"/>
      <c r="L159" s="15"/>
      <c r="M159" s="15"/>
    </row>
    <row r="160" spans="1:32" ht="18" thickBot="1" x14ac:dyDescent="0.3">
      <c r="A160" s="7" t="str">
        <f>$H$5</f>
        <v>Client 2</v>
      </c>
      <c r="B160" s="21"/>
      <c r="C160" s="21"/>
      <c r="D160" s="21"/>
      <c r="E160" s="21"/>
      <c r="F160" s="21"/>
      <c r="G160" s="21"/>
      <c r="H160" s="22"/>
      <c r="I160" s="27"/>
      <c r="J160" s="27"/>
      <c r="K160" s="16"/>
      <c r="L160" s="15"/>
      <c r="M160" s="15"/>
    </row>
    <row r="161" spans="1:32" ht="18" customHeight="1" thickBot="1" x14ac:dyDescent="0.3">
      <c r="A161" s="7"/>
      <c r="B161" s="28">
        <f>H162</f>
        <v>43071</v>
      </c>
      <c r="C161" s="29"/>
      <c r="D161" s="29"/>
      <c r="E161" s="29"/>
      <c r="F161" s="29"/>
      <c r="G161" s="29"/>
      <c r="H161" s="29"/>
      <c r="I161" s="9"/>
      <c r="J161" s="9"/>
      <c r="K161" s="2"/>
      <c r="L161" s="2"/>
      <c r="M161" s="2"/>
    </row>
    <row r="162" spans="1:32" ht="15.75" customHeight="1" thickBot="1" x14ac:dyDescent="0.3">
      <c r="A162" s="7"/>
      <c r="B162" s="3">
        <f>B158+7</f>
        <v>43065</v>
      </c>
      <c r="C162" s="3">
        <f>B162+1</f>
        <v>43066</v>
      </c>
      <c r="D162" s="3">
        <f t="shared" ref="D162" si="358">C162+1</f>
        <v>43067</v>
      </c>
      <c r="E162" s="3">
        <f t="shared" ref="E162" si="359">D162+1</f>
        <v>43068</v>
      </c>
      <c r="F162" s="3">
        <f t="shared" ref="F162" si="360">E162+1</f>
        <v>43069</v>
      </c>
      <c r="G162" s="3">
        <f t="shared" ref="G162" si="361">F162+1</f>
        <v>43070</v>
      </c>
      <c r="H162" s="5">
        <f t="shared" ref="H162" si="362">G162+1</f>
        <v>43071</v>
      </c>
      <c r="I162" s="27">
        <f t="shared" ref="I162:I174" si="363">SUM(B163:H163)+SUM(B164:H164)</f>
        <v>0</v>
      </c>
      <c r="J162" s="27">
        <f t="shared" ref="J162" si="364">MAX(I162-40,0)</f>
        <v>0</v>
      </c>
      <c r="K162" s="30" t="str">
        <f>"Total monthly hours for "&amp;TEXT($B162,"MMMM")</f>
        <v>Total monthly hours for November</v>
      </c>
      <c r="L162" s="31"/>
      <c r="M162" s="32"/>
      <c r="U162">
        <f>IF((_xlfn.NUMBERVALUE(TEXT($B162,"MM"))=U$8),SUM($B163:$B164),0)+
IF((_xlfn.NUMBERVALUE(TEXT($C162,"MM"))=U$8),SUM($C163:$C164),0)+
IF((_xlfn.NUMBERVALUE(TEXT($D162,"MM"))=U$8),SUM($D163:$D164),0)+
IF((_xlfn.NUMBERVALUE(TEXT($E162,"MM"))=U$8),SUM($E163:$E164),0)+
IF((_xlfn.NUMBERVALUE(TEXT($F162,"MM"))=U$8),SUM($F163:$F164),0)+
IF((_xlfn.NUMBERVALUE(TEXT($G162,"MM"))=U$8),SUM($G163:$G164),0)+
IF((_xlfn.NUMBERVALUE(TEXT($H162,"MM"))=U$8),SUM($H163:$H164),0)+U158</f>
        <v>0</v>
      </c>
      <c r="V162">
        <f t="shared" ref="V162:AF162" si="365">IF((_xlfn.NUMBERVALUE(TEXT($B162,"MM"))=V$8),SUM($B163:$B164),0)+
IF((_xlfn.NUMBERVALUE(TEXT($C162,"MM"))=V$8),SUM($C163:$C164),0)+
IF((_xlfn.NUMBERVALUE(TEXT($D162,"MM"))=V$8),SUM($D163:$D164),0)+
IF((_xlfn.NUMBERVALUE(TEXT($E162,"MM"))=V$8),SUM($E163:$E164),0)+
IF((_xlfn.NUMBERVALUE(TEXT($F162,"MM"))=V$8),SUM($F163:$F164),0)+
IF((_xlfn.NUMBERVALUE(TEXT($G162,"MM"))=V$8),SUM($G163:$G164),0)+
IF((_xlfn.NUMBERVALUE(TEXT($H162,"MM"))=V$8),SUM($H163:$H164),0)+V158</f>
        <v>0</v>
      </c>
      <c r="W162">
        <f t="shared" si="365"/>
        <v>0</v>
      </c>
      <c r="X162">
        <f t="shared" si="365"/>
        <v>0</v>
      </c>
      <c r="Y162">
        <f t="shared" si="365"/>
        <v>0</v>
      </c>
      <c r="Z162">
        <f t="shared" si="365"/>
        <v>0</v>
      </c>
      <c r="AA162">
        <f t="shared" si="365"/>
        <v>0</v>
      </c>
      <c r="AB162">
        <f t="shared" si="365"/>
        <v>0</v>
      </c>
      <c r="AC162">
        <f t="shared" si="365"/>
        <v>0</v>
      </c>
      <c r="AD162">
        <f t="shared" si="365"/>
        <v>0</v>
      </c>
      <c r="AE162">
        <f t="shared" si="365"/>
        <v>0</v>
      </c>
      <c r="AF162">
        <f t="shared" si="365"/>
        <v>0</v>
      </c>
    </row>
    <row r="163" spans="1:32" ht="18" thickBot="1" x14ac:dyDescent="0.3">
      <c r="A163" s="7" t="str">
        <f>$H$4</f>
        <v>Client 1</v>
      </c>
      <c r="B163" s="19"/>
      <c r="C163" s="19"/>
      <c r="D163" s="19"/>
      <c r="E163" s="19"/>
      <c r="F163" s="19"/>
      <c r="G163" s="19"/>
      <c r="H163" s="20"/>
      <c r="I163" s="27"/>
      <c r="J163" s="27"/>
      <c r="K163" s="17" t="s">
        <v>11</v>
      </c>
      <c r="L163" s="17" t="s">
        <v>12</v>
      </c>
      <c r="M163" s="17" t="s">
        <v>13</v>
      </c>
    </row>
    <row r="164" spans="1:32" ht="18" thickBot="1" x14ac:dyDescent="0.3">
      <c r="A164" s="7" t="str">
        <f>$H$5</f>
        <v>Client 2</v>
      </c>
      <c r="B164" s="21"/>
      <c r="C164" s="21"/>
      <c r="D164" s="21"/>
      <c r="E164" s="21"/>
      <c r="F164" s="21"/>
      <c r="G164" s="21"/>
      <c r="H164" s="22"/>
      <c r="I164" s="27"/>
      <c r="J164" s="27"/>
      <c r="K164" s="6">
        <f ca="1">OFFSET($U162,0,TEXT($B162,"MM")-1)</f>
        <v>0</v>
      </c>
      <c r="L164" s="4">
        <f>SUM(J149:J160)</f>
        <v>0</v>
      </c>
      <c r="M164" s="4">
        <f ca="1">MAX(0,L164-($D$5-40)*OFFSET($U$9,0,TEXT($B162,"MM")-1))</f>
        <v>0</v>
      </c>
    </row>
    <row r="165" spans="1:32" ht="15.75" customHeight="1" thickBot="1" x14ac:dyDescent="0.3">
      <c r="A165" s="7"/>
      <c r="B165" s="3">
        <f>B162+7</f>
        <v>43072</v>
      </c>
      <c r="C165" s="3">
        <f>B165+1</f>
        <v>43073</v>
      </c>
      <c r="D165" s="3">
        <f t="shared" ref="D165" si="366">C165+1</f>
        <v>43074</v>
      </c>
      <c r="E165" s="3">
        <f t="shared" ref="E165" si="367">D165+1</f>
        <v>43075</v>
      </c>
      <c r="F165" s="3">
        <f t="shared" ref="F165" si="368">E165+1</f>
        <v>43076</v>
      </c>
      <c r="G165" s="3">
        <f t="shared" ref="G165" si="369">F165+1</f>
        <v>43077</v>
      </c>
      <c r="H165" s="5">
        <f t="shared" ref="H165" si="370">G165+1</f>
        <v>43078</v>
      </c>
      <c r="I165" s="27">
        <f t="shared" si="363"/>
        <v>0</v>
      </c>
      <c r="J165" s="27">
        <f t="shared" ref="J165" si="371">MAX(I165-40,0)</f>
        <v>0</v>
      </c>
      <c r="K165" s="12"/>
      <c r="L165" s="13"/>
      <c r="M165" s="13"/>
      <c r="U165">
        <f>IF((_xlfn.NUMBERVALUE(TEXT($B165,"MM"))=U$8),SUM($B166:$B167),0)+
IF((_xlfn.NUMBERVALUE(TEXT($C165,"MM"))=U$8),SUM($C166:$C167),0)+
IF((_xlfn.NUMBERVALUE(TEXT($D165,"MM"))=U$8),SUM($D166:$D167),0)+
IF((_xlfn.NUMBERVALUE(TEXT($E165,"MM"))=U$8),SUM($E166:$E167),0)+
IF((_xlfn.NUMBERVALUE(TEXT($F165,"MM"))=U$8),SUM($F166:$F167),0)+
IF((_xlfn.NUMBERVALUE(TEXT($G165,"MM"))=U$8),SUM($G166:$G167),0)+
IF((_xlfn.NUMBERVALUE(TEXT($H165,"MM"))=U$8),SUM($H166:$H167),0)+U162</f>
        <v>0</v>
      </c>
      <c r="V165">
        <f t="shared" ref="V165:AF165" si="372">IF((_xlfn.NUMBERVALUE(TEXT($B165,"MM"))=V$8),SUM($B166:$B167),0)+
IF((_xlfn.NUMBERVALUE(TEXT($C165,"MM"))=V$8),SUM($C166:$C167),0)+
IF((_xlfn.NUMBERVALUE(TEXT($D165,"MM"))=V$8),SUM($D166:$D167),0)+
IF((_xlfn.NUMBERVALUE(TEXT($E165,"MM"))=V$8),SUM($E166:$E167),0)+
IF((_xlfn.NUMBERVALUE(TEXT($F165,"MM"))=V$8),SUM($F166:$F167),0)+
IF((_xlfn.NUMBERVALUE(TEXT($G165,"MM"))=V$8),SUM($G166:$G167),0)+
IF((_xlfn.NUMBERVALUE(TEXT($H165,"MM"))=V$8),SUM($H166:$H167),0)+V162</f>
        <v>0</v>
      </c>
      <c r="W165">
        <f t="shared" si="372"/>
        <v>0</v>
      </c>
      <c r="X165">
        <f t="shared" si="372"/>
        <v>0</v>
      </c>
      <c r="Y165">
        <f t="shared" si="372"/>
        <v>0</v>
      </c>
      <c r="Z165">
        <f t="shared" si="372"/>
        <v>0</v>
      </c>
      <c r="AA165">
        <f t="shared" si="372"/>
        <v>0</v>
      </c>
      <c r="AB165">
        <f t="shared" si="372"/>
        <v>0</v>
      </c>
      <c r="AC165">
        <f t="shared" si="372"/>
        <v>0</v>
      </c>
      <c r="AD165">
        <f t="shared" si="372"/>
        <v>0</v>
      </c>
      <c r="AE165">
        <f t="shared" si="372"/>
        <v>0</v>
      </c>
      <c r="AF165">
        <f t="shared" si="372"/>
        <v>0</v>
      </c>
    </row>
    <row r="166" spans="1:32" ht="18" thickBot="1" x14ac:dyDescent="0.3">
      <c r="A166" s="7" t="str">
        <f>$H$4</f>
        <v>Client 1</v>
      </c>
      <c r="B166" s="19"/>
      <c r="C166" s="19"/>
      <c r="D166" s="19"/>
      <c r="E166" s="19"/>
      <c r="F166" s="19"/>
      <c r="G166" s="19"/>
      <c r="H166" s="20"/>
      <c r="I166" s="27"/>
      <c r="J166" s="27"/>
      <c r="K166" s="14"/>
      <c r="L166" s="15"/>
      <c r="M166" s="15"/>
    </row>
    <row r="167" spans="1:32" ht="18" thickBot="1" x14ac:dyDescent="0.3">
      <c r="A167" s="7" t="str">
        <f>$H$5</f>
        <v>Client 2</v>
      </c>
      <c r="B167" s="21"/>
      <c r="C167" s="21"/>
      <c r="D167" s="21"/>
      <c r="E167" s="21"/>
      <c r="F167" s="21"/>
      <c r="G167" s="21"/>
      <c r="H167" s="22"/>
      <c r="I167" s="27"/>
      <c r="J167" s="27"/>
      <c r="K167" s="15"/>
      <c r="L167" s="15"/>
      <c r="M167" s="15"/>
    </row>
    <row r="168" spans="1:32" ht="15.75" customHeight="1" thickBot="1" x14ac:dyDescent="0.3">
      <c r="A168" s="7"/>
      <c r="B168" s="3">
        <f>B165+7</f>
        <v>43079</v>
      </c>
      <c r="C168" s="3">
        <f>B168+1</f>
        <v>43080</v>
      </c>
      <c r="D168" s="3">
        <f t="shared" ref="D168" si="373">C168+1</f>
        <v>43081</v>
      </c>
      <c r="E168" s="3">
        <f t="shared" ref="E168" si="374">D168+1</f>
        <v>43082</v>
      </c>
      <c r="F168" s="3">
        <f t="shared" ref="F168" si="375">E168+1</f>
        <v>43083</v>
      </c>
      <c r="G168" s="3">
        <f t="shared" ref="G168" si="376">F168+1</f>
        <v>43084</v>
      </c>
      <c r="H168" s="5">
        <f t="shared" ref="H168" si="377">G168+1</f>
        <v>43085</v>
      </c>
      <c r="I168" s="27">
        <f t="shared" si="363"/>
        <v>0</v>
      </c>
      <c r="J168" s="27">
        <f t="shared" ref="J168" si="378">MAX(I168-40,0)</f>
        <v>0</v>
      </c>
      <c r="K168" s="15"/>
      <c r="L168" s="15"/>
      <c r="M168" s="15"/>
      <c r="U168">
        <f>IF((_xlfn.NUMBERVALUE(TEXT($B168,"MM"))=U$8),SUM($B169:$B170),0)+
IF((_xlfn.NUMBERVALUE(TEXT($C168,"MM"))=U$8),SUM($C169:$C170),0)+
IF((_xlfn.NUMBERVALUE(TEXT($D168,"MM"))=U$8),SUM($D169:$D170),0)+
IF((_xlfn.NUMBERVALUE(TEXT($E168,"MM"))=U$8),SUM($E169:$E170),0)+
IF((_xlfn.NUMBERVALUE(TEXT($F168,"MM"))=U$8),SUM($F169:$F170),0)+
IF((_xlfn.NUMBERVALUE(TEXT($G168,"MM"))=U$8),SUM($G169:$G170),0)+
IF((_xlfn.NUMBERVALUE(TEXT($H168,"MM"))=U$8),SUM($H169:$H170),0)+U165</f>
        <v>0</v>
      </c>
      <c r="V168">
        <f t="shared" ref="V168:AF168" si="379">IF((_xlfn.NUMBERVALUE(TEXT($B168,"MM"))=V$8),SUM($B169:$B170),0)+
IF((_xlfn.NUMBERVALUE(TEXT($C168,"MM"))=V$8),SUM($C169:$C170),0)+
IF((_xlfn.NUMBERVALUE(TEXT($D168,"MM"))=V$8),SUM($D169:$D170),0)+
IF((_xlfn.NUMBERVALUE(TEXT($E168,"MM"))=V$8),SUM($E169:$E170),0)+
IF((_xlfn.NUMBERVALUE(TEXT($F168,"MM"))=V$8),SUM($F169:$F170),0)+
IF((_xlfn.NUMBERVALUE(TEXT($G168,"MM"))=V$8),SUM($G169:$G170),0)+
IF((_xlfn.NUMBERVALUE(TEXT($H168,"MM"))=V$8),SUM($H169:$H170),0)+V165</f>
        <v>0</v>
      </c>
      <c r="W168">
        <f t="shared" si="379"/>
        <v>0</v>
      </c>
      <c r="X168">
        <f t="shared" si="379"/>
        <v>0</v>
      </c>
      <c r="Y168">
        <f t="shared" si="379"/>
        <v>0</v>
      </c>
      <c r="Z168">
        <f t="shared" si="379"/>
        <v>0</v>
      </c>
      <c r="AA168">
        <f t="shared" si="379"/>
        <v>0</v>
      </c>
      <c r="AB168">
        <f t="shared" si="379"/>
        <v>0</v>
      </c>
      <c r="AC168">
        <f t="shared" si="379"/>
        <v>0</v>
      </c>
      <c r="AD168">
        <f t="shared" si="379"/>
        <v>0</v>
      </c>
      <c r="AE168">
        <f t="shared" si="379"/>
        <v>0</v>
      </c>
      <c r="AF168">
        <f t="shared" si="379"/>
        <v>0</v>
      </c>
    </row>
    <row r="169" spans="1:32" ht="18" thickBot="1" x14ac:dyDescent="0.3">
      <c r="A169" s="7" t="str">
        <f>$H$4</f>
        <v>Client 1</v>
      </c>
      <c r="B169" s="19"/>
      <c r="C169" s="19"/>
      <c r="D169" s="19"/>
      <c r="E169" s="19"/>
      <c r="F169" s="19"/>
      <c r="G169" s="19"/>
      <c r="H169" s="20"/>
      <c r="I169" s="27"/>
      <c r="J169" s="27"/>
      <c r="K169" s="15"/>
      <c r="L169" s="15"/>
      <c r="M169" s="15"/>
    </row>
    <row r="170" spans="1:32" ht="18" thickBot="1" x14ac:dyDescent="0.3">
      <c r="A170" s="7" t="str">
        <f>$H$5</f>
        <v>Client 2</v>
      </c>
      <c r="B170" s="21"/>
      <c r="C170" s="21"/>
      <c r="D170" s="21"/>
      <c r="E170" s="21"/>
      <c r="F170" s="21"/>
      <c r="G170" s="21"/>
      <c r="H170" s="22"/>
      <c r="I170" s="27"/>
      <c r="J170" s="27"/>
      <c r="K170" s="15"/>
      <c r="L170" s="15"/>
      <c r="M170" s="15"/>
    </row>
    <row r="171" spans="1:32" ht="15.75" customHeight="1" thickBot="1" x14ac:dyDescent="0.3">
      <c r="A171" s="7"/>
      <c r="B171" s="3">
        <f>B168+7</f>
        <v>43086</v>
      </c>
      <c r="C171" s="3">
        <f>B171+1</f>
        <v>43087</v>
      </c>
      <c r="D171" s="3">
        <f t="shared" ref="D171" si="380">C171+1</f>
        <v>43088</v>
      </c>
      <c r="E171" s="3">
        <f t="shared" ref="E171" si="381">D171+1</f>
        <v>43089</v>
      </c>
      <c r="F171" s="3">
        <f t="shared" ref="F171" si="382">E171+1</f>
        <v>43090</v>
      </c>
      <c r="G171" s="3">
        <f t="shared" ref="G171" si="383">F171+1</f>
        <v>43091</v>
      </c>
      <c r="H171" s="5">
        <f t="shared" ref="H171" si="384">G171+1</f>
        <v>43092</v>
      </c>
      <c r="I171" s="27">
        <f t="shared" si="363"/>
        <v>0</v>
      </c>
      <c r="J171" s="27">
        <f t="shared" ref="J171" si="385">MAX(I171-40,0)</f>
        <v>0</v>
      </c>
      <c r="K171" s="15"/>
      <c r="L171" s="15"/>
      <c r="M171" s="15"/>
      <c r="U171">
        <f>IF((_xlfn.NUMBERVALUE(TEXT($B171,"MM"))=U$8),SUM($B172:$B173),0)+
IF((_xlfn.NUMBERVALUE(TEXT($C171,"MM"))=U$8),SUM($C172:$C173),0)+
IF((_xlfn.NUMBERVALUE(TEXT($D171,"MM"))=U$8),SUM($D172:$D173),0)+
IF((_xlfn.NUMBERVALUE(TEXT($E171,"MM"))=U$8),SUM($E172:$E173),0)+
IF((_xlfn.NUMBERVALUE(TEXT($F171,"MM"))=U$8),SUM($F172:$F173),0)+
IF((_xlfn.NUMBERVALUE(TEXT($G171,"MM"))=U$8),SUM($G172:$G173),0)+
IF((_xlfn.NUMBERVALUE(TEXT($H171,"MM"))=U$8),SUM($H172:$H173),0)+U168</f>
        <v>0</v>
      </c>
      <c r="V171">
        <f t="shared" ref="V171:AF171" si="386">IF((_xlfn.NUMBERVALUE(TEXT($B171,"MM"))=V$8),SUM($B172:$B173),0)+
IF((_xlfn.NUMBERVALUE(TEXT($C171,"MM"))=V$8),SUM($C172:$C173),0)+
IF((_xlfn.NUMBERVALUE(TEXT($D171,"MM"))=V$8),SUM($D172:$D173),0)+
IF((_xlfn.NUMBERVALUE(TEXT($E171,"MM"))=V$8),SUM($E172:$E173),0)+
IF((_xlfn.NUMBERVALUE(TEXT($F171,"MM"))=V$8),SUM($F172:$F173),0)+
IF((_xlfn.NUMBERVALUE(TEXT($G171,"MM"))=V$8),SUM($G172:$G173),0)+
IF((_xlfn.NUMBERVALUE(TEXT($H171,"MM"))=V$8),SUM($H172:$H173),0)+V168</f>
        <v>0</v>
      </c>
      <c r="W171">
        <f t="shared" si="386"/>
        <v>0</v>
      </c>
      <c r="X171">
        <f t="shared" si="386"/>
        <v>0</v>
      </c>
      <c r="Y171">
        <f t="shared" si="386"/>
        <v>0</v>
      </c>
      <c r="Z171">
        <f t="shared" si="386"/>
        <v>0</v>
      </c>
      <c r="AA171">
        <f t="shared" si="386"/>
        <v>0</v>
      </c>
      <c r="AB171">
        <f t="shared" si="386"/>
        <v>0</v>
      </c>
      <c r="AC171">
        <f t="shared" si="386"/>
        <v>0</v>
      </c>
      <c r="AD171">
        <f t="shared" si="386"/>
        <v>0</v>
      </c>
      <c r="AE171">
        <f t="shared" si="386"/>
        <v>0</v>
      </c>
      <c r="AF171">
        <f t="shared" si="386"/>
        <v>0</v>
      </c>
    </row>
    <row r="172" spans="1:32" ht="18" thickBot="1" x14ac:dyDescent="0.3">
      <c r="A172" s="7" t="str">
        <f>$H$4</f>
        <v>Client 1</v>
      </c>
      <c r="B172" s="19"/>
      <c r="C172" s="19"/>
      <c r="D172" s="19"/>
      <c r="E172" s="19"/>
      <c r="F172" s="19"/>
      <c r="G172" s="19"/>
      <c r="H172" s="20"/>
      <c r="I172" s="27"/>
      <c r="J172" s="27"/>
      <c r="K172" s="15"/>
      <c r="L172" s="15"/>
      <c r="M172" s="15"/>
    </row>
    <row r="173" spans="1:32" ht="18" thickBot="1" x14ac:dyDescent="0.3">
      <c r="A173" s="7" t="str">
        <f>$H$5</f>
        <v>Client 2</v>
      </c>
      <c r="B173" s="21"/>
      <c r="C173" s="21"/>
      <c r="D173" s="21"/>
      <c r="E173" s="21"/>
      <c r="F173" s="21"/>
      <c r="G173" s="21"/>
      <c r="H173" s="22"/>
      <c r="I173" s="27"/>
      <c r="J173" s="27"/>
      <c r="K173" s="15"/>
      <c r="L173" s="15"/>
      <c r="M173" s="15"/>
    </row>
    <row r="174" spans="1:32" ht="15.75" customHeight="1" thickBot="1" x14ac:dyDescent="0.3">
      <c r="A174" s="7"/>
      <c r="B174" s="3">
        <f>B171+7</f>
        <v>43093</v>
      </c>
      <c r="C174" s="3">
        <f>B174+1</f>
        <v>43094</v>
      </c>
      <c r="D174" s="3">
        <f t="shared" ref="D174" si="387">C174+1</f>
        <v>43095</v>
      </c>
      <c r="E174" s="3">
        <f t="shared" ref="E174" si="388">D174+1</f>
        <v>43096</v>
      </c>
      <c r="F174" s="3">
        <f t="shared" ref="F174" si="389">E174+1</f>
        <v>43097</v>
      </c>
      <c r="G174" s="3">
        <f t="shared" ref="G174" si="390">F174+1</f>
        <v>43098</v>
      </c>
      <c r="H174" s="5">
        <f t="shared" ref="H174" si="391">G174+1</f>
        <v>43099</v>
      </c>
      <c r="I174" s="27">
        <f t="shared" si="363"/>
        <v>0</v>
      </c>
      <c r="J174" s="27">
        <f t="shared" ref="J174" si="392">MAX(I174-40,0)</f>
        <v>0</v>
      </c>
      <c r="K174" s="15"/>
      <c r="L174" s="15"/>
      <c r="M174" s="15"/>
      <c r="U174">
        <f>IF((_xlfn.NUMBERVALUE(TEXT($B174,"MM"))=U$8),SUM($B175:$B176),0)+
IF((_xlfn.NUMBERVALUE(TEXT($C174,"MM"))=U$8),SUM($C175:$C176),0)+
IF((_xlfn.NUMBERVALUE(TEXT($D174,"MM"))=U$8),SUM($D175:$D176),0)+
IF((_xlfn.NUMBERVALUE(TEXT($E174,"MM"))=U$8),SUM($E175:$E176),0)+
IF((_xlfn.NUMBERVALUE(TEXT($F174,"MM"))=U$8),SUM($F175:$F176),0)+
IF((_xlfn.NUMBERVALUE(TEXT($G174,"MM"))=U$8),SUM($G175:$G176),0)+
IF((_xlfn.NUMBERVALUE(TEXT($H174,"MM"))=U$8),SUM($H175:$H176),0)+U171</f>
        <v>0</v>
      </c>
      <c r="V174">
        <f t="shared" ref="V174:AF174" si="393">IF((_xlfn.NUMBERVALUE(TEXT($B174,"MM"))=V$8),SUM($B175:$B176),0)+
IF((_xlfn.NUMBERVALUE(TEXT($C174,"MM"))=V$8),SUM($C175:$C176),0)+
IF((_xlfn.NUMBERVALUE(TEXT($D174,"MM"))=V$8),SUM($D175:$D176),0)+
IF((_xlfn.NUMBERVALUE(TEXT($E174,"MM"))=V$8),SUM($E175:$E176),0)+
IF((_xlfn.NUMBERVALUE(TEXT($F174,"MM"))=V$8),SUM($F175:$F176),0)+
IF((_xlfn.NUMBERVALUE(TEXT($G174,"MM"))=V$8),SUM($G175:$G176),0)+
IF((_xlfn.NUMBERVALUE(TEXT($H174,"MM"))=V$8),SUM($H175:$H176),0)+V171</f>
        <v>0</v>
      </c>
      <c r="W174">
        <f t="shared" si="393"/>
        <v>0</v>
      </c>
      <c r="X174">
        <f t="shared" si="393"/>
        <v>0</v>
      </c>
      <c r="Y174">
        <f t="shared" si="393"/>
        <v>0</v>
      </c>
      <c r="Z174">
        <f t="shared" si="393"/>
        <v>0</v>
      </c>
      <c r="AA174">
        <f t="shared" si="393"/>
        <v>0</v>
      </c>
      <c r="AB174">
        <f t="shared" si="393"/>
        <v>0</v>
      </c>
      <c r="AC174">
        <f t="shared" si="393"/>
        <v>0</v>
      </c>
      <c r="AD174">
        <f t="shared" si="393"/>
        <v>0</v>
      </c>
      <c r="AE174">
        <f t="shared" si="393"/>
        <v>0</v>
      </c>
      <c r="AF174">
        <f t="shared" si="393"/>
        <v>0</v>
      </c>
    </row>
    <row r="175" spans="1:32" ht="18" thickBot="1" x14ac:dyDescent="0.3">
      <c r="A175" s="7" t="str">
        <f>$H$4</f>
        <v>Client 1</v>
      </c>
      <c r="B175" s="19"/>
      <c r="C175" s="19"/>
      <c r="D175" s="19"/>
      <c r="E175" s="19"/>
      <c r="F175" s="19"/>
      <c r="G175" s="19"/>
      <c r="H175" s="20"/>
      <c r="I175" s="27"/>
      <c r="J175" s="27"/>
      <c r="K175" s="14"/>
      <c r="L175" s="15"/>
      <c r="M175" s="15"/>
    </row>
    <row r="176" spans="1:32" ht="18" thickBot="1" x14ac:dyDescent="0.3">
      <c r="A176" s="7" t="str">
        <f>$H$5</f>
        <v>Client 2</v>
      </c>
      <c r="B176" s="21"/>
      <c r="C176" s="21"/>
      <c r="D176" s="21"/>
      <c r="E176" s="21"/>
      <c r="F176" s="21"/>
      <c r="G176" s="21"/>
      <c r="H176" s="22"/>
      <c r="I176" s="27"/>
      <c r="J176" s="27"/>
      <c r="K176" s="16"/>
      <c r="L176" s="15"/>
      <c r="M176" s="15"/>
    </row>
    <row r="177" spans="1:32" ht="18" customHeight="1" thickBot="1" x14ac:dyDescent="0.3">
      <c r="A177" s="7"/>
      <c r="B177" s="28">
        <f>H178</f>
        <v>43106</v>
      </c>
      <c r="C177" s="29"/>
      <c r="D177" s="29"/>
      <c r="E177" s="29"/>
      <c r="F177" s="29"/>
      <c r="G177" s="29"/>
      <c r="H177" s="29"/>
      <c r="I177" s="9"/>
      <c r="J177" s="9"/>
      <c r="K177" s="2"/>
      <c r="L177" s="2"/>
      <c r="M177" s="2"/>
    </row>
    <row r="178" spans="1:32" ht="15.75" customHeight="1" thickBot="1" x14ac:dyDescent="0.3">
      <c r="A178" s="7"/>
      <c r="B178" s="3">
        <f>B174+7</f>
        <v>43100</v>
      </c>
      <c r="C178" s="3">
        <f>B178+1</f>
        <v>43101</v>
      </c>
      <c r="D178" s="3">
        <f t="shared" ref="D178" si="394">C178+1</f>
        <v>43102</v>
      </c>
      <c r="E178" s="3">
        <f t="shared" ref="E178" si="395">D178+1</f>
        <v>43103</v>
      </c>
      <c r="F178" s="3">
        <f t="shared" ref="F178" si="396">E178+1</f>
        <v>43104</v>
      </c>
      <c r="G178" s="3">
        <f t="shared" ref="G178" si="397">F178+1</f>
        <v>43105</v>
      </c>
      <c r="H178" s="5">
        <f t="shared" ref="H178" si="398">G178+1</f>
        <v>43106</v>
      </c>
      <c r="I178" s="27">
        <f t="shared" ref="I178" si="399">SUM(B179:H179)+SUM(B180:H180)</f>
        <v>0</v>
      </c>
      <c r="J178" s="27">
        <f t="shared" ref="J178" si="400">MAX(I178-40,0)</f>
        <v>0</v>
      </c>
      <c r="K178" s="30" t="str">
        <f>"Total monthly hours for "&amp;TEXT($B178,"MMMM")</f>
        <v>Total monthly hours for December</v>
      </c>
      <c r="L178" s="31"/>
      <c r="M178" s="32"/>
      <c r="U178">
        <f>IF((_xlfn.NUMBERVALUE(TEXT($B178,"MM"))=U$8),SUM($B179:$B180),0)+
IF((_xlfn.NUMBERVALUE(TEXT($C178,"MM"))=U$8),SUM($C179:$C180),0)+
IF((_xlfn.NUMBERVALUE(TEXT($D178,"MM"))=U$8),SUM($D179:$D180),0)+
IF((_xlfn.NUMBERVALUE(TEXT($E178,"MM"))=U$8),SUM($E179:$E180),0)+
IF((_xlfn.NUMBERVALUE(TEXT($F178,"MM"))=U$8),SUM($F179:$F180),0)+
IF((_xlfn.NUMBERVALUE(TEXT($G178,"MM"))=U$8),SUM($G179:$G180),0)+
IF((_xlfn.NUMBERVALUE(TEXT($H178,"MM"))=U$8),SUM($H179:$H180),0)+U174</f>
        <v>0</v>
      </c>
      <c r="V178">
        <f t="shared" ref="V178:AF178" si="401">IF((_xlfn.NUMBERVALUE(TEXT($B178,"MM"))=V$8),SUM($B179:$B180),0)+
IF((_xlfn.NUMBERVALUE(TEXT($C178,"MM"))=V$8),SUM($C179:$C180),0)+
IF((_xlfn.NUMBERVALUE(TEXT($D178,"MM"))=V$8),SUM($D179:$D180),0)+
IF((_xlfn.NUMBERVALUE(TEXT($E178,"MM"))=V$8),SUM($E179:$E180),0)+
IF((_xlfn.NUMBERVALUE(TEXT($F178,"MM"))=V$8),SUM($F179:$F180),0)+
IF((_xlfn.NUMBERVALUE(TEXT($G178,"MM"))=V$8),SUM($G179:$G180),0)+
IF((_xlfn.NUMBERVALUE(TEXT($H178,"MM"))=V$8),SUM($H179:$H180),0)+V174</f>
        <v>0</v>
      </c>
      <c r="W178">
        <f t="shared" si="401"/>
        <v>0</v>
      </c>
      <c r="X178">
        <f t="shared" si="401"/>
        <v>0</v>
      </c>
      <c r="Y178">
        <f t="shared" si="401"/>
        <v>0</v>
      </c>
      <c r="Z178">
        <f t="shared" si="401"/>
        <v>0</v>
      </c>
      <c r="AA178">
        <f t="shared" si="401"/>
        <v>0</v>
      </c>
      <c r="AB178">
        <f t="shared" si="401"/>
        <v>0</v>
      </c>
      <c r="AC178">
        <f t="shared" si="401"/>
        <v>0</v>
      </c>
      <c r="AD178">
        <f t="shared" si="401"/>
        <v>0</v>
      </c>
      <c r="AE178">
        <f t="shared" si="401"/>
        <v>0</v>
      </c>
      <c r="AF178">
        <f t="shared" si="401"/>
        <v>0</v>
      </c>
    </row>
    <row r="179" spans="1:32" ht="18" thickBot="1" x14ac:dyDescent="0.3">
      <c r="A179" s="7" t="str">
        <f>$H$4</f>
        <v>Client 1</v>
      </c>
      <c r="B179" s="19"/>
      <c r="C179" s="19"/>
      <c r="D179" s="19"/>
      <c r="E179" s="19"/>
      <c r="F179" s="19"/>
      <c r="G179" s="19"/>
      <c r="H179" s="20"/>
      <c r="I179" s="27"/>
      <c r="J179" s="27"/>
      <c r="K179" s="17" t="s">
        <v>11</v>
      </c>
      <c r="L179" s="17" t="s">
        <v>12</v>
      </c>
      <c r="M179" s="17" t="s">
        <v>13</v>
      </c>
    </row>
    <row r="180" spans="1:32" ht="18" thickBot="1" x14ac:dyDescent="0.3">
      <c r="A180" s="7" t="str">
        <f>$H$5</f>
        <v>Client 2</v>
      </c>
      <c r="B180" s="21"/>
      <c r="C180" s="21"/>
      <c r="D180" s="21"/>
      <c r="E180" s="21"/>
      <c r="F180" s="21"/>
      <c r="G180" s="21"/>
      <c r="H180" s="22"/>
      <c r="I180" s="27"/>
      <c r="J180" s="27"/>
      <c r="K180" s="4">
        <f ca="1">OFFSET($U178,0,TEXT($B178,"MM")-1)</f>
        <v>0</v>
      </c>
      <c r="L180" s="4">
        <f>SUM(J165:J176)</f>
        <v>0</v>
      </c>
      <c r="M180" s="4">
        <f ca="1">MAX(0,L180-($D$5-40)*OFFSET($U$9,0,TEXT($B178,"MM")-1))</f>
        <v>0</v>
      </c>
    </row>
    <row r="181" spans="1:32" x14ac:dyDescent="0.25">
      <c r="K181" s="24"/>
      <c r="L181" s="24"/>
      <c r="M181" s="24"/>
    </row>
  </sheetData>
  <sheetProtection algorithmName="SHA-512" hashValue="LieioxcczGf3XosW9FeliMEctPdeMw/lfAJF1YN2ICumBSxz6AS+POS6HLIvoWc7jcTn9ZzBOEBovU4kcE3JJw==" saltValue="NP3zNqNlfHVvAJAlZ2fpfA==" spinCount="100000" sheet="1" objects="1" scenarios="1"/>
  <mergeCells count="146">
    <mergeCell ref="B1:J1"/>
    <mergeCell ref="B9:H9"/>
    <mergeCell ref="B22:H22"/>
    <mergeCell ref="J19:J21"/>
    <mergeCell ref="B3:H3"/>
    <mergeCell ref="I7:I8"/>
    <mergeCell ref="I10:I12"/>
    <mergeCell ref="I13:I15"/>
    <mergeCell ref="I16:I18"/>
    <mergeCell ref="I19:I21"/>
    <mergeCell ref="B5:C5"/>
    <mergeCell ref="B4:C4"/>
    <mergeCell ref="F4:G4"/>
    <mergeCell ref="F5:G5"/>
    <mergeCell ref="K23:M23"/>
    <mergeCell ref="J26:J28"/>
    <mergeCell ref="J23:J25"/>
    <mergeCell ref="J13:J15"/>
    <mergeCell ref="J16:J18"/>
    <mergeCell ref="J29:J31"/>
    <mergeCell ref="J32:J34"/>
    <mergeCell ref="H7:H8"/>
    <mergeCell ref="B7:B8"/>
    <mergeCell ref="C7:C8"/>
    <mergeCell ref="D7:D8"/>
    <mergeCell ref="E7:E8"/>
    <mergeCell ref="F7:F8"/>
    <mergeCell ref="G7:G8"/>
    <mergeCell ref="J7:J8"/>
    <mergeCell ref="J10:J12"/>
    <mergeCell ref="I23:I25"/>
    <mergeCell ref="I26:I28"/>
    <mergeCell ref="I29:I31"/>
    <mergeCell ref="I32:I34"/>
    <mergeCell ref="K36:M36"/>
    <mergeCell ref="I39:I41"/>
    <mergeCell ref="J39:J41"/>
    <mergeCell ref="I55:I57"/>
    <mergeCell ref="J55:J57"/>
    <mergeCell ref="I58:I60"/>
    <mergeCell ref="J58:J60"/>
    <mergeCell ref="I61:I63"/>
    <mergeCell ref="J61:J63"/>
    <mergeCell ref="I45:I47"/>
    <mergeCell ref="J45:J47"/>
    <mergeCell ref="I49:I51"/>
    <mergeCell ref="J49:J51"/>
    <mergeCell ref="I52:I54"/>
    <mergeCell ref="J52:J54"/>
    <mergeCell ref="I42:I44"/>
    <mergeCell ref="J42:J44"/>
    <mergeCell ref="I68:I70"/>
    <mergeCell ref="J68:J70"/>
    <mergeCell ref="I71:I73"/>
    <mergeCell ref="J71:J73"/>
    <mergeCell ref="I74:I76"/>
    <mergeCell ref="J74:J76"/>
    <mergeCell ref="B35:H35"/>
    <mergeCell ref="I36:I38"/>
    <mergeCell ref="J36:J38"/>
    <mergeCell ref="I65:I67"/>
    <mergeCell ref="J65:J67"/>
    <mergeCell ref="B48:H48"/>
    <mergeCell ref="B64:H64"/>
    <mergeCell ref="I87:I89"/>
    <mergeCell ref="J87:J89"/>
    <mergeCell ref="I91:I93"/>
    <mergeCell ref="J91:J93"/>
    <mergeCell ref="I94:I96"/>
    <mergeCell ref="J94:J96"/>
    <mergeCell ref="I78:I80"/>
    <mergeCell ref="J78:J80"/>
    <mergeCell ref="I81:I83"/>
    <mergeCell ref="J81:J83"/>
    <mergeCell ref="I84:I86"/>
    <mergeCell ref="J84:J86"/>
    <mergeCell ref="I107:I109"/>
    <mergeCell ref="J107:J109"/>
    <mergeCell ref="I110:I112"/>
    <mergeCell ref="J110:J112"/>
    <mergeCell ref="I113:I115"/>
    <mergeCell ref="J113:J115"/>
    <mergeCell ref="I97:I99"/>
    <mergeCell ref="J97:J99"/>
    <mergeCell ref="I100:I102"/>
    <mergeCell ref="J100:J102"/>
    <mergeCell ref="I103:I105"/>
    <mergeCell ref="J103:J105"/>
    <mergeCell ref="I129:I131"/>
    <mergeCell ref="J129:J131"/>
    <mergeCell ref="I132:I134"/>
    <mergeCell ref="J132:J134"/>
    <mergeCell ref="I116:I118"/>
    <mergeCell ref="J116:J118"/>
    <mergeCell ref="I120:I122"/>
    <mergeCell ref="J120:J122"/>
    <mergeCell ref="I123:I125"/>
    <mergeCell ref="J123:J125"/>
    <mergeCell ref="B77:H77"/>
    <mergeCell ref="B90:H90"/>
    <mergeCell ref="B106:H106"/>
    <mergeCell ref="I165:I167"/>
    <mergeCell ref="J165:J167"/>
    <mergeCell ref="I168:I170"/>
    <mergeCell ref="J168:J170"/>
    <mergeCell ref="I155:I157"/>
    <mergeCell ref="J155:J157"/>
    <mergeCell ref="I158:I160"/>
    <mergeCell ref="J158:J160"/>
    <mergeCell ref="I162:I164"/>
    <mergeCell ref="J162:J164"/>
    <mergeCell ref="I145:I147"/>
    <mergeCell ref="J145:J147"/>
    <mergeCell ref="I149:I151"/>
    <mergeCell ref="J149:J151"/>
    <mergeCell ref="I152:I154"/>
    <mergeCell ref="J152:J154"/>
    <mergeCell ref="I136:I138"/>
    <mergeCell ref="J136:J138"/>
    <mergeCell ref="I139:I141"/>
    <mergeCell ref="I126:I128"/>
    <mergeCell ref="J126:J128"/>
    <mergeCell ref="J174:J176"/>
    <mergeCell ref="I178:I180"/>
    <mergeCell ref="J178:J180"/>
    <mergeCell ref="B177:H177"/>
    <mergeCell ref="K49:M49"/>
    <mergeCell ref="K65:M65"/>
    <mergeCell ref="K78:M78"/>
    <mergeCell ref="K91:M91"/>
    <mergeCell ref="K120:M120"/>
    <mergeCell ref="K149:M149"/>
    <mergeCell ref="K162:M162"/>
    <mergeCell ref="K178:M178"/>
    <mergeCell ref="K107:M107"/>
    <mergeCell ref="K132:M132"/>
    <mergeCell ref="B119:H119"/>
    <mergeCell ref="B135:H135"/>
    <mergeCell ref="B148:H148"/>
    <mergeCell ref="B161:H161"/>
    <mergeCell ref="I174:I176"/>
    <mergeCell ref="I171:I173"/>
    <mergeCell ref="J171:J173"/>
    <mergeCell ref="J139:J141"/>
    <mergeCell ref="I142:I144"/>
    <mergeCell ref="J142:J144"/>
  </mergeCells>
  <conditionalFormatting sqref="B10:H10">
    <cfRule type="expression" dxfId="64" priority="83">
      <formula>MOD(TEXT(B10,"MM"),2)=0</formula>
    </cfRule>
  </conditionalFormatting>
  <conditionalFormatting sqref="B13:H13">
    <cfRule type="expression" dxfId="63" priority="79">
      <formula>MOD(TEXT(B13,"MM"),2)=0</formula>
    </cfRule>
  </conditionalFormatting>
  <conditionalFormatting sqref="B16:H16">
    <cfRule type="expression" dxfId="62" priority="78">
      <formula>MOD(TEXT(B16,"MM"),2)=0</formula>
    </cfRule>
  </conditionalFormatting>
  <conditionalFormatting sqref="B19:H19">
    <cfRule type="expression" dxfId="61" priority="77">
      <formula>MOD(TEXT(B19,"MM"),2)=0</formula>
    </cfRule>
  </conditionalFormatting>
  <conditionalFormatting sqref="B23:H23">
    <cfRule type="expression" dxfId="60" priority="76">
      <formula>MOD(TEXT(B23,"MM"),2)=0</formula>
    </cfRule>
  </conditionalFormatting>
  <conditionalFormatting sqref="B26:H26">
    <cfRule type="expression" dxfId="59" priority="75">
      <formula>MOD(TEXT(B26,"MM"),2)=0</formula>
    </cfRule>
  </conditionalFormatting>
  <conditionalFormatting sqref="B29:H29">
    <cfRule type="expression" dxfId="58" priority="69">
      <formula>MOD(TEXT(B29,"MM"),2)=0</formula>
    </cfRule>
  </conditionalFormatting>
  <conditionalFormatting sqref="B32:H32">
    <cfRule type="expression" dxfId="57" priority="68">
      <formula>MOD(TEXT(B32,"MM"),2)=0</formula>
    </cfRule>
  </conditionalFormatting>
  <conditionalFormatting sqref="B36:H36">
    <cfRule type="expression" dxfId="56" priority="57">
      <formula>MOD(TEXT(B36,"MM"),2)=0</formula>
    </cfRule>
  </conditionalFormatting>
  <conditionalFormatting sqref="B39:H39">
    <cfRule type="expression" dxfId="55" priority="56">
      <formula>MOD(TEXT(B39,"MM"),2)=0</formula>
    </cfRule>
  </conditionalFormatting>
  <conditionalFormatting sqref="B42:H42">
    <cfRule type="expression" dxfId="54" priority="55">
      <formula>MOD(TEXT(B42,"MM"),2)=0</formula>
    </cfRule>
  </conditionalFormatting>
  <conditionalFormatting sqref="B45:H45">
    <cfRule type="expression" dxfId="53" priority="54">
      <formula>MOD(TEXT(B45,"MM"),2)=0</formula>
    </cfRule>
  </conditionalFormatting>
  <conditionalFormatting sqref="B49:H49">
    <cfRule type="expression" dxfId="52" priority="53">
      <formula>MOD(TEXT(B49,"MM"),2)=0</formula>
    </cfRule>
  </conditionalFormatting>
  <conditionalFormatting sqref="B52:H52">
    <cfRule type="expression" dxfId="51" priority="52">
      <formula>MOD(TEXT(B52,"MM"),2)=0</formula>
    </cfRule>
  </conditionalFormatting>
  <conditionalFormatting sqref="B55:H55">
    <cfRule type="expression" dxfId="50" priority="51">
      <formula>MOD(TEXT(B55,"MM"),2)=0</formula>
    </cfRule>
  </conditionalFormatting>
  <conditionalFormatting sqref="B58:H58">
    <cfRule type="expression" dxfId="49" priority="50">
      <formula>MOD(TEXT(B58,"MM"),2)=0</formula>
    </cfRule>
  </conditionalFormatting>
  <conditionalFormatting sqref="B61:H61">
    <cfRule type="expression" dxfId="48" priority="49">
      <formula>MOD(TEXT(B61,"MM"),2)=0</formula>
    </cfRule>
  </conditionalFormatting>
  <conditionalFormatting sqref="B65:H65">
    <cfRule type="expression" dxfId="47" priority="48">
      <formula>MOD(TEXT(B65,"MM"),2)=0</formula>
    </cfRule>
  </conditionalFormatting>
  <conditionalFormatting sqref="B68:H68">
    <cfRule type="expression" dxfId="46" priority="47">
      <formula>MOD(TEXT(B68,"MM"),2)=0</formula>
    </cfRule>
  </conditionalFormatting>
  <conditionalFormatting sqref="B71:H71">
    <cfRule type="expression" dxfId="45" priority="46">
      <formula>MOD(TEXT(B71,"MM"),2)=0</formula>
    </cfRule>
  </conditionalFormatting>
  <conditionalFormatting sqref="B74:H74">
    <cfRule type="expression" dxfId="44" priority="45">
      <formula>MOD(TEXT(B74,"MM"),2)=0</formula>
    </cfRule>
  </conditionalFormatting>
  <conditionalFormatting sqref="B78:H78">
    <cfRule type="expression" dxfId="43" priority="44">
      <formula>MOD(TEXT(B78,"MM"),2)=0</formula>
    </cfRule>
  </conditionalFormatting>
  <conditionalFormatting sqref="B81:H81">
    <cfRule type="expression" dxfId="42" priority="43">
      <formula>MOD(TEXT(B81,"MM"),2)=0</formula>
    </cfRule>
  </conditionalFormatting>
  <conditionalFormatting sqref="B84:H84">
    <cfRule type="expression" dxfId="41" priority="42">
      <formula>MOD(TEXT(B84,"MM"),2)=0</formula>
    </cfRule>
  </conditionalFormatting>
  <conditionalFormatting sqref="B87:H87">
    <cfRule type="expression" dxfId="40" priority="41">
      <formula>MOD(TEXT(B87,"MM"),2)=0</formula>
    </cfRule>
  </conditionalFormatting>
  <conditionalFormatting sqref="B91:H91">
    <cfRule type="expression" dxfId="39" priority="40">
      <formula>MOD(TEXT(B91,"MM"),2)=0</formula>
    </cfRule>
  </conditionalFormatting>
  <conditionalFormatting sqref="B94:H94">
    <cfRule type="expression" dxfId="38" priority="39">
      <formula>MOD(TEXT(B94,"MM"),2)=0</formula>
    </cfRule>
  </conditionalFormatting>
  <conditionalFormatting sqref="B97:H97">
    <cfRule type="expression" dxfId="37" priority="38">
      <formula>MOD(TEXT(B97,"MM"),2)=0</formula>
    </cfRule>
  </conditionalFormatting>
  <conditionalFormatting sqref="B100:H100">
    <cfRule type="expression" dxfId="36" priority="37">
      <formula>MOD(TEXT(B100,"MM"),2)=0</formula>
    </cfRule>
  </conditionalFormatting>
  <conditionalFormatting sqref="B103:H103">
    <cfRule type="expression" dxfId="35" priority="36">
      <formula>MOD(TEXT(B103,"MM"),2)=0</formula>
    </cfRule>
  </conditionalFormatting>
  <conditionalFormatting sqref="B107:H107">
    <cfRule type="expression" dxfId="34" priority="35">
      <formula>MOD(TEXT(B107,"MM"),2)=0</formula>
    </cfRule>
  </conditionalFormatting>
  <conditionalFormatting sqref="B110:H110">
    <cfRule type="expression" dxfId="33" priority="34">
      <formula>MOD(TEXT(B110,"MM"),2)=0</formula>
    </cfRule>
  </conditionalFormatting>
  <conditionalFormatting sqref="B113:H113">
    <cfRule type="expression" dxfId="32" priority="33">
      <formula>MOD(TEXT(B113,"MM"),2)=0</formula>
    </cfRule>
  </conditionalFormatting>
  <conditionalFormatting sqref="B116:H116">
    <cfRule type="expression" dxfId="31" priority="32">
      <formula>MOD(TEXT(B116,"MM"),2)=0</formula>
    </cfRule>
  </conditionalFormatting>
  <conditionalFormatting sqref="B120:H120">
    <cfRule type="expression" dxfId="30" priority="31">
      <formula>MOD(TEXT(B120,"MM"),2)=0</formula>
    </cfRule>
  </conditionalFormatting>
  <conditionalFormatting sqref="B123:H123">
    <cfRule type="expression" dxfId="29" priority="30">
      <formula>MOD(TEXT(B123,"MM"),2)=0</formula>
    </cfRule>
  </conditionalFormatting>
  <conditionalFormatting sqref="B126:H126">
    <cfRule type="expression" dxfId="28" priority="29">
      <formula>MOD(TEXT(B126,"MM"),2)=0</formula>
    </cfRule>
  </conditionalFormatting>
  <conditionalFormatting sqref="B129:H129">
    <cfRule type="expression" dxfId="27" priority="28">
      <formula>MOD(TEXT(B129,"MM"),2)=0</formula>
    </cfRule>
  </conditionalFormatting>
  <conditionalFormatting sqref="B132:H132">
    <cfRule type="expression" dxfId="26" priority="27">
      <formula>MOD(TEXT(B132,"MM"),2)=0</formula>
    </cfRule>
  </conditionalFormatting>
  <conditionalFormatting sqref="B136:H136">
    <cfRule type="expression" dxfId="25" priority="26">
      <formula>MOD(TEXT(B136,"MM"),2)=0</formula>
    </cfRule>
  </conditionalFormatting>
  <conditionalFormatting sqref="B139:H139">
    <cfRule type="expression" dxfId="24" priority="25">
      <formula>MOD(TEXT(B139,"MM"),2)=0</formula>
    </cfRule>
  </conditionalFormatting>
  <conditionalFormatting sqref="B142:H142">
    <cfRule type="expression" dxfId="23" priority="24">
      <formula>MOD(TEXT(B142,"MM"),2)=0</formula>
    </cfRule>
  </conditionalFormatting>
  <conditionalFormatting sqref="B145:H145">
    <cfRule type="expression" dxfId="22" priority="23">
      <formula>MOD(TEXT(B145,"MM"),2)=0</formula>
    </cfRule>
  </conditionalFormatting>
  <conditionalFormatting sqref="B149:H149">
    <cfRule type="expression" dxfId="21" priority="22">
      <formula>MOD(TEXT(B149,"MM"),2)=0</formula>
    </cfRule>
  </conditionalFormatting>
  <conditionalFormatting sqref="B152:H152">
    <cfRule type="expression" dxfId="20" priority="21">
      <formula>MOD(TEXT(B152,"MM"),2)=0</formula>
    </cfRule>
  </conditionalFormatting>
  <conditionalFormatting sqref="B155:H155">
    <cfRule type="expression" dxfId="19" priority="20">
      <formula>MOD(TEXT(B155,"MM"),2)=0</formula>
    </cfRule>
  </conditionalFormatting>
  <conditionalFormatting sqref="B158:H158">
    <cfRule type="expression" dxfId="18" priority="19">
      <formula>MOD(TEXT(B158,"MM"),2)=0</formula>
    </cfRule>
  </conditionalFormatting>
  <conditionalFormatting sqref="B162:H162">
    <cfRule type="expression" dxfId="17" priority="18">
      <formula>MOD(TEXT(B162,"MM"),2)=0</formula>
    </cfRule>
  </conditionalFormatting>
  <conditionalFormatting sqref="B165:H165">
    <cfRule type="expression" dxfId="16" priority="17">
      <formula>MOD(TEXT(B165,"MM"),2)=0</formula>
    </cfRule>
  </conditionalFormatting>
  <conditionalFormatting sqref="B168:H168">
    <cfRule type="expression" dxfId="15" priority="16">
      <formula>MOD(TEXT(B168,"MM"),2)=0</formula>
    </cfRule>
  </conditionalFormatting>
  <conditionalFormatting sqref="B171:H171">
    <cfRule type="expression" dxfId="14" priority="15">
      <formula>MOD(TEXT(B171,"MM"),2)=0</formula>
    </cfRule>
  </conditionalFormatting>
  <conditionalFormatting sqref="B174:H174">
    <cfRule type="expression" dxfId="13" priority="14">
      <formula>MOD(TEXT(B174,"MM"),2)=0</formula>
    </cfRule>
  </conditionalFormatting>
  <conditionalFormatting sqref="B178:H178">
    <cfRule type="expression" dxfId="12" priority="13">
      <formula>MOD(TEXT(B178,"MM"),2)=0</formula>
    </cfRule>
  </conditionalFormatting>
  <conditionalFormatting sqref="M25">
    <cfRule type="cellIs" dxfId="11" priority="12" operator="greaterThan">
      <formula>0</formula>
    </cfRule>
  </conditionalFormatting>
  <conditionalFormatting sqref="M38">
    <cfRule type="cellIs" dxfId="10" priority="11" operator="greaterThan">
      <formula>0</formula>
    </cfRule>
  </conditionalFormatting>
  <conditionalFormatting sqref="M51">
    <cfRule type="cellIs" dxfId="9" priority="10" operator="greaterThan">
      <formula>0</formula>
    </cfRule>
  </conditionalFormatting>
  <conditionalFormatting sqref="M67">
    <cfRule type="cellIs" dxfId="8" priority="9" operator="greaterThan">
      <formula>0</formula>
    </cfRule>
  </conditionalFormatting>
  <conditionalFormatting sqref="M80">
    <cfRule type="cellIs" dxfId="7" priority="8" operator="greaterThan">
      <formula>0</formula>
    </cfRule>
  </conditionalFormatting>
  <conditionalFormatting sqref="M93">
    <cfRule type="cellIs" dxfId="6" priority="7" operator="greaterThan">
      <formula>0</formula>
    </cfRule>
  </conditionalFormatting>
  <conditionalFormatting sqref="M109">
    <cfRule type="cellIs" dxfId="5" priority="6" operator="greaterThan">
      <formula>0</formula>
    </cfRule>
  </conditionalFormatting>
  <conditionalFormatting sqref="M122">
    <cfRule type="cellIs" dxfId="4" priority="5" operator="greaterThan">
      <formula>0</formula>
    </cfRule>
  </conditionalFormatting>
  <conditionalFormatting sqref="M134">
    <cfRule type="cellIs" dxfId="3" priority="4" operator="greaterThan">
      <formula>0</formula>
    </cfRule>
  </conditionalFormatting>
  <conditionalFormatting sqref="M151">
    <cfRule type="cellIs" dxfId="2" priority="3" operator="greaterThan">
      <formula>0</formula>
    </cfRule>
  </conditionalFormatting>
  <conditionalFormatting sqref="M164">
    <cfRule type="cellIs" dxfId="1" priority="2" operator="greaterThan">
      <formula>0</formula>
    </cfRule>
  </conditionalFormatting>
  <conditionalFormatting sqref="M180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R21" sqref="R21"/>
    </sheetView>
  </sheetViews>
  <sheetFormatPr defaultRowHeight="15" x14ac:dyDescent="0.25"/>
  <sheetData/>
  <sheetProtection algorithmName="SHA-512" hashValue="rjiobqzTGoFJFisvWKV4yBmZi4OQLbH/HuS5G1x45B1PtCgpqmygrLDdlFjVRS5gk3pIzlIyYwcKx13r+BdzdA==" saltValue="/isIuqJyvmXormPhVGm+mA==" spinCount="100000" sheet="1" objects="1" scenarios="1"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autoPict="0" r:id="rId5">
            <anchor moveWithCells="1">
              <from>
                <xdr:col>0</xdr:col>
                <xdr:colOff>600075</xdr:colOff>
                <xdr:row>1</xdr:row>
                <xdr:rowOff>19050</xdr:rowOff>
              </from>
              <to>
                <xdr:col>13</xdr:col>
                <xdr:colOff>190500</xdr:colOff>
                <xdr:row>41</xdr:row>
                <xdr:rowOff>152400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Instructions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Palka, Piotr (DSHS/ALTSA/MSD)</dc:creator>
  <cp:lastModifiedBy>Ames, Rachelle L (DSHS/ALTSA/HCS)</cp:lastModifiedBy>
  <dcterms:created xsi:type="dcterms:W3CDTF">2016-12-21T22:22:53Z</dcterms:created>
  <dcterms:modified xsi:type="dcterms:W3CDTF">2017-03-20T20:11:14Z</dcterms:modified>
</cp:coreProperties>
</file>