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DATA\1_Technical Rate Section\1_Projects\1_Stabilizer\NF_Models\A_July2022Rate\WageEquity_StartingFY23\WageEquityWorksheet\FinalWageEquityWorksheet\"/>
    </mc:Choice>
  </mc:AlternateContent>
  <xr:revisionPtr revIDLastSave="0" documentId="13_ncr:1_{F1A6CFFF-D1E9-4C43-B0E0-A9341A7B253F}" xr6:coauthVersionLast="47" xr6:coauthVersionMax="47" xr10:uidLastSave="{00000000-0000-0000-0000-000000000000}"/>
  <workbookProtection workbookAlgorithmName="SHA-512" workbookHashValue="pS7TIHXe3upJcePIloHE4Cb93PJXYZxYzThTMUZTmEK69FMSI4wyfpnpEFypHY2gv6imQrdwulxhapifUpixFg==" workbookSaltValue="s2ewsvD76cDS+I3smRAx2w==" workbookSpinCount="100000" lockStructure="1"/>
  <bookViews>
    <workbookView xWindow="-108" yWindow="-108" windowWidth="23256" windowHeight="12576" xr2:uid="{1F5B29F9-6A03-480A-978D-BC80E2A2EE74}"/>
  </bookViews>
  <sheets>
    <sheet name="Certification Page" sheetId="2" r:id="rId1"/>
    <sheet name="Wage Equity Funding Worksheet" sheetId="1" r:id="rId2"/>
    <sheet name="Facility Monthly Census" sheetId="7" r:id="rId3"/>
    <sheet name="WageEquityFunding7_1_22Rates" sheetId="9" state="hidden" r:id="rId4"/>
    <sheet name="Location" sheetId="8" state="hidden" r:id="rId5"/>
  </sheets>
  <definedNames>
    <definedName name="_xlnm.Print_Area" localSheetId="0">'Certification Page'!$B$2:$J$31</definedName>
    <definedName name="_xlnm.Print_Area" localSheetId="2">'Facility Monthly Census'!$A$1:$P$34</definedName>
    <definedName name="_xlnm.Print_Area" localSheetId="1">'Wage Equity Funding Worksheet'!$A$1:$O$115</definedName>
    <definedName name="_xlnm.Print_Area" localSheetId="3">WageEquityFunding7_1_22Rates!$A$2:$J$192</definedName>
    <definedName name="_xlnm.Print_Titles" localSheetId="2">'Facility Monthly Census'!$1:$6</definedName>
    <definedName name="_xlnm.Print_Titles" localSheetId="1">'Wage Equity Funding Worksheet'!$1:$9</definedName>
    <definedName name="_xlnm.Print_Titles" localSheetId="3">WageEquityFunding7_1_22Rates!$1:$3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12" i="1" l="1"/>
  <c r="O109" i="1"/>
  <c r="K93" i="1"/>
  <c r="L93" i="1" s="1"/>
  <c r="K92" i="1"/>
  <c r="L92" i="1" s="1"/>
  <c r="K90" i="1"/>
  <c r="L90" i="1" s="1"/>
  <c r="K89" i="1"/>
  <c r="L89" i="1" s="1"/>
  <c r="K88" i="1"/>
  <c r="L88" i="1" s="1"/>
  <c r="K86" i="1"/>
  <c r="L86" i="1" s="1"/>
  <c r="K85" i="1"/>
  <c r="L85" i="1" s="1"/>
  <c r="K84" i="1"/>
  <c r="L84" i="1" s="1"/>
  <c r="K82" i="1"/>
  <c r="L82" i="1" s="1"/>
  <c r="K81" i="1"/>
  <c r="L81" i="1" s="1"/>
  <c r="K80" i="1"/>
  <c r="L80" i="1" s="1"/>
  <c r="K78" i="1"/>
  <c r="L78" i="1" s="1"/>
  <c r="K77" i="1"/>
  <c r="L77" i="1" s="1"/>
  <c r="K76" i="1"/>
  <c r="L76" i="1" s="1"/>
  <c r="K73" i="1"/>
  <c r="L73" i="1" s="1"/>
  <c r="K72" i="1"/>
  <c r="L72" i="1" s="1"/>
  <c r="K70" i="1"/>
  <c r="L70" i="1" s="1"/>
  <c r="K69" i="1"/>
  <c r="L69" i="1" s="1"/>
  <c r="K68" i="1"/>
  <c r="L68" i="1" s="1"/>
  <c r="K65" i="1"/>
  <c r="L65" i="1" s="1"/>
  <c r="K64" i="1"/>
  <c r="L64" i="1" s="1"/>
  <c r="K62" i="1"/>
  <c r="L62" i="1" s="1"/>
  <c r="K61" i="1"/>
  <c r="L61" i="1" s="1"/>
  <c r="K60" i="1"/>
  <c r="L60" i="1" s="1"/>
  <c r="K58" i="1"/>
  <c r="L58" i="1" s="1"/>
  <c r="K57" i="1"/>
  <c r="L57" i="1" s="1"/>
  <c r="K56" i="1"/>
  <c r="L56" i="1" s="1"/>
  <c r="K54" i="1"/>
  <c r="L54" i="1" s="1"/>
  <c r="K53" i="1"/>
  <c r="L53" i="1" s="1"/>
  <c r="K52" i="1"/>
  <c r="L52" i="1" s="1"/>
  <c r="K50" i="1"/>
  <c r="L50" i="1" s="1"/>
  <c r="K49" i="1"/>
  <c r="L49" i="1" s="1"/>
  <c r="K48" i="1"/>
  <c r="L48" i="1" s="1"/>
  <c r="K46" i="1"/>
  <c r="L46" i="1" s="1"/>
  <c r="K45" i="1"/>
  <c r="L45" i="1" s="1"/>
  <c r="K44" i="1"/>
  <c r="L44" i="1" s="1"/>
  <c r="K41" i="1"/>
  <c r="L41" i="1" s="1"/>
  <c r="K40" i="1"/>
  <c r="L40" i="1" s="1"/>
  <c r="K38" i="1"/>
  <c r="L38" i="1" s="1"/>
  <c r="K37" i="1"/>
  <c r="L37" i="1" s="1"/>
  <c r="K36" i="1"/>
  <c r="L36" i="1" s="1"/>
  <c r="K34" i="1"/>
  <c r="L34" i="1" s="1"/>
  <c r="D22" i="7"/>
  <c r="C5" i="1"/>
  <c r="C4" i="1"/>
  <c r="C1" i="1"/>
  <c r="K35" i="1"/>
  <c r="L35" i="1" s="1"/>
  <c r="K39" i="1"/>
  <c r="L39" i="1" s="1"/>
  <c r="K42" i="1"/>
  <c r="L42" i="1" s="1"/>
  <c r="K43" i="1"/>
  <c r="L43" i="1" s="1"/>
  <c r="K47" i="1"/>
  <c r="L47" i="1" s="1"/>
  <c r="K51" i="1"/>
  <c r="L51" i="1" s="1"/>
  <c r="K55" i="1"/>
  <c r="L55" i="1" s="1"/>
  <c r="K59" i="1"/>
  <c r="L59" i="1" s="1"/>
  <c r="K63" i="1"/>
  <c r="L63" i="1" s="1"/>
  <c r="K66" i="1"/>
  <c r="L66" i="1" s="1"/>
  <c r="K67" i="1"/>
  <c r="L67" i="1" s="1"/>
  <c r="K71" i="1"/>
  <c r="L71" i="1" s="1"/>
  <c r="K74" i="1"/>
  <c r="L74" i="1" s="1"/>
  <c r="K75" i="1"/>
  <c r="L75" i="1" s="1"/>
  <c r="K79" i="1"/>
  <c r="L79" i="1" s="1"/>
  <c r="K83" i="1"/>
  <c r="L83" i="1" s="1"/>
  <c r="K87" i="1"/>
  <c r="L87" i="1" s="1"/>
  <c r="K91" i="1"/>
  <c r="L91" i="1" s="1"/>
  <c r="C3" i="1"/>
  <c r="C2" i="1"/>
  <c r="J9" i="7"/>
  <c r="J10" i="7"/>
  <c r="J11" i="7"/>
  <c r="J12" i="7"/>
  <c r="J13" i="7"/>
  <c r="J14" i="7"/>
  <c r="J15" i="7"/>
  <c r="J16" i="7"/>
  <c r="J17" i="7"/>
  <c r="J18" i="7"/>
  <c r="J19" i="7"/>
  <c r="J8" i="7"/>
  <c r="D20" i="7"/>
  <c r="E20" i="7"/>
  <c r="F20" i="7"/>
  <c r="G20" i="7"/>
  <c r="H20" i="7"/>
  <c r="I20" i="7"/>
  <c r="C20" i="7"/>
  <c r="C34" i="7"/>
  <c r="B34" i="7"/>
  <c r="A2" i="7"/>
  <c r="A3" i="7"/>
  <c r="C2" i="7"/>
  <c r="C3" i="7"/>
  <c r="A1" i="7"/>
  <c r="J9" i="2"/>
  <c r="O10" i="7" s="1"/>
  <c r="P10" i="7" s="1"/>
  <c r="O17" i="7" l="1"/>
  <c r="P17" i="7" s="1"/>
  <c r="M19" i="7"/>
  <c r="N19" i="7" s="1"/>
  <c r="O15" i="7"/>
  <c r="P15" i="7" s="1"/>
  <c r="M13" i="7"/>
  <c r="N13" i="7" s="1"/>
  <c r="M10" i="7"/>
  <c r="N10" i="7" s="1"/>
  <c r="O18" i="7"/>
  <c r="P18" i="7" s="1"/>
  <c r="M15" i="7"/>
  <c r="N15" i="7" s="1"/>
  <c r="O12" i="7"/>
  <c r="P12" i="7" s="1"/>
  <c r="O9" i="7"/>
  <c r="P9" i="7" s="1"/>
  <c r="M18" i="7"/>
  <c r="N18" i="7" s="1"/>
  <c r="M12" i="7"/>
  <c r="N12" i="7" s="1"/>
  <c r="M9" i="7"/>
  <c r="N9" i="7" s="1"/>
  <c r="O14" i="7"/>
  <c r="P14" i="7" s="1"/>
  <c r="O11" i="7"/>
  <c r="P11" i="7" s="1"/>
  <c r="O20" i="7"/>
  <c r="P20" i="7" s="1"/>
  <c r="O101" i="1" s="1"/>
  <c r="M17" i="7"/>
  <c r="N17" i="7" s="1"/>
  <c r="M11" i="7"/>
  <c r="N11" i="7" s="1"/>
  <c r="M20" i="7"/>
  <c r="N20" i="7" s="1"/>
  <c r="O97" i="1" s="1"/>
  <c r="O16" i="7"/>
  <c r="P16" i="7" s="1"/>
  <c r="M14" i="7"/>
  <c r="N14" i="7" s="1"/>
  <c r="O19" i="7"/>
  <c r="P19" i="7" s="1"/>
  <c r="M16" i="7"/>
  <c r="N16" i="7" s="1"/>
  <c r="O13" i="7"/>
  <c r="P13" i="7" s="1"/>
  <c r="K11" i="1"/>
  <c r="L11" i="1" s="1"/>
  <c r="M8" i="7"/>
  <c r="N8" i="7" s="1"/>
  <c r="O8" i="7"/>
  <c r="P8" i="7" s="1"/>
  <c r="D34" i="7"/>
  <c r="D24" i="7" s="1"/>
  <c r="K33" i="1"/>
  <c r="L33" i="1" s="1"/>
  <c r="J20" i="7"/>
  <c r="K12" i="1"/>
  <c r="L12" i="1" s="1"/>
  <c r="N12" i="1" s="1"/>
  <c r="O12" i="1" s="1"/>
  <c r="D3" i="7"/>
  <c r="D2" i="7"/>
  <c r="B3" i="7"/>
  <c r="B2" i="7"/>
  <c r="B1" i="7"/>
  <c r="N92" i="1"/>
  <c r="O92" i="1" s="1"/>
  <c r="N90" i="1"/>
  <c r="O90" i="1" s="1"/>
  <c r="N88" i="1"/>
  <c r="O88" i="1" s="1"/>
  <c r="N86" i="1"/>
  <c r="O86" i="1" s="1"/>
  <c r="N84" i="1"/>
  <c r="O84" i="1" s="1"/>
  <c r="N82" i="1"/>
  <c r="O82" i="1" s="1"/>
  <c r="N80" i="1"/>
  <c r="O80" i="1" s="1"/>
  <c r="N78" i="1"/>
  <c r="O78" i="1" s="1"/>
  <c r="N76" i="1"/>
  <c r="O76" i="1" s="1"/>
  <c r="N74" i="1"/>
  <c r="O74" i="1" s="1"/>
  <c r="N72" i="1"/>
  <c r="O72" i="1" s="1"/>
  <c r="N70" i="1"/>
  <c r="O70" i="1" s="1"/>
  <c r="N68" i="1"/>
  <c r="O68" i="1" s="1"/>
  <c r="N66" i="1"/>
  <c r="O66" i="1" s="1"/>
  <c r="N64" i="1"/>
  <c r="O64" i="1" s="1"/>
  <c r="N62" i="1"/>
  <c r="O62" i="1" s="1"/>
  <c r="N60" i="1"/>
  <c r="O60" i="1" s="1"/>
  <c r="N58" i="1"/>
  <c r="O58" i="1" s="1"/>
  <c r="N56" i="1"/>
  <c r="O56" i="1" s="1"/>
  <c r="N54" i="1"/>
  <c r="O54" i="1" s="1"/>
  <c r="N52" i="1"/>
  <c r="O52" i="1" s="1"/>
  <c r="N50" i="1"/>
  <c r="O50" i="1" s="1"/>
  <c r="N48" i="1"/>
  <c r="O48" i="1" s="1"/>
  <c r="N46" i="1"/>
  <c r="O46" i="1" s="1"/>
  <c r="N44" i="1"/>
  <c r="O44" i="1" s="1"/>
  <c r="N42" i="1"/>
  <c r="O42" i="1" s="1"/>
  <c r="N40" i="1"/>
  <c r="O40" i="1" s="1"/>
  <c r="N38" i="1"/>
  <c r="O38" i="1" s="1"/>
  <c r="N36" i="1"/>
  <c r="O36" i="1" s="1"/>
  <c r="N34" i="1"/>
  <c r="O34" i="1" s="1"/>
  <c r="K31" i="1"/>
  <c r="L31" i="1" s="1"/>
  <c r="N31" i="1" s="1"/>
  <c r="O31" i="1" s="1"/>
  <c r="K30" i="1"/>
  <c r="L30" i="1" s="1"/>
  <c r="K29" i="1"/>
  <c r="L29" i="1" s="1"/>
  <c r="N29" i="1" s="1"/>
  <c r="O29" i="1" s="1"/>
  <c r="K28" i="1"/>
  <c r="L28" i="1" s="1"/>
  <c r="K27" i="1"/>
  <c r="L27" i="1" s="1"/>
  <c r="N27" i="1" s="1"/>
  <c r="O27" i="1" s="1"/>
  <c r="K26" i="1"/>
  <c r="L26" i="1" s="1"/>
  <c r="K25" i="1"/>
  <c r="L25" i="1" s="1"/>
  <c r="N25" i="1" s="1"/>
  <c r="O25" i="1" s="1"/>
  <c r="K23" i="1"/>
  <c r="L23" i="1" s="1"/>
  <c r="K22" i="1"/>
  <c r="L22" i="1" s="1"/>
  <c r="N22" i="1" s="1"/>
  <c r="O22" i="1" s="1"/>
  <c r="K21" i="1"/>
  <c r="L21" i="1" s="1"/>
  <c r="K20" i="1"/>
  <c r="L20" i="1" s="1"/>
  <c r="N20" i="1" s="1"/>
  <c r="O20" i="1" s="1"/>
  <c r="K19" i="1"/>
  <c r="L19" i="1" s="1"/>
  <c r="K18" i="1"/>
  <c r="L18" i="1" s="1"/>
  <c r="N18" i="1" s="1"/>
  <c r="O18" i="1" s="1"/>
  <c r="K17" i="1"/>
  <c r="L17" i="1" s="1"/>
  <c r="K16" i="1"/>
  <c r="L16" i="1" s="1"/>
  <c r="N16" i="1" s="1"/>
  <c r="O16" i="1" s="1"/>
  <c r="K15" i="1"/>
  <c r="L15" i="1" s="1"/>
  <c r="K14" i="1"/>
  <c r="L14" i="1" s="1"/>
  <c r="N14" i="1" s="1"/>
  <c r="O14" i="1" s="1"/>
  <c r="K13" i="1"/>
  <c r="L13" i="1" s="1"/>
  <c r="J7" i="1"/>
  <c r="I7" i="1"/>
  <c r="H7" i="1"/>
  <c r="G7" i="1"/>
  <c r="F7" i="1"/>
  <c r="E7" i="1"/>
  <c r="D7" i="1"/>
  <c r="N11" i="1" l="1"/>
  <c r="O11" i="1" s="1"/>
  <c r="D26" i="7"/>
  <c r="N28" i="1"/>
  <c r="O28" i="1" s="1"/>
  <c r="N19" i="1"/>
  <c r="O19" i="1" s="1"/>
  <c r="N33" i="1"/>
  <c r="O33" i="1" s="1"/>
  <c r="N41" i="1"/>
  <c r="O41" i="1" s="1"/>
  <c r="N57" i="1"/>
  <c r="O57" i="1" s="1"/>
  <c r="N69" i="1"/>
  <c r="O69" i="1" s="1"/>
  <c r="N77" i="1"/>
  <c r="O77" i="1" s="1"/>
  <c r="N93" i="1"/>
  <c r="O93" i="1" s="1"/>
  <c r="N15" i="1"/>
  <c r="O15" i="1" s="1"/>
  <c r="N45" i="1"/>
  <c r="O45" i="1" s="1"/>
  <c r="N61" i="1"/>
  <c r="O61" i="1" s="1"/>
  <c r="N85" i="1"/>
  <c r="O85" i="1" s="1"/>
  <c r="N17" i="1"/>
  <c r="O17" i="1" s="1"/>
  <c r="N26" i="1"/>
  <c r="O26" i="1" s="1"/>
  <c r="O100" i="1" s="1"/>
  <c r="O102" i="1" s="1"/>
  <c r="O113" i="1" s="1"/>
  <c r="N35" i="1"/>
  <c r="O35" i="1" s="1"/>
  <c r="N43" i="1"/>
  <c r="O43" i="1" s="1"/>
  <c r="N47" i="1"/>
  <c r="O47" i="1" s="1"/>
  <c r="N51" i="1"/>
  <c r="O51" i="1" s="1"/>
  <c r="N55" i="1"/>
  <c r="O55" i="1" s="1"/>
  <c r="N59" i="1"/>
  <c r="O59" i="1" s="1"/>
  <c r="N63" i="1"/>
  <c r="O63" i="1" s="1"/>
  <c r="N67" i="1"/>
  <c r="O67" i="1" s="1"/>
  <c r="N75" i="1"/>
  <c r="O75" i="1" s="1"/>
  <c r="N79" i="1"/>
  <c r="O79" i="1" s="1"/>
  <c r="N83" i="1"/>
  <c r="O83" i="1" s="1"/>
  <c r="N87" i="1"/>
  <c r="O87" i="1" s="1"/>
  <c r="N91" i="1"/>
  <c r="O91" i="1" s="1"/>
  <c r="N23" i="1"/>
  <c r="O23" i="1" s="1"/>
  <c r="N37" i="1"/>
  <c r="O37" i="1" s="1"/>
  <c r="N49" i="1"/>
  <c r="O49" i="1" s="1"/>
  <c r="N53" i="1"/>
  <c r="O53" i="1" s="1"/>
  <c r="N65" i="1"/>
  <c r="O65" i="1" s="1"/>
  <c r="N73" i="1"/>
  <c r="O73" i="1" s="1"/>
  <c r="N81" i="1"/>
  <c r="O81" i="1" s="1"/>
  <c r="N89" i="1"/>
  <c r="O89" i="1" s="1"/>
  <c r="N13" i="1"/>
  <c r="O13" i="1" s="1"/>
  <c r="N21" i="1"/>
  <c r="O21" i="1" s="1"/>
  <c r="N30" i="1"/>
  <c r="O30" i="1" s="1"/>
  <c r="N39" i="1"/>
  <c r="O39" i="1" s="1"/>
  <c r="N71" i="1"/>
  <c r="O71" i="1" s="1"/>
  <c r="O107" i="1" l="1"/>
  <c r="O96" i="1"/>
  <c r="O98" i="1" s="1"/>
  <c r="O94" i="1"/>
  <c r="O110" i="1" l="1"/>
  <c r="O115" i="1" s="1"/>
  <c r="O104" i="1"/>
</calcChain>
</file>

<file path=xl/sharedStrings.xml><?xml version="1.0" encoding="utf-8"?>
<sst xmlns="http://schemas.openxmlformats.org/spreadsheetml/2006/main" count="7157" uniqueCount="1711">
  <si>
    <t>Column A</t>
  </si>
  <si>
    <t>Column B</t>
  </si>
  <si>
    <t>Column C</t>
  </si>
  <si>
    <t>Column D</t>
  </si>
  <si>
    <t>Column E</t>
  </si>
  <si>
    <t>Column F</t>
  </si>
  <si>
    <t>Column G</t>
  </si>
  <si>
    <t>Column H</t>
  </si>
  <si>
    <t>Column I</t>
  </si>
  <si>
    <t>Column J</t>
  </si>
  <si>
    <t>Column K</t>
  </si>
  <si>
    <t>Column L</t>
  </si>
  <si>
    <t>Column M</t>
  </si>
  <si>
    <t>Column N</t>
  </si>
  <si>
    <t>Description</t>
  </si>
  <si>
    <t>Minimum Wage 12/31/2021</t>
  </si>
  <si>
    <t>Average Wage 12/31/2021</t>
  </si>
  <si>
    <t>Average Wage Change</t>
  </si>
  <si>
    <r>
      <t>·</t>
    </r>
    <r>
      <rPr>
        <b/>
        <sz val="14"/>
        <color theme="1"/>
        <rFont val="Times New Roman"/>
        <family val="1"/>
      </rPr>
      <t xml:space="preserve">        </t>
    </r>
    <r>
      <rPr>
        <b/>
        <sz val="14"/>
        <color theme="1"/>
        <rFont val="Calibri"/>
        <family val="2"/>
      </rPr>
      <t>Direct Care:</t>
    </r>
  </si>
  <si>
    <t>Direct Care</t>
  </si>
  <si>
    <r>
      <t>a. Feeding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</si>
  <si>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b. Med Tech</t>
    </r>
    <r>
      <rPr>
        <sz val="11"/>
        <color rgb="FF1F497D"/>
        <rFont val="Calibri"/>
        <family val="2"/>
        <scheme val="minor"/>
      </rPr>
      <t xml:space="preserve"> </t>
    </r>
    <r>
      <rPr>
        <b/>
        <sz val="11"/>
        <color rgb="FFFF0000"/>
        <rFont val="Calibri"/>
        <family val="2"/>
        <scheme val="minor"/>
      </rPr>
      <t>should be a license nurse to administer medication so 5111.02, 5111.03, 5115.02 or 5115.03</t>
    </r>
  </si>
  <si>
    <r>
      <t>c. Bath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</si>
  <si>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d. Bed Maker/Hospitality Aide</t>
    </r>
    <r>
      <rPr>
        <sz val="11"/>
        <color rgb="FF1F497D"/>
        <rFont val="Calibri"/>
        <family val="2"/>
        <scheme val="minor"/>
      </rPr>
      <t xml:space="preserve"> </t>
    </r>
    <r>
      <rPr>
        <b/>
        <sz val="11"/>
        <color rgb="FFFF0000"/>
        <rFont val="Calibri"/>
        <family val="2"/>
        <scheme val="minor"/>
      </rPr>
      <t xml:space="preserve">5111.05 or 5115.05 </t>
    </r>
  </si>
  <si>
    <r>
      <t>e. Rehab/Restorative Aide</t>
    </r>
    <r>
      <rPr>
        <sz val="11"/>
        <color rgb="FF1F497D"/>
        <rFont val="Calibri"/>
        <family val="2"/>
        <scheme val="minor"/>
      </rPr>
      <t xml:space="preserve"> </t>
    </r>
    <r>
      <rPr>
        <b/>
        <sz val="11"/>
        <color rgb="FFFF0000"/>
        <rFont val="Calibri"/>
        <family val="2"/>
        <scheme val="minor"/>
      </rPr>
      <t>5111.04 or 5115.04 they still have to be a registered CNA and be trained</t>
    </r>
  </si>
  <si>
    <r>
      <t>f. Reception Screener</t>
    </r>
    <r>
      <rPr>
        <sz val="11"/>
        <color rgb="FF1F497D"/>
        <rFont val="Calibri"/>
        <family val="2"/>
        <scheme val="minor"/>
      </rPr>
      <t xml:space="preserve"> </t>
    </r>
    <r>
      <rPr>
        <b/>
        <sz val="11"/>
        <color rgb="FFFF0000"/>
        <rFont val="Calibri"/>
        <family val="2"/>
        <scheme val="minor"/>
      </rPr>
      <t>5111.05 or 5115.05</t>
    </r>
  </si>
  <si>
    <r>
      <t>·</t>
    </r>
    <r>
      <rPr>
        <b/>
        <sz val="14"/>
        <color theme="1"/>
        <rFont val="Times New Roman"/>
        <family val="1"/>
      </rPr>
      <t xml:space="preserve">        </t>
    </r>
    <r>
      <rPr>
        <b/>
        <sz val="14"/>
        <color theme="1"/>
        <rFont val="Calibri"/>
        <family val="2"/>
      </rPr>
      <t>Indirect:</t>
    </r>
  </si>
  <si>
    <t>Indirect</t>
  </si>
  <si>
    <t>·        Facilities may report other staff that they believe fall under the intent of the ESSB 5693 Section 204(53). Please complete Columns A to B and Columns C to I if applicable.</t>
  </si>
  <si>
    <t>STATE OF WASHINGTON</t>
  </si>
  <si>
    <t>GENERAL INFORMATION AND CERTIFICATION</t>
  </si>
  <si>
    <t>PART A - IDENTIFYING INFORMATION</t>
  </si>
  <si>
    <t>1.  FACILITY NAME</t>
  </si>
  <si>
    <r>
      <t xml:space="preserve">2. </t>
    </r>
    <r>
      <rPr>
        <sz val="7"/>
        <rFont val="Times New Roman"/>
        <family val="1"/>
      </rPr>
      <t>NATIONAL PROVIDER NUMBER</t>
    </r>
  </si>
  <si>
    <t>3.  VENDOR NUMBER</t>
  </si>
  <si>
    <t>PART B - CERTIFICATION</t>
  </si>
  <si>
    <t>MISREPRESENTATION OR FALSIFICATION OF ANY INFORMATION CONTAINED IN THIS CCRC LIKE FORM</t>
  </si>
  <si>
    <t>MAY BE PUNISHABLE BY FINE AND/OR IMPRISONMENT UNDER STATE OR FEDERAL LAW.</t>
  </si>
  <si>
    <t xml:space="preserve">STATE OF </t>
  </si>
  <si>
    <r>
      <t xml:space="preserve">COUNTY OF  </t>
    </r>
    <r>
      <rPr>
        <u/>
        <sz val="10"/>
        <rFont val="Times New Roman"/>
        <family val="1"/>
      </rPr>
      <t xml:space="preserve">                                             </t>
    </r>
  </si>
  <si>
    <t>CERTIFICATION</t>
  </si>
  <si>
    <t xml:space="preserve">I hereby certify that I am the licensee or legal representative of the licensee as defined in RCW 18.51 and certify under penalty </t>
  </si>
  <si>
    <t>of perjury that the information provided in the form is correct, and complete representation of the requested information.</t>
  </si>
  <si>
    <t>I understand that I can be criminally prosecuted if I have willfully made a false statement or willfully failed to</t>
  </si>
  <si>
    <t>report something I have a duty to report.</t>
  </si>
  <si>
    <t>Contractor signature, or where the contractor is a legal entity, a Partner, Officer, Official or Administrator may sign</t>
  </si>
  <si>
    <t xml:space="preserve">Printed Name and Title </t>
  </si>
  <si>
    <t>Date</t>
  </si>
  <si>
    <t xml:space="preserve">REPORT START DATE: </t>
  </si>
  <si>
    <t xml:space="preserve">REPORT END DATE: </t>
  </si>
  <si>
    <t>FACILITY NAME:</t>
  </si>
  <si>
    <t>VENDOR NUMBER:</t>
  </si>
  <si>
    <t>NPI:</t>
  </si>
  <si>
    <t>REPORT START DATE:</t>
  </si>
  <si>
    <t>REPORT END DATE:</t>
  </si>
  <si>
    <t>I have read the above statement and I have examined the WAGE EQUITY FUNDING WORKSHEET for the:</t>
  </si>
  <si>
    <t xml:space="preserve">Medicaid Cost Report 
Cost Center 
Direct Care or Indirect </t>
  </si>
  <si>
    <t>Maximum Wage 7/1/2022 to 6/30/2023</t>
  </si>
  <si>
    <t>Minimum Wage 7/1/2022 to 6/30/2023</t>
  </si>
  <si>
    <t>Average Wage 7/1/2022 to 6/30/2023</t>
  </si>
  <si>
    <t>Hours Worked 7/1/2022 to 6/30/2023</t>
  </si>
  <si>
    <t xml:space="preserve">Total Average Wage Increase </t>
  </si>
  <si>
    <t>Payroll Taxes</t>
  </si>
  <si>
    <t>Total Wage Increase with Payroll Taxes</t>
  </si>
  <si>
    <t>Line No.</t>
  </si>
  <si>
    <t xml:space="preserve">
MONTH</t>
  </si>
  <si>
    <t>UNPAID MEDICAID
CLAIMED PATIENT
DAYS AS OF 60 DAYS
AFTER END OF PERIOD 
(See Note 1)</t>
  </si>
  <si>
    <t>MEDICAID MANAGED CARE DAYS
(See Note 2)</t>
  </si>
  <si>
    <t>MEDICARE
PATIENT DAYS</t>
  </si>
  <si>
    <t>PRIVATE
PATIENT DAYS</t>
  </si>
  <si>
    <t xml:space="preserve">OTHER
PATIENT DAYS
(See Note 5)
</t>
  </si>
  <si>
    <t>MEDICARE ADVANTAGE PART C</t>
  </si>
  <si>
    <t>TOTAL
PATIENT DAYS</t>
  </si>
  <si>
    <t>LICENSED BEDS
(Licensed Bed Count by Month)</t>
  </si>
  <si>
    <t>(1)</t>
  </si>
  <si>
    <t>(2)</t>
  </si>
  <si>
    <t>(3)</t>
  </si>
  <si>
    <t>(4)</t>
  </si>
  <si>
    <t>(5)</t>
  </si>
  <si>
    <t>(6)</t>
  </si>
  <si>
    <t>(7)</t>
  </si>
  <si>
    <t>(8)</t>
  </si>
  <si>
    <t>(9)</t>
  </si>
  <si>
    <t>TOTAL</t>
  </si>
  <si>
    <t>17.  HOLD ROOM DAYS (See Note 3)</t>
  </si>
  <si>
    <t>As of ending report period. DO NOT INCLUDE SWING BEDS ON LINE 19</t>
  </si>
  <si>
    <t>MAXIMUM PATIENT DAYS</t>
  </si>
  <si>
    <t>18.  SWING BED DAYS  (See Note 3)</t>
  </si>
  <si>
    <t>PERCENT OCCUPANCY</t>
  </si>
  <si>
    <t xml:space="preserve">  Amount from line 13, column 7 divided by amount from line 15.</t>
  </si>
  <si>
    <t>19.  NUMBER OF SWING BEDS</t>
  </si>
  <si>
    <t>Note 1: Include Class Code 20, 45, 50, 54, 60, 62, 63, 66, 67, 91 in columns 1 and 2 for Unpaid Medicaid</t>
  </si>
  <si>
    <t>Note 2: Medicaid Managed Care Days billed as Class Code 55</t>
  </si>
  <si>
    <t>Note 3: Do not include days from Lines 17 to 18 on Lines 1 through 13 above</t>
  </si>
  <si>
    <t>Note 4: Include Class Code 68 and 69 days in columns 5 and 6 for Private/Other since Class Code 68 and 69 room and board is paid for by insurance/other.</t>
  </si>
  <si>
    <t>Note 5: Include Class Code 87 in column 6 Other.</t>
  </si>
  <si>
    <t>July 1, 2022 Rate with Wage Equity Funding</t>
  </si>
  <si>
    <t>July 1, 2022 Rate No Wage Equity Funding</t>
  </si>
  <si>
    <t>NF Name</t>
  </si>
  <si>
    <t>Location #</t>
  </si>
  <si>
    <t>Vendor #</t>
  </si>
  <si>
    <t>Direct Care Rate</t>
  </si>
  <si>
    <t>Indirect Care Rate</t>
  </si>
  <si>
    <t>Direct Care Wage Equity Funding</t>
  </si>
  <si>
    <t>Indirect Care Wage Equity Funding</t>
  </si>
  <si>
    <t>Total Wage Equity Funding</t>
  </si>
  <si>
    <t>SAINT ANNE NURSING AND REHABILITATION CENTER</t>
  </si>
  <si>
    <t>COLUMBIA LUTHERAN HOME</t>
  </si>
  <si>
    <t>PROVIDENCE MOUNT ST VINCENT</t>
  </si>
  <si>
    <t>PRESTIGE POST-ACUTE AND REHAB CENTER - CENTRALIA</t>
  </si>
  <si>
    <t>JOSEPHINE CARING COMMUNITY</t>
  </si>
  <si>
    <t>VIEW RIDGE CARE CENTER</t>
  </si>
  <si>
    <t>SUNSHINE HEALTH &amp; REHAB</t>
  </si>
  <si>
    <t>ARCADIA HEALTHCARE - PARKSIDE</t>
  </si>
  <si>
    <t>GOOD SAMARITAN HEALTH CARE CENTER</t>
  </si>
  <si>
    <t>CLARKSTON HEALTH AND REHABILITATION OF CASCADIA</t>
  </si>
  <si>
    <t>CANTERBURY HOUSE</t>
  </si>
  <si>
    <t>ST FRANCIS OF BELLINGHAM</t>
  </si>
  <si>
    <t>PARK WEST CARE CENTER</t>
  </si>
  <si>
    <t>PACIFIC CARE AND REHABILITATION</t>
  </si>
  <si>
    <t>WASHINGTON ODD FELLOWS HOME</t>
  </si>
  <si>
    <t>LIFE CARE CENTER OF PORT TOWNSEND</t>
  </si>
  <si>
    <t>SUMMITVIEW HEALTHCARE CENTER</t>
  </si>
  <si>
    <t>MARTHA &amp; MARY HEALTH SERVICES</t>
  </si>
  <si>
    <t>COLFAX OF CASCADIA, LLC</t>
  </si>
  <si>
    <t>SUNRISE VIEW CONVALESCENT CENTER</t>
  </si>
  <si>
    <t>LYNNWOOD POST ACUTE REHABILITATION CENTER</t>
  </si>
  <si>
    <t>FOSS HOME AND VILLAGE</t>
  </si>
  <si>
    <t>GOOD SAMARITAN SOCIETY - SPOKANE VALLEY</t>
  </si>
  <si>
    <t>MARYSVILLE CARE CENTER</t>
  </si>
  <si>
    <t>STAFFORD HEALTHCARE</t>
  </si>
  <si>
    <t>WASHINGTON CARE CENTER</t>
  </si>
  <si>
    <t>SHUKSAN REHABILITATION AND HEALTH CARE</t>
  </si>
  <si>
    <t>GRAYS HARBOR HEALTH &amp; REHABILITATION CENTER</t>
  </si>
  <si>
    <t>BAYVIEW MANOR</t>
  </si>
  <si>
    <t>BURIEN NURSING AND REHABILITATION CENTER</t>
  </si>
  <si>
    <t>PARK MANOR REHABILITATION CENTER</t>
  </si>
  <si>
    <t>CRESCENT HEALTH CARE, INC.</t>
  </si>
  <si>
    <t>WILLOW SPRINGS CARE AND REHABILITATION</t>
  </si>
  <si>
    <t>ISSAQUAH NURSING &amp; REHABILITATION CENTER</t>
  </si>
  <si>
    <t>LAKE RIDGE CENTER</t>
  </si>
  <si>
    <t>TRANSITIONAL CARE CENTER OF SEATTLE</t>
  </si>
  <si>
    <t>LIFE CARE CENTER OF MOUNT VERNON</t>
  </si>
  <si>
    <t>ENUMCLAW HEALTH AND REHABILITATION CENTER</t>
  </si>
  <si>
    <t>BOTHELL HEALTH CARE</t>
  </si>
  <si>
    <t>MOUNTAIN VIEW REHABILITATION AND CARE CENTER</t>
  </si>
  <si>
    <t>VANCOUVER SPECIALTY AND REHABILITATIVE CARE</t>
  </si>
  <si>
    <t>PANORAMA CITY CONVALESCENT &amp; REHAB CENTER</t>
  </si>
  <si>
    <t>ARCADIA HEALTHCARE - RENTON</t>
  </si>
  <si>
    <t>ALDERWOOD PARK HEALTH AND REHABILITATION OF CASCADIA</t>
  </si>
  <si>
    <t>GARDEN VILLAGE</t>
  </si>
  <si>
    <t>SHORELINE HEALTH AND REHABILITATION</t>
  </si>
  <si>
    <t>BREMERTON CONVALESCENT &amp; REHABILITATION CENTER</t>
  </si>
  <si>
    <t>HIGHLAND HEALTH AND REHABILITATION</t>
  </si>
  <si>
    <t>FRANKLIN HILLS HEALTH &amp; REHABILITATION CENTER</t>
  </si>
  <si>
    <t>AMERICANA HEALTH AND REHABILITATION CENTER</t>
  </si>
  <si>
    <t>HEARTHSTONE, THE</t>
  </si>
  <si>
    <t>LIFE CARE CENTER OF PUYALLUP</t>
  </si>
  <si>
    <t>SOUNDVIEW REHABILITATION AND HEALTH CARE INC</t>
  </si>
  <si>
    <t>REDMOND CARE AND REHABILITATION CENTER</t>
  </si>
  <si>
    <t>THE GARDENS ON UNIVERSITY</t>
  </si>
  <si>
    <t>COLONIAL VISTA POST ACUTE &amp; REHABILITATION CENTER</t>
  </si>
  <si>
    <t>REGENCY WENATCHEE REHABILITATION AND NURSING CENTER</t>
  </si>
  <si>
    <t>NORTH AUBURN REHABILITATION &amp; HEALTH CENTER</t>
  </si>
  <si>
    <t>AVAMERE HERITAGE REHABILITATION OF TACOMA</t>
  </si>
  <si>
    <t>FIR LANE HEALTH &amp; REHABILITATION CENTER</t>
  </si>
  <si>
    <t>LIFE CARE CENTER OF FEDERAL WAY</t>
  </si>
  <si>
    <t>REGENCY HARMONY HOUSE REHAB AND NURSING CENTER</t>
  </si>
  <si>
    <t>PRESTIGE CARE &amp; REHABILITATION - PINEWOOD TERRACE</t>
  </si>
  <si>
    <t>ORCHARD PARK HEALTH CARE &amp; REHABILITATION CENTER</t>
  </si>
  <si>
    <t>TACOMA NURSING AND REHABILITATION CENTER</t>
  </si>
  <si>
    <t>ARCADIA  HEALTHCARE - TALBOT</t>
  </si>
  <si>
    <t>PRESTIGE CARE &amp; REHABILITATION - CAMAS</t>
  </si>
  <si>
    <t>OLYMPIA TRANSITIONAL CARE AND REHABILITATION</t>
  </si>
  <si>
    <t>STAFFORD HEALTHCARE AT BELMONT</t>
  </si>
  <si>
    <t>THE OAKS AT TIMBERLINE</t>
  </si>
  <si>
    <t>RIVERSIDE NURSING &amp; REHABILITATION CENTER</t>
  </si>
  <si>
    <t xml:space="preserve">PRESTIGE POST-ACUTE AND REHAB CENTER - KITTITAS </t>
  </si>
  <si>
    <t>LIFE CARE CENTER OF SKAGIT VALLEY</t>
  </si>
  <si>
    <t>ROO LAN HEALTH &amp; REHAB</t>
  </si>
  <si>
    <t>STAFFORD HEALTHCARE AT RIDGEMONT</t>
  </si>
  <si>
    <t>ARLINGTON HEALTH AND REHABILITATION</t>
  </si>
  <si>
    <t>WESLEY HOMES HEALTH CENTER</t>
  </si>
  <si>
    <t>LIFE CARE CENTER OF KIRKLAND</t>
  </si>
  <si>
    <t>JUDSON PARK HEALTH CENTER</t>
  </si>
  <si>
    <t>AVAMERE BELLINGHAM HEALTH CARE &amp; REHABILITATION</t>
  </si>
  <si>
    <t>ELISEO</t>
  </si>
  <si>
    <t>AVALON CARE CENTER - OTHELLO, LLC</t>
  </si>
  <si>
    <t>AVALON HEALTH &amp; REHABILITATION CENTER - PASCO</t>
  </si>
  <si>
    <t>PRESTIGE CARE &amp; REHABILITATION - SUNNYSIDE</t>
  </si>
  <si>
    <t>LIFE CARE CENTER OF KENNEWICK</t>
  </si>
  <si>
    <t>LIFE CARE CENTER OF RICHLAND</t>
  </si>
  <si>
    <t>NORTH BEND POST ACUTE</t>
  </si>
  <si>
    <t>LIFE CARE CENTER OF PORT ORCHARD</t>
  </si>
  <si>
    <t>AVALON CARE CENTER - PULLMAN</t>
  </si>
  <si>
    <t>ALDERCREST HEALTH &amp; REHABILITATION CENTER</t>
  </si>
  <si>
    <t>WOODLAND CONVALESCENT CENTER</t>
  </si>
  <si>
    <t>FRONTIER REHABILITATION AND EXTENDED CARE</t>
  </si>
  <si>
    <t>CRESTWOOD HEALTH &amp; REHABILITATION CENTER</t>
  </si>
  <si>
    <t>TOPPENISH NURSING &amp; REHAB CENTER</t>
  </si>
  <si>
    <t>WARM BEACH HEALTH CARE CENTER</t>
  </si>
  <si>
    <t>NORTH CENTRAL CARE CENTER</t>
  </si>
  <si>
    <t>BAINBRIDGE ISLAND HEALTH AND REHABILITATION CENTER</t>
  </si>
  <si>
    <t>PROVIDENCE ST JOSEPH CARE CENTER</t>
  </si>
  <si>
    <t>CAROLINE KLINE GALLAND HOME, THE</t>
  </si>
  <si>
    <t>QUEEN ANNE HEALTHCARE</t>
  </si>
  <si>
    <t>DISCOVERY NURSING &amp; REHAB OF VANCOUVER</t>
  </si>
  <si>
    <t>FOREST RIDGE HEALTH &amp; REHABILITATION CENTER</t>
  </si>
  <si>
    <t>PARK ROSE CARE CENTER</t>
  </si>
  <si>
    <t>BROOKFIELD HEALTH AND REHABILITATION OF CASCADIA</t>
  </si>
  <si>
    <t>CASHMERE POST ACUTE</t>
  </si>
  <si>
    <t>PARK SHORE</t>
  </si>
  <si>
    <t>BALLARD CENTER</t>
  </si>
  <si>
    <t>WILLAPA HARBOR HEALTH &amp; REHAB</t>
  </si>
  <si>
    <t>EMERALD CARE</t>
  </si>
  <si>
    <t>COTTESMORE OF LIFE CARE</t>
  </si>
  <si>
    <t>PARK RIDGE CARE CENTER</t>
  </si>
  <si>
    <t>AVAMERE OLYMPIC REHABILITATION OF SEQUIM</t>
  </si>
  <si>
    <t>AVAMERE AT PACIFIC RIDGE</t>
  </si>
  <si>
    <t>PROMEDICA SKILLED NURSING AND REHABILITATION (SPOKANE)</t>
  </si>
  <si>
    <t>PROVIDENCE MARIANWOOD</t>
  </si>
  <si>
    <t>CHENEY CARE CENTER</t>
  </si>
  <si>
    <t>COLUMBIA BASIN HOSPITAL</t>
  </si>
  <si>
    <t>MCKAY HEALTHCARE &amp; REHAB CENTER</t>
  </si>
  <si>
    <t>NORTH VALLEY HOSPITAL</t>
  </si>
  <si>
    <t>PUGET SOUND HEALTHCARE CENTER</t>
  </si>
  <si>
    <t>HUDSON BAY HEALTH AND REHABILITATION</t>
  </si>
  <si>
    <t>COLVILLE TRIBAL CONVALESCENT CENTER</t>
  </si>
  <si>
    <t>PROMEDICA SKILLED NURSING AND REHABILITATION (TACOMA)</t>
  </si>
  <si>
    <t>FORKS COMMUNITY HOSPITAL LTC UNIT</t>
  </si>
  <si>
    <t>AUBURN POST ACUTE</t>
  </si>
  <si>
    <t>ALDERWOOD MANOR</t>
  </si>
  <si>
    <t>REGENCY OLYMPIA REHABILITATION AND NURSING CENTER</t>
  </si>
  <si>
    <t>BEACON HILL REHABILITATION</t>
  </si>
  <si>
    <t>RAINIER REHABILITATION</t>
  </si>
  <si>
    <t>HEARTWOOD EXTENDED HEALTHCARE</t>
  </si>
  <si>
    <t>REGENCY COUPEVILLE REHABILITATION AND NURSING CENTER</t>
  </si>
  <si>
    <t>SNOHOMISH OF CASCADIA, LLC</t>
  </si>
  <si>
    <t>SPOKANE VETERAN'S HOME</t>
  </si>
  <si>
    <t>HALLMARK MANOR</t>
  </si>
  <si>
    <t>MIRA VISTA CARE CENTER</t>
  </si>
  <si>
    <t>BENSON HEIGHTS REHABILITATION CENTER</t>
  </si>
  <si>
    <t>SEATTLE MEDICAL POST ACUTE CARE</t>
  </si>
  <si>
    <t>SHARON CARE CENTER</t>
  </si>
  <si>
    <t>PROMEDICA SKILLED NURSING AND REHABILITATION (LYNNWOOD)</t>
  </si>
  <si>
    <t>COLUMBIA CREST CENTER</t>
  </si>
  <si>
    <t>THE OAKS AT LAKEWOOD</t>
  </si>
  <si>
    <t>BOOKER REST HOME ANNEX</t>
  </si>
  <si>
    <t>BETHANY AT SILVER LAKE</t>
  </si>
  <si>
    <t>MANOR CARE HEALTH SERVICES (GIG HARBOR)</t>
  </si>
  <si>
    <t>GOOD SAMARITAN SOCIETY - STAFHOLT</t>
  </si>
  <si>
    <t>PROVIDENCE MOTHER JOSEPH CARE CENTER</t>
  </si>
  <si>
    <t>SULLIVAN PARK CARE CENTER</t>
  </si>
  <si>
    <t>ROYAL PARK HEALTH AND REHABILITATION</t>
  </si>
  <si>
    <t>ARCADIA HEALTHCARE - UNIVERSITY PLACE</t>
  </si>
  <si>
    <t>BAILEY-BOUSHAY HOUSE</t>
  </si>
  <si>
    <t>MT BAKER CARE CENTER</t>
  </si>
  <si>
    <t>CORWIN CENTER AT EMERALD HEIGHTS</t>
  </si>
  <si>
    <t>WASHINGTON VETERANS HOME-RETSIL</t>
  </si>
  <si>
    <t>WASHINGTON SOLDIERS HOME</t>
  </si>
  <si>
    <t>ALASKA GARDENS HEALTH AND REHABILITATION CENTER</t>
  </si>
  <si>
    <t>NORTHWOODS LODGE</t>
  </si>
  <si>
    <t>LINDEN GROVE HEALTH CARE CENTER</t>
  </si>
  <si>
    <t>RICHMOND BEACH REHAB</t>
  </si>
  <si>
    <t>AVAMERE REHABILITATION OF CASCADE PARK</t>
  </si>
  <si>
    <t>EVERETT CENTER</t>
  </si>
  <si>
    <t>AVALON CARE CENTER AT NORTHPOINTE</t>
  </si>
  <si>
    <t>KIN ON HEALTH CARE CENTER</t>
  </si>
  <si>
    <t>MISSION HEALTHCARE AT BELLEVUE</t>
  </si>
  <si>
    <t>MONTESANO HEALTH-REHAB CENTER</t>
  </si>
  <si>
    <t>COVENANT SHORES HEALTH CENTER</t>
  </si>
  <si>
    <t>REGENCY AT NORTHPOINTE</t>
  </si>
  <si>
    <t>REGENCY CANYON LAKES REHABILITATION AND NURSING CENTER</t>
  </si>
  <si>
    <t>BUENA VISTA HEALTHCARE</t>
  </si>
  <si>
    <t>SHELTON HEALTH AND REHABILITATION CENTER</t>
  </si>
  <si>
    <t>REGENCY AT THE PARK</t>
  </si>
  <si>
    <t>BETHANY AT PACIFIC</t>
  </si>
  <si>
    <t>LANDMARK CARE AND REHABILITATION</t>
  </si>
  <si>
    <t>NORTH CASCADES HEALTH AND REHABILITATION CENTER</t>
  </si>
  <si>
    <t>CHRISTIAN HEALTH CARE CENTER</t>
  </si>
  <si>
    <t>AVALON CARE CENTER - FEDERAL WAY, LLC</t>
  </si>
  <si>
    <t>RICHLAND REHABILITATION CENTER</t>
  </si>
  <si>
    <t>REGENCY CARE CENTER AT MONROE</t>
  </si>
  <si>
    <t>SEQUIM HEALTH &amp; REHABILITATION CENTER</t>
  </si>
  <si>
    <t>MIRABELLA</t>
  </si>
  <si>
    <t>PUYALLUP NURSING AND REHABILITATION CENTER</t>
  </si>
  <si>
    <t>PROMEDICA SKILLED NURSING AND REHABILITATION (SALMON CREEK)</t>
  </si>
  <si>
    <t xml:space="preserve">PROMEDICA SKILLED NURSING AND REHABILITATION (LACEY) </t>
  </si>
  <si>
    <t>REGENCY OMAK</t>
  </si>
  <si>
    <t>PRESTIGE POST-ACUTE AND REHAB CENTER - EDMONDS</t>
  </si>
  <si>
    <t>LEA HILL REHABILITATION AND CARE CENTER</t>
  </si>
  <si>
    <t>AVAMERE TRANSITIONAL CARE OF PUGET SOUND</t>
  </si>
  <si>
    <t>WASHINGTON STATE WALLA WALLA VETERANS HOME</t>
  </si>
  <si>
    <t>MISSION HEALTHCARE AT RENTON</t>
  </si>
  <si>
    <t>EVERETT TRANSITIONAL CARE SERVICES</t>
  </si>
  <si>
    <t>nf_state_vendor_num</t>
  </si>
  <si>
    <t>nf_fed_provider_nmbr</t>
  </si>
  <si>
    <t>nf_vendor_start_dte</t>
  </si>
  <si>
    <t>nf_vendor_end_dte</t>
  </si>
  <si>
    <t>nf_location_num</t>
  </si>
  <si>
    <t>nf_license_num</t>
  </si>
  <si>
    <t>nf_licensee_name</t>
  </si>
  <si>
    <t>nf_Loc_Type</t>
  </si>
  <si>
    <t>nf_license_start_dte</t>
  </si>
  <si>
    <t>nf_license_end_dte</t>
  </si>
  <si>
    <t>nf_ownership_type_cde</t>
  </si>
  <si>
    <t>nf_ownership_type_desc</t>
  </si>
  <si>
    <t>505517</t>
  </si>
  <si>
    <t>DEPT OF VETERANS AFFAIRS</t>
  </si>
  <si>
    <t>NF</t>
  </si>
  <si>
    <t>GA</t>
  </si>
  <si>
    <t>Govt Agency</t>
  </si>
  <si>
    <t>505516</t>
  </si>
  <si>
    <t>505509</t>
  </si>
  <si>
    <t>DEPARTMENT OF VETERANS AFFAIRS</t>
  </si>
  <si>
    <t>50G053</t>
  </si>
  <si>
    <t>STATE OF WASH M S  B-17-31</t>
  </si>
  <si>
    <t>IM</t>
  </si>
  <si>
    <t>MR</t>
  </si>
  <si>
    <t>State ICF/IID</t>
  </si>
  <si>
    <t>50G054</t>
  </si>
  <si>
    <t>50G055</t>
  </si>
  <si>
    <t>50G006</t>
  </si>
  <si>
    <t>STATE OF WASH M S  B-18-4</t>
  </si>
  <si>
    <t>50A243</t>
  </si>
  <si>
    <t>STATE OF WASH M S  B-32-24</t>
  </si>
  <si>
    <t>GR</t>
  </si>
  <si>
    <t>Group/ASSN</t>
  </si>
  <si>
    <t>50G050</t>
  </si>
  <si>
    <t>STATE OF WASH   MS: B27-20</t>
  </si>
  <si>
    <t>50G007</t>
  </si>
  <si>
    <t>STATE OF WASH M S  B-32-25</t>
  </si>
  <si>
    <t>50G048</t>
  </si>
  <si>
    <t>STATE OF WASH  MS: B27-20</t>
  </si>
  <si>
    <t>50G015</t>
  </si>
  <si>
    <t>STATE OF WASH M S  B-27-20</t>
  </si>
  <si>
    <t>50G047</t>
  </si>
  <si>
    <t>50G005</t>
  </si>
  <si>
    <t>50G049</t>
  </si>
  <si>
    <t>50A261</t>
  </si>
  <si>
    <t>505530</t>
  </si>
  <si>
    <t>Washington State Department of Veterans Affairs</t>
  </si>
  <si>
    <t>50G046</t>
  </si>
  <si>
    <t>50A260</t>
  </si>
  <si>
    <t>50A263</t>
  </si>
  <si>
    <t>505365</t>
  </si>
  <si>
    <t>SUNBRIDGE HEALTHCARE CORPORATION</t>
  </si>
  <si>
    <t>FP</t>
  </si>
  <si>
    <t>For Profit Corp</t>
  </si>
  <si>
    <t/>
  </si>
  <si>
    <t>INT'L CARE CENTERS INC</t>
  </si>
  <si>
    <t>MOOREHAVENS INC</t>
  </si>
  <si>
    <t>505470</t>
  </si>
  <si>
    <t>COLUMBIA LUTHERAN MINISTRIES</t>
  </si>
  <si>
    <t>NP</t>
  </si>
  <si>
    <t>Non Profit Corp</t>
  </si>
  <si>
    <t>505026</t>
  </si>
  <si>
    <t>HORIZON HOUSE</t>
  </si>
  <si>
    <t>CROSSROADS CONV CTR INC</t>
  </si>
  <si>
    <t>505182</t>
  </si>
  <si>
    <t>Providence Health &amp; Services - Washington</t>
  </si>
  <si>
    <t>50A074</t>
  </si>
  <si>
    <t>LONG LAKE NURSING HOME INC</t>
  </si>
  <si>
    <t>505319</t>
  </si>
  <si>
    <t>MANOR CARE OF MEADOW PARK INC</t>
  </si>
  <si>
    <t>CRESTVIEW REHAB CENTER INC</t>
  </si>
  <si>
    <t>50A065</t>
  </si>
  <si>
    <t>CAREAGE HEALTHCARE OF WASH INC</t>
  </si>
  <si>
    <t>505210</t>
  </si>
  <si>
    <t>PORT ORCHARD CARE CENTER INC</t>
  </si>
  <si>
    <t>505195</t>
  </si>
  <si>
    <t>EXTENDICARE HOMES INC</t>
  </si>
  <si>
    <t>505068</t>
  </si>
  <si>
    <t>505287</t>
  </si>
  <si>
    <t>505243</t>
  </si>
  <si>
    <t>505269</t>
  </si>
  <si>
    <t>505299</t>
  </si>
  <si>
    <t>505325</t>
  </si>
  <si>
    <t>505300</t>
  </si>
  <si>
    <t>X L CARE CORPORATION</t>
  </si>
  <si>
    <t>LIBERTY CARE CENTER INC</t>
  </si>
  <si>
    <t>EASTERN STAR NURSING HOME INC</t>
  </si>
  <si>
    <t>PACIFIC CARE CTRS - WASH INC</t>
  </si>
  <si>
    <t>50A162</t>
  </si>
  <si>
    <t>JAMES L CLAY AND R GARY CLARK</t>
  </si>
  <si>
    <t>PT</t>
  </si>
  <si>
    <t>Partnership</t>
  </si>
  <si>
    <t>505451</t>
  </si>
  <si>
    <t>DANIEL G &amp; JOAN R PLATT</t>
  </si>
  <si>
    <t>INTEGRATED HEALTH SYSTEMS INC</t>
  </si>
  <si>
    <t>NEW SEAERA INC</t>
  </si>
  <si>
    <t>SEQUIM NURSING CENTER INC</t>
  </si>
  <si>
    <t>DALE W JOHNSON</t>
  </si>
  <si>
    <t>505264</t>
  </si>
  <si>
    <t>QUAD C HEALTH CARE CENTERS</t>
  </si>
  <si>
    <t>505332</t>
  </si>
  <si>
    <t>CARE SERVICES INC</t>
  </si>
  <si>
    <t>CLAY AND CLAY PARTNERS II</t>
  </si>
  <si>
    <t>505376</t>
  </si>
  <si>
    <t>CLAY DAVIS</t>
  </si>
  <si>
    <t>505372</t>
  </si>
  <si>
    <t>CONSUMER HOMES INC</t>
  </si>
  <si>
    <t>505004</t>
  </si>
  <si>
    <t>FIRST HEALTHCARE CORP</t>
  </si>
  <si>
    <t>505202</t>
  </si>
  <si>
    <t>RAINIER VISTA PARTNERSHIP</t>
  </si>
  <si>
    <t>505214</t>
  </si>
  <si>
    <t>505223</t>
  </si>
  <si>
    <t>505103</t>
  </si>
  <si>
    <t>505001</t>
  </si>
  <si>
    <t>505204</t>
  </si>
  <si>
    <t>505074</t>
  </si>
  <si>
    <t>505206</t>
  </si>
  <si>
    <t>505342</t>
  </si>
  <si>
    <t>505294</t>
  </si>
  <si>
    <t>505347</t>
  </si>
  <si>
    <t>505445</t>
  </si>
  <si>
    <t>505437</t>
  </si>
  <si>
    <t>COLUMBIA COUNTY PUBLIC HOSPITAL DIS</t>
  </si>
  <si>
    <t>505306</t>
  </si>
  <si>
    <t>505042</t>
  </si>
  <si>
    <t>INTEGRATED - BALLARD INC</t>
  </si>
  <si>
    <t>505403</t>
  </si>
  <si>
    <t>BETHANY OF THE NORTHWEST</t>
  </si>
  <si>
    <t>505411</t>
  </si>
  <si>
    <t>SUNSHINE HEALTH FACILITIES INC</t>
  </si>
  <si>
    <t>505441</t>
  </si>
  <si>
    <t>AARON ENTERPRISES</t>
  </si>
  <si>
    <t>505355</t>
  </si>
  <si>
    <t>505436</t>
  </si>
  <si>
    <t>GIG HARBOR HEALTH CARE INC</t>
  </si>
  <si>
    <t>505331</t>
  </si>
  <si>
    <t>PARKWAY NORTH ASSOCIATES LP</t>
  </si>
  <si>
    <t>505128</t>
  </si>
  <si>
    <t>PORT ANGELES ASSOCIATES LP</t>
  </si>
  <si>
    <t>505388</t>
  </si>
  <si>
    <t>Seattle University</t>
  </si>
  <si>
    <t>EMMETT KOELSCH</t>
  </si>
  <si>
    <t>SP</t>
  </si>
  <si>
    <t>Sole Proprietorship</t>
  </si>
  <si>
    <t>505261</t>
  </si>
  <si>
    <t>E &amp; A KOELSCH &amp; CW &amp; M WAGNER</t>
  </si>
  <si>
    <t>505185</t>
  </si>
  <si>
    <t>CRESTWOOD CONVALESCENT CTR INC</t>
  </si>
  <si>
    <t>505320</t>
  </si>
  <si>
    <t>E KOELSCH, CW &amp; M WAGNER</t>
  </si>
  <si>
    <t>505086</t>
  </si>
  <si>
    <t>YAKIMA CONVALESCENT CENTER INC</t>
  </si>
  <si>
    <t>505378</t>
  </si>
  <si>
    <t>505381</t>
  </si>
  <si>
    <t>SUNBRIDGE HEALTHCARE  CORP</t>
  </si>
  <si>
    <t>505377</t>
  </si>
  <si>
    <t>BROADVIEW DEVELOPMENT ASSOCIATES II</t>
  </si>
  <si>
    <t>505395</t>
  </si>
  <si>
    <t>THE EVANGELICAL LUTHERAN GOOD SAMAR</t>
  </si>
  <si>
    <t>505387</t>
  </si>
  <si>
    <t>WELCARE CON RES CORP AM/CONS ASS 3</t>
  </si>
  <si>
    <t>505383</t>
  </si>
  <si>
    <t>CARE CENTER (CLIFF MANOR) INC</t>
  </si>
  <si>
    <t>505394</t>
  </si>
  <si>
    <t>FRANCISCAN ELDER CARE CORP</t>
  </si>
  <si>
    <t>505400</t>
  </si>
  <si>
    <t>505392</t>
  </si>
  <si>
    <t>505191</t>
  </si>
  <si>
    <t>INTERNATIONAL HEALTH CARE PROPERTIES VII &amp; VIII LP</t>
  </si>
  <si>
    <t>LP</t>
  </si>
  <si>
    <t>Limited Partnership</t>
  </si>
  <si>
    <t>SMITH-CLAY ENTERPRISES</t>
  </si>
  <si>
    <t>505313</t>
  </si>
  <si>
    <t>CONSOLIDATED RESOURCES HEALTH CARE FUND I LP</t>
  </si>
  <si>
    <t>505391</t>
  </si>
  <si>
    <t>SUNRISE HEALTHCARE CORP</t>
  </si>
  <si>
    <t>505241</t>
  </si>
  <si>
    <t>DOVER LIVING CENTER INC</t>
  </si>
  <si>
    <t>505039</t>
  </si>
  <si>
    <t>SEQUIM LIVING CENTER INC</t>
  </si>
  <si>
    <t>OCEAN VIEW CONV  CTR   INC</t>
  </si>
  <si>
    <t>505393</t>
  </si>
  <si>
    <t>505423</t>
  </si>
  <si>
    <t>J A M DAVIS INC</t>
  </si>
  <si>
    <t>505052</t>
  </si>
  <si>
    <t>JOSEPHINE SUNSET HOME INC</t>
  </si>
  <si>
    <t>505096</t>
  </si>
  <si>
    <t>505341</t>
  </si>
  <si>
    <t>505337</t>
  </si>
  <si>
    <t>HOSPITAL FACILITIES CORP</t>
  </si>
  <si>
    <t>505471</t>
  </si>
  <si>
    <t>505246</t>
  </si>
  <si>
    <t>HOSPITAL FACILITIES CORPORATION</t>
  </si>
  <si>
    <t>BEVERLY ENTERPRISES</t>
  </si>
  <si>
    <t>HOLIDAY RETIREMENT CORP</t>
  </si>
  <si>
    <t>505309</t>
  </si>
  <si>
    <t>RON HAYES &amp; ASSOCIATES INC</t>
  </si>
  <si>
    <t>505399</t>
  </si>
  <si>
    <t>ISLAND HEALTHCARE INCORPORATED</t>
  </si>
  <si>
    <t>505475</t>
  </si>
  <si>
    <t>Wesley Homes</t>
  </si>
  <si>
    <t>505473</t>
  </si>
  <si>
    <t>SOUNDCARE INC</t>
  </si>
  <si>
    <t>505272</t>
  </si>
  <si>
    <t>MT VERNON CARE CENTER INC</t>
  </si>
  <si>
    <t>505440</t>
  </si>
  <si>
    <t>505304</t>
  </si>
  <si>
    <t>FIRST HEALTH CARE CORPORATION</t>
  </si>
  <si>
    <t>505257</t>
  </si>
  <si>
    <t>505092</t>
  </si>
  <si>
    <t>CLAY &amp; CLAY PARTNERS II</t>
  </si>
  <si>
    <t>505140</t>
  </si>
  <si>
    <t>CLAY AND CLAY PARTNERS</t>
  </si>
  <si>
    <t>505379</t>
  </si>
  <si>
    <t>SMITH &amp; CLAY ENTERPRISES</t>
  </si>
  <si>
    <t>505476</t>
  </si>
  <si>
    <t>VIRGINIA MASON MEDICAL CENTER</t>
  </si>
  <si>
    <t>505188</t>
  </si>
  <si>
    <t>505410</t>
  </si>
  <si>
    <t>SELAH CONVALESCENT INC</t>
  </si>
  <si>
    <t>TURNER ENTERPRISES INC</t>
  </si>
  <si>
    <t>505478</t>
  </si>
  <si>
    <t>EASTSIDE RETIREMENT ASSOCIATION</t>
  </si>
  <si>
    <t>505477</t>
  </si>
  <si>
    <t>GROUP HEALTH COOPERATIVE OF PUGET SOUND</t>
  </si>
  <si>
    <t>505262</t>
  </si>
  <si>
    <t>EAGLE HEALTHCARE INC</t>
  </si>
  <si>
    <t>505360</t>
  </si>
  <si>
    <t>505226</t>
  </si>
  <si>
    <t>505323</t>
  </si>
  <si>
    <t>505402</t>
  </si>
  <si>
    <t>JAN R REINKING</t>
  </si>
  <si>
    <t>505321</t>
  </si>
  <si>
    <t>INTERNATIONAL HEALTH CARE PROP XXII</t>
  </si>
  <si>
    <t>505288</t>
  </si>
  <si>
    <t>505154</t>
  </si>
  <si>
    <t>PACIFIC REGENCY INC</t>
  </si>
  <si>
    <t>505211</t>
  </si>
  <si>
    <t>505449</t>
  </si>
  <si>
    <t>GERALD CAROL CUTLER TEMP MGNT</t>
  </si>
  <si>
    <t>505431</t>
  </si>
  <si>
    <t>LIFE CARE CENTERS OF AMERICA, INC</t>
  </si>
  <si>
    <t>505396</t>
  </si>
  <si>
    <t>INTERNATIONAL HEALTH CARE ASSOCIATES XXIII, LP</t>
  </si>
  <si>
    <t>505280</t>
  </si>
  <si>
    <t>505357</t>
  </si>
  <si>
    <t>505483</t>
  </si>
  <si>
    <t>FRANCISCAN HEALTH CARE</t>
  </si>
  <si>
    <t>505362</t>
  </si>
  <si>
    <t>HILLTOP HEALTH CARE INC</t>
  </si>
  <si>
    <t>505251</t>
  </si>
  <si>
    <t>COLFAX HEALTH CORP</t>
  </si>
  <si>
    <t>505311</t>
  </si>
  <si>
    <t>SUN RISE HEALTHCARE CORP</t>
  </si>
  <si>
    <t>505484</t>
  </si>
  <si>
    <t>CLEARBROOK LODGE INC</t>
  </si>
  <si>
    <t>505380</t>
  </si>
  <si>
    <t>505297</t>
  </si>
  <si>
    <t>PCI CARE VENTURE I INC</t>
  </si>
  <si>
    <t>505283</t>
  </si>
  <si>
    <t>505373</t>
  </si>
  <si>
    <t>NORTHWEST COUNTRY PLACE, INC</t>
  </si>
  <si>
    <t>505433</t>
  </si>
  <si>
    <t>505156</t>
  </si>
  <si>
    <t>505485</t>
  </si>
  <si>
    <t>505028</t>
  </si>
  <si>
    <t>ST JOSEPH, A WA NONPROFIT CORP</t>
  </si>
  <si>
    <t>505488</t>
  </si>
  <si>
    <t>North Central Care Center Inc</t>
  </si>
  <si>
    <t>505419</t>
  </si>
  <si>
    <t>RIVERTON CARE, INC.</t>
  </si>
  <si>
    <t>CARE NET, INC.</t>
  </si>
  <si>
    <t>505426</t>
  </si>
  <si>
    <t>C BROTHERS MANAGEMENT INC</t>
  </si>
  <si>
    <t>505098</t>
  </si>
  <si>
    <t>FIG INC.</t>
  </si>
  <si>
    <t>B'WOOD MNR OF TACOMA  INC</t>
  </si>
  <si>
    <t>505281</t>
  </si>
  <si>
    <t>COLFAX HEALTH CORPORATION</t>
  </si>
  <si>
    <t>505276</t>
  </si>
  <si>
    <t>505253</t>
  </si>
  <si>
    <t>505361</t>
  </si>
  <si>
    <t>505123</t>
  </si>
  <si>
    <t>FIR LANE TERRACE CONVALESCENT CENTER INC</t>
  </si>
  <si>
    <t>505240</t>
  </si>
  <si>
    <t>505273</t>
  </si>
  <si>
    <t>505298</t>
  </si>
  <si>
    <t>505489</t>
  </si>
  <si>
    <t>SEA MAR SKILLED NURSING FACILITY</t>
  </si>
  <si>
    <t>505081</t>
  </si>
  <si>
    <t>ELLIOTT PROPERTIES INC.</t>
  </si>
  <si>
    <t>505389</t>
  </si>
  <si>
    <t>R LAYNE BRADY</t>
  </si>
  <si>
    <t>505491</t>
  </si>
  <si>
    <t>SUNBRIDGE NURSING HOME INC</t>
  </si>
  <si>
    <t>HYGATE PROPERTIES INC.</t>
  </si>
  <si>
    <t>505463</t>
  </si>
  <si>
    <t>SUNRISE VIEW CONVALESCENT CENTER LLC</t>
  </si>
  <si>
    <t>LL</t>
  </si>
  <si>
    <t>LLC</t>
  </si>
  <si>
    <t>505493</t>
  </si>
  <si>
    <t>PRESBYTERIAN RETIREMENT COMMUNITIE</t>
  </si>
  <si>
    <t>505495</t>
  </si>
  <si>
    <t>CRISTA MINISTRIES INC</t>
  </si>
  <si>
    <t>Mt Vernon Operations LLC</t>
  </si>
  <si>
    <t>UNICARE HOMES INC.</t>
  </si>
  <si>
    <t>505252</t>
  </si>
  <si>
    <t>BURIEN MEDICAL INVESTORS LIMITED PARTNERSHIP</t>
  </si>
  <si>
    <t>505318</t>
  </si>
  <si>
    <t>SKAGIT VALLEY MEDICAL INVESTORS LIMITED PARTNERSHIP</t>
  </si>
  <si>
    <t>505324</t>
  </si>
  <si>
    <t>VALLEY TERRACE MEDICAL INVESTORS L</t>
  </si>
  <si>
    <t>505418</t>
  </si>
  <si>
    <t>505417</t>
  </si>
  <si>
    <t>STERNBERG AND STERNBERG LP</t>
  </si>
  <si>
    <t>505515</t>
  </si>
  <si>
    <t>VASHON ISLAND COMMUNITY CARE</t>
  </si>
  <si>
    <t>505496</t>
  </si>
  <si>
    <t>BEVERLY ENTERPRISES - WASHINGTON, INC</t>
  </si>
  <si>
    <t>505499</t>
  </si>
  <si>
    <t>GIG HARBOR MEDICAL INVESTORS LIMITED PARTNERSHIP</t>
  </si>
  <si>
    <t>505032</t>
  </si>
  <si>
    <t>CLEVELAND CARE CENTERS  INC</t>
  </si>
  <si>
    <t>REGENCY NORTHWEST</t>
  </si>
  <si>
    <t>505339</t>
  </si>
  <si>
    <t>505351</t>
  </si>
  <si>
    <t>505350</t>
  </si>
  <si>
    <t>505382</t>
  </si>
  <si>
    <t>505385</t>
  </si>
  <si>
    <t>WEST SEATTLE MEDICAL INVESTORS LIMITED PARTNERSHIP</t>
  </si>
  <si>
    <t>505348</t>
  </si>
  <si>
    <t>OJR,INC.</t>
  </si>
  <si>
    <t>505384</t>
  </si>
  <si>
    <t>LAUREL HILL ENTERPRISES, INC.</t>
  </si>
  <si>
    <t>CASCADE MEDICAL INVESTORS LIMITED PARTNERSHIP</t>
  </si>
  <si>
    <t>505334</t>
  </si>
  <si>
    <t>505386</t>
  </si>
  <si>
    <t>RIVERVIEW MANAGEMENT INC</t>
  </si>
  <si>
    <t>SUNQUEST SPC, INC.</t>
  </si>
  <si>
    <t>SUN QUEST SPC, INC</t>
  </si>
  <si>
    <t>505345</t>
  </si>
  <si>
    <t>OCEANVIEW MEDICAL INVESTORS LIMITED PARTNERSHIP</t>
  </si>
  <si>
    <t>INTERNATIONAL HEALTH CARE PROP XXII, LP</t>
  </si>
  <si>
    <t>505453</t>
  </si>
  <si>
    <t>KIN ON HEALTH CARE CENTER INC.</t>
  </si>
  <si>
    <t>505010</t>
  </si>
  <si>
    <t>CENTRAL CARE, INC.</t>
  </si>
  <si>
    <t>LIVING SERVICES INC</t>
  </si>
  <si>
    <t>505414</t>
  </si>
  <si>
    <t>ST JOSEPH A WASHINGTON NON-PROFIT CORP</t>
  </si>
  <si>
    <t>505474</t>
  </si>
  <si>
    <t>MARTHA AND MARY HEALTH SERVICES</t>
  </si>
  <si>
    <t>505502</t>
  </si>
  <si>
    <t>FRANCISCAN HEALTH SYSTEM-WEST</t>
  </si>
  <si>
    <t>50A123</t>
  </si>
  <si>
    <t>HESCO INC</t>
  </si>
  <si>
    <t>505500</t>
  </si>
  <si>
    <t>LIVING SERVICES INC.</t>
  </si>
  <si>
    <t>EVERGREEN WASHINGTON HEALTHCARE AMERICANA  LLC</t>
  </si>
  <si>
    <t>EVERGREEN WASHINGTON HEALTHCARE CENTRALIA  LLC</t>
  </si>
  <si>
    <t>EVERGREEN WASHINGTON HEALTHCARE FRONTIER  LLC</t>
  </si>
  <si>
    <t>EVERGREEN WASHINGTON HEALTHCARE MANOR  LLC</t>
  </si>
  <si>
    <t>EVERGREEN WASHINGTON HEALTHCARE RENTON LLC</t>
  </si>
  <si>
    <t>EVERGREEN WASHINGTON HEALTHCARE SEATTLE LLC</t>
  </si>
  <si>
    <t>505503</t>
  </si>
  <si>
    <t>NORTHWEST CARE CENTERS INC</t>
  </si>
  <si>
    <t>505504</t>
  </si>
  <si>
    <t>Covenant Living West</t>
  </si>
  <si>
    <t>505505</t>
  </si>
  <si>
    <t>505432</t>
  </si>
  <si>
    <t>ROBERT AND GAIL SUTTON</t>
  </si>
  <si>
    <t>505369</t>
  </si>
  <si>
    <t>REGENCY PACIFIC INC</t>
  </si>
  <si>
    <t>505457</t>
  </si>
  <si>
    <t>CLALLAM CO PUB HOSP DIST NO 2</t>
  </si>
  <si>
    <t>HO</t>
  </si>
  <si>
    <t>Public Hospital District</t>
  </si>
  <si>
    <t>505327</t>
  </si>
  <si>
    <t>CLALLAM COUNTY PUBLIC HOSPITAL DISTRICT #2</t>
  </si>
  <si>
    <t>LAUREL HILL ENTERPRISES INC</t>
  </si>
  <si>
    <t>EVERGREEN WASHINGTON HEALTHCARE WHITMAN LLC</t>
  </si>
  <si>
    <t>FIG INC</t>
  </si>
  <si>
    <t>YAKIMA VALLEY MEMORIAL HOSPITAL ASSOCIATION</t>
  </si>
  <si>
    <t>STEFAN HEALTH CARE, INC.</t>
  </si>
  <si>
    <t>505329</t>
  </si>
  <si>
    <t>BUENA VISTA INC</t>
  </si>
  <si>
    <t>Everett Transitional Care Services</t>
  </si>
  <si>
    <t>505107</t>
  </si>
  <si>
    <t>BEL AIR REHAB INC</t>
  </si>
  <si>
    <t>KINDRED NURSING CENTERS WEST  LLC</t>
  </si>
  <si>
    <t>505271</t>
  </si>
  <si>
    <t>GEORGIAN REHAB INC</t>
  </si>
  <si>
    <t>505183</t>
  </si>
  <si>
    <t>HERITAGE REHAB INC</t>
  </si>
  <si>
    <t>505333</t>
  </si>
  <si>
    <t>HIGHLANDS REHAB  INC</t>
  </si>
  <si>
    <t>VENCOR NURSING CENTERS WEST, L.L.C.</t>
  </si>
  <si>
    <t>REVERA (Delaware) LLC</t>
  </si>
  <si>
    <t>505093</t>
  </si>
  <si>
    <t>REVERA (DELAWARE) LLC</t>
  </si>
  <si>
    <t>TACOMA REHAB INC</t>
  </si>
  <si>
    <t>EVERGREEN WASHINGTON HEALTHCARE ENUMCLAW LLC</t>
  </si>
  <si>
    <t>EVERGREEN WASHINGTON HEALTHCARE WALLA WALLA LLC</t>
  </si>
  <si>
    <t>505344</t>
  </si>
  <si>
    <t>EVERGREEN WASHINGTON HEALTHCARE AUBURN LLC</t>
  </si>
  <si>
    <t>505398</t>
  </si>
  <si>
    <t>NATIONAL HEALTH INVESTORS-WASHINGTON INC.</t>
  </si>
  <si>
    <t>505009</t>
  </si>
  <si>
    <t>505270</t>
  </si>
  <si>
    <t>505249</t>
  </si>
  <si>
    <t>505239</t>
  </si>
  <si>
    <t>MARTINI INVESTMENTS INC.</t>
  </si>
  <si>
    <t>505278</t>
  </si>
  <si>
    <t>505447</t>
  </si>
  <si>
    <t>REED HILL CONVALESCENT &amp; REHABILITATION CENTER</t>
  </si>
  <si>
    <t>MIRA VISTA CORPORATION</t>
  </si>
  <si>
    <t>505260</t>
  </si>
  <si>
    <t>FORT VANCOUVER CONVALESCENT CENTER LLC</t>
  </si>
  <si>
    <t>505507</t>
  </si>
  <si>
    <t>EXCEPTIONAL FORESTERS INC</t>
  </si>
  <si>
    <t>505296</t>
  </si>
  <si>
    <t>ST. FRANCIS EXTENDED HEALTH CARE, L.L.C.</t>
  </si>
  <si>
    <t>505508</t>
  </si>
  <si>
    <t>SPOKANE UNITED METHODIST HOMES</t>
  </si>
  <si>
    <t>505075</t>
  </si>
  <si>
    <t>505303</t>
  </si>
  <si>
    <t>505404</t>
  </si>
  <si>
    <t>HERITAGE GROVE</t>
  </si>
  <si>
    <t>505275</t>
  </si>
  <si>
    <t>BEVERLY ENTERPRISES - CALIFORNIA, INC</t>
  </si>
  <si>
    <t>CLAY/KLEWENO PARTNERS</t>
  </si>
  <si>
    <t>HYGATE PROPERTIES, INC</t>
  </si>
  <si>
    <t>ISSAQUAH CARE CENTER LLC</t>
  </si>
  <si>
    <t>THE ENSIGN GROUP INC</t>
  </si>
  <si>
    <t>505429</t>
  </si>
  <si>
    <t>SHARON CARE CENTER INC</t>
  </si>
  <si>
    <t>505413</t>
  </si>
  <si>
    <t>COLONIAL VISTA CARE CENTERS  LLC</t>
  </si>
  <si>
    <t>505312</t>
  </si>
  <si>
    <t>HIGHLINE CARE CENTERS  LLC</t>
  </si>
  <si>
    <t>505336</t>
  </si>
  <si>
    <t>PARKSIDE HEALTHCARE LLC</t>
  </si>
  <si>
    <t>505326</t>
  </si>
  <si>
    <t>HEARTWOOD EXTENDED HEALTH CARE  LLC</t>
  </si>
  <si>
    <t>EVERGREEN WASHINGTON HEALTHCARE GREENWOOD LLC</t>
  </si>
  <si>
    <t>505401</t>
  </si>
  <si>
    <t>EVERGREEN AT TALBOT ROAD LLC</t>
  </si>
  <si>
    <t>CARE CENTER (PACIFIC CARE) INC</t>
  </si>
  <si>
    <t>HOPE CARE INC</t>
  </si>
  <si>
    <t>MARTINI INVESTMENTS  INC</t>
  </si>
  <si>
    <t>Mission Healthcare at Bellevue JV</t>
  </si>
  <si>
    <t>AEGIS PARTNERS INC</t>
  </si>
  <si>
    <t>505406</t>
  </si>
  <si>
    <t>SAINT ANNE CORPORATION</t>
  </si>
  <si>
    <t>EVERGREEN AT SHELTON LLC</t>
  </si>
  <si>
    <t>ALDERWOOD PARK CONVALESCENT CENTER LLC</t>
  </si>
  <si>
    <t>HIGHLAND CARE CENTER LLC</t>
  </si>
  <si>
    <t>ROYAL PARK CARE CENTER LLC</t>
  </si>
  <si>
    <t>505510</t>
  </si>
  <si>
    <t>IRENE LUNDBERG</t>
  </si>
  <si>
    <t>CLAY AND DAVIS MT BAKER DEVELOPMENT</t>
  </si>
  <si>
    <t>Clay &amp; Davis Development , LLC</t>
  </si>
  <si>
    <t>REGENCY PACIFIC, INC</t>
  </si>
  <si>
    <t>EVERGREEN AT PARK ROYAL II, LLC</t>
  </si>
  <si>
    <t>505338</t>
  </si>
  <si>
    <t>LTC STRATEGIC CONSULTING, PSC - RECEIVER</t>
  </si>
  <si>
    <t>505511</t>
  </si>
  <si>
    <t>OPPORTUNITIES INDUSTRIALIZATION CENTER OF WA</t>
  </si>
  <si>
    <t>MANOR PARK HEALTHCARE LLC</t>
  </si>
  <si>
    <t>505286</t>
  </si>
  <si>
    <t>CARE CENTER (ROYAL VISTA) INC</t>
  </si>
  <si>
    <t>CARE CENTER (SULLIVAN PARK) INC</t>
  </si>
  <si>
    <t>RICHMOND BEACH REHAB LLC</t>
  </si>
  <si>
    <t>PACIFIC REHAB NW LLC</t>
  </si>
  <si>
    <t>EVERGREEN AT BELLINGHAM LLC</t>
  </si>
  <si>
    <t>BOUCHY LLC</t>
  </si>
  <si>
    <t>NORTHWEST CARE - SHORELINE, INC.</t>
  </si>
  <si>
    <t>NORTHWEST CARE - WEST SEATTLE, INC.</t>
  </si>
  <si>
    <t>CARE CENTER (HAZEL DELL) INC</t>
  </si>
  <si>
    <t>CARE CENTER (TOPPENISH), INC</t>
  </si>
  <si>
    <t>AVALON CARE CENTER - FEDERAL WAY LLC</t>
  </si>
  <si>
    <t>505016</t>
  </si>
  <si>
    <t>AVALON CARE CENTER - ABERDEEN LLC</t>
  </si>
  <si>
    <t>505349</t>
  </si>
  <si>
    <t>AVALON CARE CENTER - RAYMOND LLC</t>
  </si>
  <si>
    <t>AVALON CARE CENTER - SPOKANE LLC</t>
  </si>
  <si>
    <t>505255</t>
  </si>
  <si>
    <t>AVALON CARE CENTER - OTHELLO LLC</t>
  </si>
  <si>
    <t>AVALON CARE CENTER - PULLMAN LLC</t>
  </si>
  <si>
    <t>505126</t>
  </si>
  <si>
    <t>AVALON CARE CENTER - PASCO LLC</t>
  </si>
  <si>
    <t>505519</t>
  </si>
  <si>
    <t>AVALON CARE CENTER - KENT LLC</t>
  </si>
  <si>
    <t>505513</t>
  </si>
  <si>
    <t>STAFFORD HEALTHCARE, SEATAC, LLC</t>
  </si>
  <si>
    <t>505265</t>
  </si>
  <si>
    <t>EVERGREEN KITSAP LLC</t>
  </si>
  <si>
    <t>GIG HARBOR OPERATIONS LLC</t>
  </si>
  <si>
    <t>505514</t>
  </si>
  <si>
    <t>505216</t>
  </si>
  <si>
    <t>Waatu, Inc</t>
  </si>
  <si>
    <t>HYGATE PROPERTIES, INC.</t>
  </si>
  <si>
    <t>MERRY HAVEN CARE CENTER, LLC</t>
  </si>
  <si>
    <t>SEQUIM REHABILITATION LLC</t>
  </si>
  <si>
    <t>505434</t>
  </si>
  <si>
    <t>SYMMETRY LONG TERM CARE GROUP LLC - RECEIVER</t>
  </si>
  <si>
    <t>PUYALLUP CARE CENTER INC</t>
  </si>
  <si>
    <t>TACOMA CARE CENTER, INC.</t>
  </si>
  <si>
    <t>RENTON CARE CENTER, INC.</t>
  </si>
  <si>
    <t>PROVIDENCE HEALTH CARE</t>
  </si>
  <si>
    <t>505080</t>
  </si>
  <si>
    <t>KENNEWICK MEDICAL INVESTORS. LLC</t>
  </si>
  <si>
    <t>Wesley Homes Des Moines LLC</t>
  </si>
  <si>
    <t>505070</t>
  </si>
  <si>
    <t>RICHLAND MEDICAL INVESTORS, LLC</t>
  </si>
  <si>
    <t>505282</t>
  </si>
  <si>
    <t>RITZVILLE MEDICAL INVESTORS, LLC</t>
  </si>
  <si>
    <t>BURIEN MEDICAL INVESTORS, LLC</t>
  </si>
  <si>
    <t>Valley Terrace Operations, LLC</t>
  </si>
  <si>
    <t>SKAGIT VALLEY OPERATIONS, LLC</t>
  </si>
  <si>
    <t>WEST SEATTLE OPERATIONS, LLC</t>
  </si>
  <si>
    <t>OCEANVIEW MEDICAL INVESTORS, LLC</t>
  </si>
  <si>
    <t>505085</t>
  </si>
  <si>
    <t>505367</t>
  </si>
  <si>
    <t>WILLOW SPRINGS CARE, INC.</t>
  </si>
  <si>
    <t>505017</t>
  </si>
  <si>
    <t>WASHINGTON CARE SERVICES</t>
  </si>
  <si>
    <t>LYNNWOOD HEALTH SERVICES INC</t>
  </si>
  <si>
    <t>HOQUIAM HEALTHCARE INC</t>
  </si>
  <si>
    <t>EVERGREEN AT TACOMA, LLC</t>
  </si>
  <si>
    <t>ST. FRANCIS OPERATIONS, LLC</t>
  </si>
  <si>
    <t>REGENCY AUBURN, LLC</t>
  </si>
  <si>
    <t>BEL AIR REHAB, LLC</t>
  </si>
  <si>
    <t>Georgian Rehab, LLC</t>
  </si>
  <si>
    <t>HERITAGE REHAB, LLC</t>
  </si>
  <si>
    <t>HIGHLANDS REHAB, LLC</t>
  </si>
  <si>
    <t>TACOMA REHAB, LLC</t>
  </si>
  <si>
    <t>Victory Rehabilitation and Healthcare Center, LLC</t>
  </si>
  <si>
    <t>NORTHWEST CARE - ISSAQUAH, INC.</t>
  </si>
  <si>
    <t>MANOR CARE OF GIG HARBOR WA LLC</t>
  </si>
  <si>
    <t>MANOR CARE OF LYNNWOOD WA LLC</t>
  </si>
  <si>
    <t>505289</t>
  </si>
  <si>
    <t>Manor Care of Tacoma WA, Association</t>
  </si>
  <si>
    <t>505322</t>
  </si>
  <si>
    <t>MANOR CARE OF SPOKANE WA ASSOCIATION</t>
  </si>
  <si>
    <t>CARE CENTER (EDMONDS) INC</t>
  </si>
  <si>
    <t>BURIEN POST-ACUTE SERVICES, INC.</t>
  </si>
  <si>
    <t>505430</t>
  </si>
  <si>
    <t>HARMONY HOUSE HEALTH CARE CENTER LLC</t>
  </si>
  <si>
    <t>PROVIDENCE HEALTH &amp; SERVICES - WASHINGTON</t>
  </si>
  <si>
    <t>PORT ORCHARD OPERATIONS, LLC</t>
  </si>
  <si>
    <t>LAKE VUE OPERATIONS, LLC</t>
  </si>
  <si>
    <t>PINEHURST PARK ROYAL OPERATIONS LLC</t>
  </si>
  <si>
    <t>BD YAKIMA I, LLC</t>
  </si>
  <si>
    <t>BD OLYMPIA I, LLC</t>
  </si>
  <si>
    <t>BD TACOMA I, LLC</t>
  </si>
  <si>
    <t>BD MONROE I, LLC</t>
  </si>
  <si>
    <t>BD CHELAN I, LLC</t>
  </si>
  <si>
    <t>BD Everett LLC</t>
  </si>
  <si>
    <t>505465</t>
  </si>
  <si>
    <t>Josephine Caring Community</t>
  </si>
  <si>
    <t>BD NORTH BEND I, LLC</t>
  </si>
  <si>
    <t>BD SPOKANE I, LLC</t>
  </si>
  <si>
    <t>BD COLLEGE PLACE I, LLC</t>
  </si>
  <si>
    <t>505469</t>
  </si>
  <si>
    <t>QUALITY HEALTH CARE OF BOTHELL, LLC</t>
  </si>
  <si>
    <t>FH LLC</t>
  </si>
  <si>
    <t>Sunbridge Healthcare, LLC</t>
  </si>
  <si>
    <t>NEW HOPE HEALTHCARE SYSTEMS MERCER LLC</t>
  </si>
  <si>
    <t>505521</t>
  </si>
  <si>
    <t>THC - SEATTLE, INC</t>
  </si>
  <si>
    <t>505522</t>
  </si>
  <si>
    <t>MANOR CARE OF SALMON CREEK WA LLC</t>
  </si>
  <si>
    <t>505524</t>
  </si>
  <si>
    <t>505525</t>
  </si>
  <si>
    <t>MANOR CARE OF LACEY WA LLC</t>
  </si>
  <si>
    <t>SANTE SNF OP CO, LLC</t>
  </si>
  <si>
    <t>CARE CENTER (CAMAS) INC</t>
  </si>
  <si>
    <t>CARE CENTER (BURLINGTON) INC</t>
  </si>
  <si>
    <t>CARE CENTER (RICHLAND) INC</t>
  </si>
  <si>
    <t>CARE CENTER (GRANDVIEW) INC</t>
  </si>
  <si>
    <t>CARE CENTER (SUNNYSIDE) INC</t>
  </si>
  <si>
    <t>CARE CENTER (CLARKSTON) INC</t>
  </si>
  <si>
    <t>VIDELL HEALTHCARE MERCER ISLAND LLC</t>
  </si>
  <si>
    <t>CARE CENTER (COLVILLE) INC</t>
  </si>
  <si>
    <t>CARE CENTER (UNION GAP) INC</t>
  </si>
  <si>
    <t>SEATTLE OPERATIONS LLC</t>
  </si>
  <si>
    <t>BELLINGHAM OPERATIONS LLC</t>
  </si>
  <si>
    <t>505181</t>
  </si>
  <si>
    <t>UNION HILL HEALTHCARE INC</t>
  </si>
  <si>
    <t>505407</t>
  </si>
  <si>
    <t>ALLEN CREEK HEALTHCARE INC</t>
  </si>
  <si>
    <t>BEACON HILL HEALTHCARE INC</t>
  </si>
  <si>
    <t>WILDWOOD HEALTHCARE INC</t>
  </si>
  <si>
    <t>505263</t>
  </si>
  <si>
    <t>CARE CENTER ELLENSBURG INC</t>
  </si>
  <si>
    <t>CARE CENTER CENTRALIA INC</t>
  </si>
  <si>
    <t>505520</t>
  </si>
  <si>
    <t>SPOKANE ROYAL PARK CARE, LLC</t>
  </si>
  <si>
    <t>EMPRES HIGHLAND CARE, LLC</t>
  </si>
  <si>
    <t>EMPRES AT ALDERWOOD, LLC</t>
  </si>
  <si>
    <t>EMPRES AT SNOHOMISH, LLC</t>
  </si>
  <si>
    <t>Regency Omak, LLC</t>
  </si>
  <si>
    <t>EmpRes at Colville, LLC</t>
  </si>
  <si>
    <t>Sunbridge Nursing Home LLC</t>
  </si>
  <si>
    <t>Vancouver Operations, LLC</t>
  </si>
  <si>
    <t>East Adams Care Center LLC</t>
  </si>
  <si>
    <t>Eagle Harbor Healthcare, Inc</t>
  </si>
  <si>
    <t>Woodard Creek Healthcare, Inc</t>
  </si>
  <si>
    <t>505114</t>
  </si>
  <si>
    <t>FMG South University Road Washington LLC</t>
  </si>
  <si>
    <t>FMG West Hemlock Street Washington LLC</t>
  </si>
  <si>
    <t>505358</t>
  </si>
  <si>
    <t>FMG Alexander Street Washington LLC</t>
  </si>
  <si>
    <t>FMG Capitol Mall Drive Southwest Washington LLC</t>
  </si>
  <si>
    <t>FMG South Marion Avenue Washington LLC</t>
  </si>
  <si>
    <t>505024</t>
  </si>
  <si>
    <t>FMG North Lidgerwood Street Washington LLC</t>
  </si>
  <si>
    <t>FMG I Street Northeast Washington LLC</t>
  </si>
  <si>
    <t>FMG North Garrison Road Washington LLC</t>
  </si>
  <si>
    <t>505236</t>
  </si>
  <si>
    <t>FMG 72nd Avenue West Washington LLC</t>
  </si>
  <si>
    <t>FMG Clare Avenue Washington LLC</t>
  </si>
  <si>
    <t>FMG East Lauridsen Boulevard Washington LLC</t>
  </si>
  <si>
    <t>505230</t>
  </si>
  <si>
    <t>FMG North 13th Street Washington LLC</t>
  </si>
  <si>
    <t>505315</t>
  </si>
  <si>
    <t>Lookout Post Acute LLC</t>
  </si>
  <si>
    <t>505415</t>
  </si>
  <si>
    <t>Tekoa Operations, LLC</t>
  </si>
  <si>
    <t>North Lake 5-0, LLC</t>
  </si>
  <si>
    <t>Fort Vancouver Post Acute LLC</t>
  </si>
  <si>
    <t>505527</t>
  </si>
  <si>
    <t>Care Center (Edmonds) Inc</t>
  </si>
  <si>
    <t>400 29th Street Northeast Operations LLC</t>
  </si>
  <si>
    <t>800 Medcalf Lane North Operations LLC</t>
  </si>
  <si>
    <t>4755 South 48th Street Operations LLC</t>
  </si>
  <si>
    <t>Marysville Operations, LLC</t>
  </si>
  <si>
    <t>MBB Brewster, LLC</t>
  </si>
  <si>
    <t>MBB Kennewick, LLC</t>
  </si>
  <si>
    <t>505528</t>
  </si>
  <si>
    <t>Regency Wenatchee LLC</t>
  </si>
  <si>
    <t>Paramount Rehabilitation and Nursing LLC</t>
  </si>
  <si>
    <t>Care Center (Wenatchee) Inc</t>
  </si>
  <si>
    <t>505529</t>
  </si>
  <si>
    <t>EmpRes at Auburn, LLC</t>
  </si>
  <si>
    <t>Avventura Inc</t>
  </si>
  <si>
    <t>View Ridge Care Center LLC</t>
  </si>
  <si>
    <t>Wesley Homes Lea Hill LLC</t>
  </si>
  <si>
    <t>Battleground of Cascadia LLC</t>
  </si>
  <si>
    <t>University Place Rehabilitation Center LLC</t>
  </si>
  <si>
    <t>Renton Healthcare Rehabilitation Center LLC</t>
  </si>
  <si>
    <t>North Auburn Health, LLC</t>
  </si>
  <si>
    <t>Aldercrest Health - Edmonds, LLC</t>
  </si>
  <si>
    <t>Bremerton Health, LLC</t>
  </si>
  <si>
    <t>Riverside Nursing - Centralia, LLC</t>
  </si>
  <si>
    <t>Forest Ridge Health - Bremerton, LLC</t>
  </si>
  <si>
    <t>Puget Sound Healthcare - Olympia, LLC</t>
  </si>
  <si>
    <t>Crestwood Convalescent - Port Angeles, LLC</t>
  </si>
  <si>
    <t>Sequim Health, LLC</t>
  </si>
  <si>
    <t>Fir Lane Health - Shelton, LLC</t>
  </si>
  <si>
    <t>Franklin Hills Health - Spokane, LLC</t>
  </si>
  <si>
    <t>Gardens on University - Spokane Valley, LLC</t>
  </si>
  <si>
    <t>Aurora Oaks, LLC</t>
  </si>
  <si>
    <t>Lakewood Oaks, LLC</t>
  </si>
  <si>
    <t>Thirty Three Oaks LLC</t>
  </si>
  <si>
    <t>505151</t>
  </si>
  <si>
    <t>Cashmere Operations LLC</t>
  </si>
  <si>
    <t>1015 North Garrison LLC</t>
  </si>
  <si>
    <t>Talbot Rehabilitation Center, LLC</t>
  </si>
  <si>
    <t>505532</t>
  </si>
  <si>
    <t>505099</t>
  </si>
  <si>
    <t>The Evangelical Lutheran Good Samaritan Society</t>
  </si>
  <si>
    <t>Highland WellnessCare, LLC</t>
  </si>
  <si>
    <t>T-Street Holdings, LLC</t>
  </si>
  <si>
    <t>Soundview Rehabilitation and Health Care Inc</t>
  </si>
  <si>
    <t>Manor Care of Gig Harbor WA, Association</t>
  </si>
  <si>
    <t>Manor Care of Lynnwood WA, Association</t>
  </si>
  <si>
    <t>Manor Care of Salmon Creek WA, Association</t>
  </si>
  <si>
    <t>Manor Care of Lacey WA, Association</t>
  </si>
  <si>
    <t>EmpRes at Alderwood, LLC</t>
  </si>
  <si>
    <t>Fort Vancouver Post Acute, LLC</t>
  </si>
  <si>
    <t>EmpRes Highland Care, LLC</t>
  </si>
  <si>
    <t>Evergreen Washington Healthcare Enumclaw LLC</t>
  </si>
  <si>
    <t>Evergreen at Tacoma, LLC</t>
  </si>
  <si>
    <t>Evergreen Washington Healthcare Americana LLC</t>
  </si>
  <si>
    <t>Evergreen Washington Healthcare Frontier, LLC</t>
  </si>
  <si>
    <t>Evergreen Washington Healthcare Auburn LLC</t>
  </si>
  <si>
    <t>Evergreen at Bellingham, LLC</t>
  </si>
  <si>
    <t>Evergreen at Shelton, LLC</t>
  </si>
  <si>
    <t>Evergreen Washington Healthcare Whitman LLC</t>
  </si>
  <si>
    <t>EmpRes at Snohomish, LLC</t>
  </si>
  <si>
    <t>Evergreen Washington Healthcare Seattle LLC</t>
  </si>
  <si>
    <t>Spokane Royal Park Care, LLC</t>
  </si>
  <si>
    <t>WCC Operator LLC</t>
  </si>
  <si>
    <t>505254</t>
  </si>
  <si>
    <t>Lowers Holdings, LLC</t>
  </si>
  <si>
    <t>505533</t>
  </si>
  <si>
    <t>Heartwood Operator LLC</t>
  </si>
  <si>
    <t>505534</t>
  </si>
  <si>
    <t>EmpRes at Seattle, LLC</t>
  </si>
  <si>
    <t>820 NW 95th Street Operations LLC</t>
  </si>
  <si>
    <t>Regency Coupeville LLC</t>
  </si>
  <si>
    <t>WA3 OP Talbot LLC</t>
  </si>
  <si>
    <t>WA3 OP Renton LLC</t>
  </si>
  <si>
    <t>WA3 OP Univ LLC</t>
  </si>
  <si>
    <t>Prest Op LLC</t>
  </si>
  <si>
    <t>Alaska Gardens SNF Operations LLC</t>
  </si>
  <si>
    <t>Fort Ebey Holdings, LLC</t>
  </si>
  <si>
    <t>American Lake Healthcare, Inc</t>
  </si>
  <si>
    <t>Lake Washington Healthcare, Inc.</t>
  </si>
  <si>
    <t>Little Mountain Healthcare, Inc.</t>
  </si>
  <si>
    <t>Columbia River Healthcare, Inc.</t>
  </si>
  <si>
    <t>Middles Holdings, LLC</t>
  </si>
  <si>
    <t>Clarkston of Cascadia, LLC</t>
  </si>
  <si>
    <t>Fort Vancouver of Cascadia, LLC</t>
  </si>
  <si>
    <t>505409</t>
  </si>
  <si>
    <t>West Valley Nursing Homes Inc</t>
  </si>
  <si>
    <t>Snohomish of Cascadia, LLC</t>
  </si>
  <si>
    <t>Bellingham North of Cascadia LLC</t>
  </si>
  <si>
    <t>Colfax of Cascadia LLC</t>
  </si>
  <si>
    <t>name not on file</t>
  </si>
  <si>
    <t>50A063</t>
  </si>
  <si>
    <t>ICELANDIC OLD FOLKS HOME</t>
  </si>
  <si>
    <t>50A093</t>
  </si>
  <si>
    <t>NEEDHAM'S NSG HOME INC</t>
  </si>
  <si>
    <t>PARKSIDE CARE INC</t>
  </si>
  <si>
    <t>SELAH CONV HOME INC</t>
  </si>
  <si>
    <t>GOOD SAMARITAN HLTH CARE CTR INC</t>
  </si>
  <si>
    <t>505466</t>
  </si>
  <si>
    <t>THE SAMUEL &amp; JESSIE KENNEY PRESBYT</t>
  </si>
  <si>
    <t>50A060</t>
  </si>
  <si>
    <t>HILLTOP INN INC</t>
  </si>
  <si>
    <t>505494</t>
  </si>
  <si>
    <t>MOST WORSHIPFUL GRAND LODGE OF FREE &amp; ACCEPTED MASONS</t>
  </si>
  <si>
    <t>505069</t>
  </si>
  <si>
    <t>B'WOOD MNR NH OF TACOMA</t>
  </si>
  <si>
    <t>LON E FREEBERG</t>
  </si>
  <si>
    <t>50A087</t>
  </si>
  <si>
    <t>DAVID &amp; MARJEAN MILLER</t>
  </si>
  <si>
    <t>50A132</t>
  </si>
  <si>
    <t>ST FRANCIS CONV HOME INC</t>
  </si>
  <si>
    <t>COMMUNITY CARE CENTER INC</t>
  </si>
  <si>
    <t>50A156</t>
  </si>
  <si>
    <t>ALFRED &amp; MILDRED WILLIAMS</t>
  </si>
  <si>
    <t>JAHNS NURSING HOME INC</t>
  </si>
  <si>
    <t>GRAYS HARBOR RESTHAVEN</t>
  </si>
  <si>
    <t>505421</t>
  </si>
  <si>
    <t>50A105</t>
  </si>
  <si>
    <t>PACIFIC NW EVANGELICAL INC</t>
  </si>
  <si>
    <t>MARTHA AND MARY LUTHERAN SERVICES</t>
  </si>
  <si>
    <t>THE CAREAGE CORPORATION</t>
  </si>
  <si>
    <t>COLBY MANOR NURSING HOME INC</t>
  </si>
  <si>
    <t>TRIPLE C CONVALESCENT CENTERS</t>
  </si>
  <si>
    <t>PEARSON AND SHAW PARTNERSHIP</t>
  </si>
  <si>
    <t>50A108</t>
  </si>
  <si>
    <t>PARKSIDE HEALTH CARE INC</t>
  </si>
  <si>
    <t>50A158</t>
  </si>
  <si>
    <t>HILLHAVEN CORPORATION</t>
  </si>
  <si>
    <t>505088</t>
  </si>
  <si>
    <t>HERITAGE NRSG &amp; CONV CENTER</t>
  </si>
  <si>
    <t>50A102</t>
  </si>
  <si>
    <t>OLYMPIC CREST CONV CTR INC</t>
  </si>
  <si>
    <t>505479</t>
  </si>
  <si>
    <t>NORSE HOME</t>
  </si>
  <si>
    <t>MOOREHAVEN INC</t>
  </si>
  <si>
    <t>505416</t>
  </si>
  <si>
    <t>SMITH NURSING HOME INC</t>
  </si>
  <si>
    <t>PIONEER RIDGE HEALTHCARE</t>
  </si>
  <si>
    <t>505259</t>
  </si>
  <si>
    <t>HAVEN HOUSE NSG HOME INC</t>
  </si>
  <si>
    <t>HAVENWOOD CARE CENTER INC</t>
  </si>
  <si>
    <t>SEATOMA CONVALESCENT CENTER INC</t>
  </si>
  <si>
    <t>HEISLER/OSBORN/GREY/AMMON</t>
  </si>
  <si>
    <t>50E127</t>
  </si>
  <si>
    <t>PARKLANE CONV CENTER INC</t>
  </si>
  <si>
    <t>505439</t>
  </si>
  <si>
    <t>BAYVIEW MANOR HOMES</t>
  </si>
  <si>
    <t>COLUMBIA VIEW MANOR CORP</t>
  </si>
  <si>
    <t>50A159</t>
  </si>
  <si>
    <t>BURIEN TERRACE INC</t>
  </si>
  <si>
    <t>50A153</t>
  </si>
  <si>
    <t>VIEWCREST CONV CENTER INC</t>
  </si>
  <si>
    <t>WEYLAND ASSOCIATES INC</t>
  </si>
  <si>
    <t>CRESCENT CONVALESCENT CENTER  INC</t>
  </si>
  <si>
    <t>THE DANMOR COMPANY</t>
  </si>
  <si>
    <t>CONVALESCENT ENTERPRISES INC</t>
  </si>
  <si>
    <t>VILLA CARE INC</t>
  </si>
  <si>
    <t>BETCO INC</t>
  </si>
  <si>
    <t>CAPITAL ARMS CONV INC</t>
  </si>
  <si>
    <t>ROSEDALE HOME INC</t>
  </si>
  <si>
    <t>505461</t>
  </si>
  <si>
    <t>WHIDBEY ISLAND MANOR INC</t>
  </si>
  <si>
    <t>WHATCOM COUNTY C/O CO COMM</t>
  </si>
  <si>
    <t>MODERNCARE WEST SEATTLE INC</t>
  </si>
  <si>
    <t>RIVERTON HEIGHTS CONV HOME INC</t>
  </si>
  <si>
    <t>505374</t>
  </si>
  <si>
    <t>A L &amp; A L BRANCH</t>
  </si>
  <si>
    <t>CENTENNIAL VILLAS INC</t>
  </si>
  <si>
    <t>505462</t>
  </si>
  <si>
    <t>ANDERSON HOUSE INC</t>
  </si>
  <si>
    <t>HIGHLANDS CONV CENTER INC</t>
  </si>
  <si>
    <t>EASTERN STAR NURSING HOME CORP</t>
  </si>
  <si>
    <t>THE HEIDI CORPORATION</t>
  </si>
  <si>
    <t>MADELEINE VILLA INC</t>
  </si>
  <si>
    <t>505059</t>
  </si>
  <si>
    <t>PANORAMA CITY</t>
  </si>
  <si>
    <t>50E294</t>
  </si>
  <si>
    <t>WESTWOOD CARE CENTER, INC</t>
  </si>
  <si>
    <t>DKW CORPORATION</t>
  </si>
  <si>
    <t>VIRGINIA MANOR CONV HOME</t>
  </si>
  <si>
    <t>PARKWAY NURSING INC</t>
  </si>
  <si>
    <t>CONVALESCENT CENTERS INC</t>
  </si>
  <si>
    <t>KRUEGER ENTERPRISES INC</t>
  </si>
  <si>
    <t>AARON ENTERPRISES INC</t>
  </si>
  <si>
    <t>505027</t>
  </si>
  <si>
    <t>LUTHERAN RETIREMENT HOME OF GREATE</t>
  </si>
  <si>
    <t>HERITAGE NSG &amp; CONV CTR INC</t>
  </si>
  <si>
    <t>LILAC CITY CONV CENTER INC</t>
  </si>
  <si>
    <t>VALLEY TERRACE INC</t>
  </si>
  <si>
    <t>50A022</t>
  </si>
  <si>
    <t>JEWELL JENNINGS</t>
  </si>
  <si>
    <t>PINECREST MANOR CONV HOME INC</t>
  </si>
  <si>
    <t>P H  &amp; B K  GAYTON</t>
  </si>
  <si>
    <t>CAMPBELL BARNES &amp; SMITH</t>
  </si>
  <si>
    <t>UNIV MANOR CONV CTR INC</t>
  </si>
  <si>
    <t>50A067</t>
  </si>
  <si>
    <t>THE ISLANDS' CONV CTR INC</t>
  </si>
  <si>
    <t>DELCREST CONV CTR   INC</t>
  </si>
  <si>
    <t>505291</t>
  </si>
  <si>
    <t>Riverview Lutheran Retirement Community of Spokane</t>
  </si>
  <si>
    <t>505467</t>
  </si>
  <si>
    <t>DELTA REHABILITATION CENTER  INC</t>
  </si>
  <si>
    <t>CENTENNIAL VILLAS,INC</t>
  </si>
  <si>
    <t>HERITAGE NSG CENTER INC</t>
  </si>
  <si>
    <t>CRESCENT VIEW NRSG HOMES</t>
  </si>
  <si>
    <t>505424</t>
  </si>
  <si>
    <t>FEDERAL WAY CONV CTR INC</t>
  </si>
  <si>
    <t>W VALLEY NSG HOMES INC</t>
  </si>
  <si>
    <t>GRAYS HARBOR CO COMM</t>
  </si>
  <si>
    <t>HERITAGE NSG &amp; CONV CTR</t>
  </si>
  <si>
    <t>505237</t>
  </si>
  <si>
    <t>BEVERLY ENTERPRISES, INC</t>
  </si>
  <si>
    <t>CONVES CARE INC</t>
  </si>
  <si>
    <t>505290</t>
  </si>
  <si>
    <t>BELMONT TERRACE INC</t>
  </si>
  <si>
    <t>RALPH AND GERTRUDE GUTHRIE</t>
  </si>
  <si>
    <t>50A131</t>
  </si>
  <si>
    <t>AMERICAN WASH CARE CTRS INC</t>
  </si>
  <si>
    <t>SKAGIT VALLEY MEDICAL INVESTORS LIMITED PARTNERSHI</t>
  </si>
  <si>
    <t>505217</t>
  </si>
  <si>
    <t>RIDGEMONT TERRACE INC</t>
  </si>
  <si>
    <t>50A005</t>
  </si>
  <si>
    <t>CASCADE MANAGEMENT CORP</t>
  </si>
  <si>
    <t>505244</t>
  </si>
  <si>
    <t>EVAN LUTH GOOD SAM SOC</t>
  </si>
  <si>
    <t>50A224</t>
  </si>
  <si>
    <t>LAKE VUE GARDENS INC</t>
  </si>
  <si>
    <t>505225</t>
  </si>
  <si>
    <t>H CALDWELL MEM HEALTH CTR</t>
  </si>
  <si>
    <t>TEKOA MEDICAL FOUNDATION INC</t>
  </si>
  <si>
    <t>505219</t>
  </si>
  <si>
    <t>EVERGREEN VISTA CONVALESCENT CENTER  INC</t>
  </si>
  <si>
    <t>505435</t>
  </si>
  <si>
    <t>eliseo</t>
  </si>
  <si>
    <t>HEALTHCO MANAGEMENT CORP</t>
  </si>
  <si>
    <t>GENE HINER &amp; ROBERT BRODY</t>
  </si>
  <si>
    <t>RIVERWOOD CARE CENTER INC</t>
  </si>
  <si>
    <t>WOODLAND ENTERPRISES INC</t>
  </si>
  <si>
    <t>MADRONA CONVALESCENT HOME</t>
  </si>
  <si>
    <t>H B AND JEAN FOLDEN</t>
  </si>
  <si>
    <t>BLUE MOUNTAIN CONV CENTER INC</t>
  </si>
  <si>
    <t>50A205</t>
  </si>
  <si>
    <t>CRESTVIEW MANOR INC</t>
  </si>
  <si>
    <t>CONSOL RES HEALTH FND III</t>
  </si>
  <si>
    <t>GENE HINER &amp; BOB BRODY</t>
  </si>
  <si>
    <t>D STRUTHERS &amp; G DENADEL</t>
  </si>
  <si>
    <t>BELLEVUE SANITARIUM  INC</t>
  </si>
  <si>
    <t>AMES/ROITENBERG/LIEBERMAN</t>
  </si>
  <si>
    <t>505405</t>
  </si>
  <si>
    <t>WARM BEACH HEALTH CARE CENTER INC</t>
  </si>
  <si>
    <t>GREENWOOD-CREST HOUSE INC</t>
  </si>
  <si>
    <t>G CHARAPATA &amp; L ERICKSON</t>
  </si>
  <si>
    <t>HIGHLINE INVESTMENT ASSOCIATES</t>
  </si>
  <si>
    <t>SPOKANE CONV CTR INC</t>
  </si>
  <si>
    <t>WINSLOW CONVALESCENT CTR INC</t>
  </si>
  <si>
    <t>ST. JOSEPH A WA. NONPROFIT CORP.</t>
  </si>
  <si>
    <t>505442</t>
  </si>
  <si>
    <t>THE CAROLINE KLINE GALLAND HOME</t>
  </si>
  <si>
    <t>50A219</t>
  </si>
  <si>
    <t>GARFIELD CNTY HOSP DIST</t>
  </si>
  <si>
    <t>RODERICK ENTERPRISES INC</t>
  </si>
  <si>
    <t>FOREST RIDGE CONV CENTER</t>
  </si>
  <si>
    <t>ROBISON NURSING HOME INC</t>
  </si>
  <si>
    <t>ESTHER ROSE CARE CTR INC</t>
  </si>
  <si>
    <t>CASHMERE CONVALESCENT CENTER  INC</t>
  </si>
  <si>
    <t>50A164</t>
  </si>
  <si>
    <t>WILLAPA HARBOR CARE CENTER</t>
  </si>
  <si>
    <t>505438</t>
  </si>
  <si>
    <t>KEIRO NORTHWEST</t>
  </si>
  <si>
    <t>ROY J &amp; CAROL MCDONALD</t>
  </si>
  <si>
    <t>UNICARE INC</t>
  </si>
  <si>
    <t>SHERWOOD MANOR INC</t>
  </si>
  <si>
    <t>SUPERIOR ENTERPRISES INC</t>
  </si>
  <si>
    <t>JERRY &amp; TONI TRETWOLD</t>
  </si>
  <si>
    <t>50A188</t>
  </si>
  <si>
    <t>PEND OREILLE CNTY HOSP DIST #1</t>
  </si>
  <si>
    <t>KATHY CORP</t>
  </si>
  <si>
    <t>EQUITY INVESTORS NW INC</t>
  </si>
  <si>
    <t>PUYALLUP MANOR, INC</t>
  </si>
  <si>
    <t>LAFAYETTE &amp; BARBARA ALTIER</t>
  </si>
  <si>
    <t>GERIATRIC ENTERPRISES INC</t>
  </si>
  <si>
    <t>50A118</t>
  </si>
  <si>
    <t>D H &amp; B R MCKNIGHT</t>
  </si>
  <si>
    <t>REGENCY CARE CENTERS INC</t>
  </si>
  <si>
    <t>C &amp; L CONCERNS INC</t>
  </si>
  <si>
    <t>PALOUSE NURSING HOME INC</t>
  </si>
  <si>
    <t>COLUMBIA VIEW INC</t>
  </si>
  <si>
    <t>NORTHPOINT CORPORATION</t>
  </si>
  <si>
    <t>50A066</t>
  </si>
  <si>
    <t>JAMES AND JUDITH ALEXANDER</t>
  </si>
  <si>
    <t>HMH ASSOCIATES INC</t>
  </si>
  <si>
    <t>50A201</t>
  </si>
  <si>
    <t>E&amp;B MORGAN &amp; F&amp;B DEYMONAZ</t>
  </si>
  <si>
    <t>50A165</t>
  </si>
  <si>
    <t>BURKELL CORPORATION</t>
  </si>
  <si>
    <t>C D &amp; C A DEFFENBAUGH</t>
  </si>
  <si>
    <t>LACEY NURSING CENTER INC</t>
  </si>
  <si>
    <t>505247</t>
  </si>
  <si>
    <t>JACK AND IRENE ACHTTIEN</t>
  </si>
  <si>
    <t>505346</t>
  </si>
  <si>
    <t>CHENEY CARE CENTER ASSOCIATION</t>
  </si>
  <si>
    <t>PORT ANGELES CARE CENTER INC</t>
  </si>
  <si>
    <t>505235</t>
  </si>
  <si>
    <t>NORTHWEST HOSPITAL</t>
  </si>
  <si>
    <t>50A206</t>
  </si>
  <si>
    <t>VANCOUVER CARE CENTER  INC</t>
  </si>
  <si>
    <t>J L &amp; J M ALEXANDER</t>
  </si>
  <si>
    <t>ROSE CLIFF INC</t>
  </si>
  <si>
    <t>50A210</t>
  </si>
  <si>
    <t>PARKWAY N CARE CENTER INC</t>
  </si>
  <si>
    <t>50A042</t>
  </si>
  <si>
    <t>WALCHAR, INC</t>
  </si>
  <si>
    <t>NORTHWEST CONTINUUM CARE CTR INC</t>
  </si>
  <si>
    <t>50A027</t>
  </si>
  <si>
    <t>CLETUS B MOORE JR</t>
  </si>
  <si>
    <t>505232</t>
  </si>
  <si>
    <t>OCEAN VIEW PARTNERS</t>
  </si>
  <si>
    <t>BEVERLY ENTERPRISES INC</t>
  </si>
  <si>
    <t>50A125</t>
  </si>
  <si>
    <t>HI-CT-QL OSBORNE/ME MESSER</t>
  </si>
  <si>
    <t>EMERALD CIRCLE CONVALESCENT CENTER  INC</t>
  </si>
  <si>
    <t>50A134</t>
  </si>
  <si>
    <t>JOHNSON NURSING HOME INC</t>
  </si>
  <si>
    <t>MEL C &amp; DOROTHY M JACKSON</t>
  </si>
  <si>
    <t>E CLEVELAND/H &amp; L WARREN</t>
  </si>
  <si>
    <t>BRANCH VILLA HEALTH CARE CENTER INC</t>
  </si>
  <si>
    <t>505248</t>
  </si>
  <si>
    <t>TERRACE VIEW DIVERSIFIED HLTH C CTR</t>
  </si>
  <si>
    <t>505370</t>
  </si>
  <si>
    <t>VIRGINIA MANOR CONV HOME INC</t>
  </si>
  <si>
    <t>50A081</t>
  </si>
  <si>
    <t>CANTERBURY ENTERPRISES INC</t>
  </si>
  <si>
    <t>505412</t>
  </si>
  <si>
    <t>COLVILLE CONFEDERATED TRIBES</t>
  </si>
  <si>
    <t>50A014</t>
  </si>
  <si>
    <t>MIDE/SHUCKBURG/DODGE</t>
  </si>
  <si>
    <t>J HOUSTON/L MIDE/G DODGE</t>
  </si>
  <si>
    <t>GRAYS HARBOR CONV CTR INC</t>
  </si>
  <si>
    <t>50A200</t>
  </si>
  <si>
    <t>JERICHO INC</t>
  </si>
  <si>
    <t>OLYMPIC HEALTH CARE INC</t>
  </si>
  <si>
    <t>DARYL L STRUTHERS</t>
  </si>
  <si>
    <t>CRESTVIEW NURSING HOME INC</t>
  </si>
  <si>
    <t>50A085</t>
  </si>
  <si>
    <t>MERRY HAVEN NRSG HOME INC</t>
  </si>
  <si>
    <t>DOWNEY, SR/C K DOWNEY/THORDARSON</t>
  </si>
  <si>
    <t>COLUMBIA VIEW NSG HOME INC</t>
  </si>
  <si>
    <t>K L R ASSOCIATES INC</t>
  </si>
  <si>
    <t>JAMES CLAY/DONOVAN KLEWENO</t>
  </si>
  <si>
    <t>50A008</t>
  </si>
  <si>
    <t>BELLEVUE CARE CENTER INC</t>
  </si>
  <si>
    <t>ISLAND CARE, INC</t>
  </si>
  <si>
    <t>505455</t>
  </si>
  <si>
    <t>HumanGood Washington</t>
  </si>
  <si>
    <t>PARK ROSE CARE CTR INC</t>
  </si>
  <si>
    <t>BARBARA &amp; EDWIN MORGAN</t>
  </si>
  <si>
    <t>505277</t>
  </si>
  <si>
    <t>CAPITOL PARK CARE CTR INC</t>
  </si>
  <si>
    <t>PARK WEST CARE CENTER INC</t>
  </si>
  <si>
    <t>HIGHLINE CARE CENTER INC</t>
  </si>
  <si>
    <t>DENNIS M MCDONALD</t>
  </si>
  <si>
    <t>SMRK CONRES CORP AM/CONS ASSOC I</t>
  </si>
  <si>
    <t>BEVERLY ENTERPRISES - WASH INC</t>
  </si>
  <si>
    <t>BEVERLY ENTERPRISES - WASH, INC</t>
  </si>
  <si>
    <t>DELAMARTER ELDER CARE OF WA INC</t>
  </si>
  <si>
    <t>GREENWOOD PARK CARE CENTER INC</t>
  </si>
  <si>
    <t>50A128</t>
  </si>
  <si>
    <t>COLUMBIA CO PUBLIC HOSP DIST</t>
  </si>
  <si>
    <t>FRANCIS G STEELE</t>
  </si>
  <si>
    <t>JAMES L CLAY &amp; GARY CLARK</t>
  </si>
  <si>
    <t>PARK RIDGE CARE CENTER INC</t>
  </si>
  <si>
    <t>505408</t>
  </si>
  <si>
    <t>50A073</t>
  </si>
  <si>
    <t>CONS RES CORP-AMERICA/CONS ASS I</t>
  </si>
  <si>
    <t>G-KAYETT CORP</t>
  </si>
  <si>
    <t>LONG LAKE MANOR INC</t>
  </si>
  <si>
    <t>50A160</t>
  </si>
  <si>
    <t>505207</t>
  </si>
  <si>
    <t>EXTENDICARE HOMES INC.</t>
  </si>
  <si>
    <t>50A196</t>
  </si>
  <si>
    <t>WEBKO PARTNERSHIP</t>
  </si>
  <si>
    <t>GARY &amp; WENDY ROLAND LEHNER</t>
  </si>
  <si>
    <t>50A071</t>
  </si>
  <si>
    <t>50A120</t>
  </si>
  <si>
    <t>HILLHAVEN INC</t>
  </si>
  <si>
    <t>HILLHAVEN WEST INC</t>
  </si>
  <si>
    <t>CLAY AND CLARK</t>
  </si>
  <si>
    <t>RGA INC</t>
  </si>
  <si>
    <t>50A141</t>
  </si>
  <si>
    <t>R A INC</t>
  </si>
  <si>
    <t>505305</t>
  </si>
  <si>
    <t>REID/OCHS/LOWER/BROWN/KRAUSS</t>
  </si>
  <si>
    <t>50A054</t>
  </si>
  <si>
    <t>505343</t>
  </si>
  <si>
    <t>SEHOME PARK CARE CENTER INC</t>
  </si>
  <si>
    <t>DIVERSIFIED INVESTMENT PARTNERSHIP</t>
  </si>
  <si>
    <t>505459</t>
  </si>
  <si>
    <t>505425</t>
  </si>
  <si>
    <t>505456</t>
  </si>
  <si>
    <t>505427</t>
  </si>
  <si>
    <t>505452</t>
  </si>
  <si>
    <t>50A203</t>
  </si>
  <si>
    <t>INT'L CARE CTRS OF WASH, INC</t>
  </si>
  <si>
    <t>INT'L CARE CTRS OF WASH INC</t>
  </si>
  <si>
    <t>50A026</t>
  </si>
  <si>
    <t>R/M KAHLER/W/J REID/T/L BROWN</t>
  </si>
  <si>
    <t>505390</t>
  </si>
  <si>
    <t>GRANT COUNTY PUBLIC HOSP DIST #4</t>
  </si>
  <si>
    <t>MU</t>
  </si>
  <si>
    <t>Municipality</t>
  </si>
  <si>
    <t>CHALET HEALTHCARE INC</t>
  </si>
  <si>
    <t>SMRK CONRES CORP AM/CONS ASSOC 3</t>
  </si>
  <si>
    <t>500000</t>
  </si>
  <si>
    <t>JAMES H &amp; KARIN L RUTT</t>
  </si>
  <si>
    <t>HALL PARTNERSHIP</t>
  </si>
  <si>
    <t>50A113</t>
  </si>
  <si>
    <t>LIBERTY MANOR CARE FACILITY INC</t>
  </si>
  <si>
    <t>WHITMAN CONVALESCENT INC</t>
  </si>
  <si>
    <t>PLEASANT VALLEY HEALTH SVCS CORP</t>
  </si>
  <si>
    <t>PLEASANT VALLEY HEALTH SVS CORP</t>
  </si>
  <si>
    <t>MASTER CARE INC</t>
  </si>
  <si>
    <t>CASCADE PROPERTIES</t>
  </si>
  <si>
    <t>50A033</t>
  </si>
  <si>
    <t>CARITAS SERVICES</t>
  </si>
  <si>
    <t>50A030</t>
  </si>
  <si>
    <t>M &amp; V INVESTMENTS</t>
  </si>
  <si>
    <t>CARE CTR (GARDEN TERRACE) INC</t>
  </si>
  <si>
    <t>VIRLOU &amp; ASSOCIATES INC</t>
  </si>
  <si>
    <t>505359</t>
  </si>
  <si>
    <t>GREENERY REHAB GROUP INC</t>
  </si>
  <si>
    <t>PEACE HEALTH</t>
  </si>
  <si>
    <t>CARE CENTER (VALLEY) INC</t>
  </si>
  <si>
    <t>505363</t>
  </si>
  <si>
    <t>THE EV LUTHERAN GOOD SAM SOCIETY</t>
  </si>
  <si>
    <t>CASCADE ASSOCIATES</t>
  </si>
  <si>
    <t>505330</t>
  </si>
  <si>
    <t>50A080</t>
  </si>
  <si>
    <t>505268</t>
  </si>
  <si>
    <t>WA COLUMBIA WEST CORPORATION</t>
  </si>
  <si>
    <t>50A025</t>
  </si>
  <si>
    <t>EXCEL-CARE CORPORATION</t>
  </si>
  <si>
    <t>505335</t>
  </si>
  <si>
    <t>CHRISTOPHER HOMES INC</t>
  </si>
  <si>
    <t>505314</t>
  </si>
  <si>
    <t>PORT ORCHARD ASSOCIATES</t>
  </si>
  <si>
    <t>KAH TAI INC</t>
  </si>
  <si>
    <t>HEARTWOOD PARTNERSHIP</t>
  </si>
  <si>
    <t>505293</t>
  </si>
  <si>
    <t>505428</t>
  </si>
  <si>
    <t>HORIZON HEALTH SYSTEMS LP</t>
  </si>
  <si>
    <t>505199</t>
  </si>
  <si>
    <t>UNICARE HOMES INC</t>
  </si>
  <si>
    <t>ROBERT L &amp; DIANA ROBESON</t>
  </si>
  <si>
    <t>505307</t>
  </si>
  <si>
    <t>ST LUKE'S EXT CARE CTR INC</t>
  </si>
  <si>
    <t>CASCADE VISTA CONVALESCENT CENTER  INC</t>
  </si>
  <si>
    <t>50A056</t>
  </si>
  <si>
    <t>SGS HEALTH SERVICES</t>
  </si>
  <si>
    <t>CONS RESOURCES HEALTH CARE FUND I</t>
  </si>
  <si>
    <t>PHM HEALTH CARE GROUP INC</t>
  </si>
  <si>
    <t>50A077</t>
  </si>
  <si>
    <t>L MIDE/G DODGE</t>
  </si>
  <si>
    <t>50A187</t>
  </si>
  <si>
    <t>W &amp; J REID/K OCHS/T BROWN/L BROWN</t>
  </si>
  <si>
    <t>CHINESE NURSING HOME SOCIETY</t>
  </si>
  <si>
    <t>505353</t>
  </si>
  <si>
    <t>PARKWAY NORTH ASS LTD PARTNERSHIP</t>
  </si>
  <si>
    <t>PORT ANGELES ASS (LTD PARTNERSHIP)</t>
  </si>
  <si>
    <t>PACIFIC CARE CENTERS-WA INC</t>
  </si>
  <si>
    <t>HORIZON HEALTHCARE CORP</t>
  </si>
  <si>
    <t>RENAISSANCE CARE CENTER INC</t>
  </si>
  <si>
    <t>50A216</t>
  </si>
  <si>
    <t>N PACIFIC HEALTH SERVICES INC</t>
  </si>
  <si>
    <t>ISLANDS' CONVALESCENT CTR ASSOC</t>
  </si>
  <si>
    <t>50A228</t>
  </si>
  <si>
    <t>REGENCY CARE CENTERS INC, RECEIVER</t>
  </si>
  <si>
    <t>COLUMBIA VIEW NURSING HOME INC</t>
  </si>
  <si>
    <t>50A127</t>
  </si>
  <si>
    <t>NORTH PACIFIC HEALTH SERVICES INC</t>
  </si>
  <si>
    <t>OLYMPIC HEALTH SERVICES INC</t>
  </si>
  <si>
    <t>50A096</t>
  </si>
  <si>
    <t>50A011</t>
  </si>
  <si>
    <t>CLAY AND DAVIS</t>
  </si>
  <si>
    <t>505481</t>
  </si>
  <si>
    <t>YAKIMA HMA, INC.</t>
  </si>
  <si>
    <t>505375</t>
  </si>
  <si>
    <t>PROVIDENCE HEALTH SYSTEM - WASHINGTON</t>
  </si>
  <si>
    <t>500085</t>
  </si>
  <si>
    <t>PUB HOSP DIST 1 KLICKITAT CO</t>
  </si>
  <si>
    <t>500118</t>
  </si>
  <si>
    <t>PUBLIC HOSPITAL DISTRICT 1 MASON COUNTY</t>
  </si>
  <si>
    <t>500097</t>
  </si>
  <si>
    <t>PEND OREILLE CO HOSP DIST 1</t>
  </si>
  <si>
    <t>505422</t>
  </si>
  <si>
    <t>PEND OREILLE COUNTY PUBLIC HOSPITAL</t>
  </si>
  <si>
    <t>500107</t>
  </si>
  <si>
    <t>HOSP DISTRICT 1</t>
  </si>
  <si>
    <t>505480</t>
  </si>
  <si>
    <t>SISTERS OF PROVIDENCE HEALTH SYSTEM</t>
  </si>
  <si>
    <t>500049</t>
  </si>
  <si>
    <t>ADVENTIST HEALTH SYS WEST</t>
  </si>
  <si>
    <t>50A181</t>
  </si>
  <si>
    <t>PUBLIC HOSPITAL #3 OF GRANT COUNTY</t>
  </si>
  <si>
    <t>505118</t>
  </si>
  <si>
    <t>BENTON COUNTY PUBLIC HOSPITAL DISTRICT #1</t>
  </si>
  <si>
    <t>505310</t>
  </si>
  <si>
    <t>SAINT FRANCIS XAVIER CABRINI HOSP</t>
  </si>
  <si>
    <t>50A174</t>
  </si>
  <si>
    <t>CLALLAM COUNTY HOSPITAL DISTRICT #1</t>
  </si>
  <si>
    <t>500069</t>
  </si>
  <si>
    <t>PACIFIC COUNTY PUBLIC HOSPITAL DISTRICT 1</t>
  </si>
  <si>
    <t>505368</t>
  </si>
  <si>
    <t>GRAYS HARBOR COMMUNITY HOSPITAL</t>
  </si>
  <si>
    <t>50A195</t>
  </si>
  <si>
    <t>LINCOLN COUNTY PUBLIC HOSPITAL DIST</t>
  </si>
  <si>
    <t>505356</t>
  </si>
  <si>
    <t>GARFIELD COUNTY HOSPITAL DISTRICT</t>
  </si>
  <si>
    <t>FERRY CO HOSPITAL ASSN INC</t>
  </si>
  <si>
    <t>500068</t>
  </si>
  <si>
    <t>KLICKITAT COUNTY PUB HOSP DIS 2</t>
  </si>
  <si>
    <t>GRANT CO PUBLIC HOSP DIST</t>
  </si>
  <si>
    <t>SWEDISH HEALTH SERVICES</t>
  </si>
  <si>
    <t>DOMINICAN SISTERS</t>
  </si>
  <si>
    <t>505454</t>
  </si>
  <si>
    <t>OKANOGAN COUNTY PUBLIC HOSPITAL DISTRICT #4</t>
  </si>
  <si>
    <t>50A176</t>
  </si>
  <si>
    <t>FERRY COUNTY PUBLIC HOSPITAL DISTRICT #1</t>
  </si>
  <si>
    <t>505025</t>
  </si>
  <si>
    <t>505497</t>
  </si>
  <si>
    <t>505486</t>
  </si>
  <si>
    <t>CENTRAL WA HEALTH SERVICES ASSOCIATION</t>
  </si>
  <si>
    <t>505317</t>
  </si>
  <si>
    <t>HIGHLINE COMMUNITY HOSPITAL</t>
  </si>
  <si>
    <t>500100</t>
  </si>
  <si>
    <t>PUBLIC HOSP DISTRICT 2</t>
  </si>
  <si>
    <t>50A239</t>
  </si>
  <si>
    <t>PUBLIC HOSP DISTRICT #2 GRANT COUNTY</t>
  </si>
  <si>
    <t>50U007</t>
  </si>
  <si>
    <t>SKAGIT CO PUBL HOSP DIST #2</t>
  </si>
  <si>
    <t>505443</t>
  </si>
  <si>
    <t>LINCOLN COUNTY PUBLIC HOSPITAL DISTRICT #3</t>
  </si>
  <si>
    <t>505487</t>
  </si>
  <si>
    <t>505492</t>
  </si>
  <si>
    <t>PUBLIC HOSPITAL DIST #2</t>
  </si>
  <si>
    <t>504110</t>
  </si>
  <si>
    <t>KITTITAS COUNTY PUBLIC HOSPITAL DISTRICT #1</t>
  </si>
  <si>
    <t>500094</t>
  </si>
  <si>
    <t>COLUMBIA COUNTY PUBLIC HOSPITAL DISTRICT #1</t>
  </si>
  <si>
    <t>505208</t>
  </si>
  <si>
    <t>PUBLIC HOSP DIST #304</t>
  </si>
  <si>
    <t>500071</t>
  </si>
  <si>
    <t>OKANOGAN PUBLIC HOSPITAL DISTRICT #3</t>
  </si>
  <si>
    <t>50A180</t>
  </si>
  <si>
    <t>Douglas, Grant, Lincoln &amp; Okanogan Counties Public Hospital</t>
  </si>
  <si>
    <t>50U074</t>
  </si>
  <si>
    <t>PUBLIC HOSP DIST 3 OF WHITMAN CO</t>
  </si>
  <si>
    <t>505472</t>
  </si>
  <si>
    <t>KING COUNTY PUBLIC HOSPITAL DISTRICT #1</t>
  </si>
  <si>
    <t>500123</t>
  </si>
  <si>
    <t>CHELAN COUNTY PUBLIC HOSPITAL DISTRICT #2</t>
  </si>
  <si>
    <t>CHELAN CO PUB HOSP DIST #2</t>
  </si>
  <si>
    <t>505482</t>
  </si>
  <si>
    <t>HOSPITAL DISTRICT 1 LEWIS COUNTY</t>
  </si>
  <si>
    <t>500132</t>
  </si>
  <si>
    <t>RURAL HEALTH SERVICES INC</t>
  </si>
  <si>
    <t>500061</t>
  </si>
  <si>
    <t>PUBLIC HOSPITAL DIST 1</t>
  </si>
  <si>
    <t>50A186</t>
  </si>
  <si>
    <t>SISTERS OF PROVIDENCE IN WASH</t>
  </si>
  <si>
    <t>505354</t>
  </si>
  <si>
    <t>SISTERS/ST JOSEPH OF PEACE</t>
  </si>
  <si>
    <t>505523</t>
  </si>
  <si>
    <t>Central Washington Hospital</t>
  </si>
  <si>
    <t>501010</t>
  </si>
  <si>
    <t>ADAMS COUNTY HOSP DIST 2</t>
  </si>
  <si>
    <t>GARY A &amp; WENDY J LEHNER</t>
  </si>
  <si>
    <t>ROYAL CARE CENTERS INC</t>
  </si>
  <si>
    <t>50E090</t>
  </si>
  <si>
    <t>AUBURN SECURITY CORP</t>
  </si>
  <si>
    <t>50E051</t>
  </si>
  <si>
    <t>LEWIS COUNTY HOSP DISTRICT NO 1</t>
  </si>
  <si>
    <t>50A389</t>
  </si>
  <si>
    <t>50E011</t>
  </si>
  <si>
    <t>50E002</t>
  </si>
  <si>
    <t>GEORGE &amp; JUNE NICKELL</t>
  </si>
  <si>
    <t>ALDERWOOD MNR NSG &amp; CON HM INC</t>
  </si>
  <si>
    <t>50E315</t>
  </si>
  <si>
    <t>MR &amp; MRS FRANCIS DAVIS</t>
  </si>
  <si>
    <t>OLYMPIA MNR NSG HOME INC</t>
  </si>
  <si>
    <t>MEADOW GLADE NSG HOME INC</t>
  </si>
  <si>
    <t>50E057</t>
  </si>
  <si>
    <t>PEDERSEN NURSING HOME INC</t>
  </si>
  <si>
    <t>WALDEN'S NURSING HOME INC</t>
  </si>
  <si>
    <t>505420</t>
  </si>
  <si>
    <t>CABLE J WOLVERTON &amp; WILMA MILWARD</t>
  </si>
  <si>
    <t>50E060</t>
  </si>
  <si>
    <t>VILLA CREST INC</t>
  </si>
  <si>
    <t>50E003</t>
  </si>
  <si>
    <t>RUTH L REINKING</t>
  </si>
  <si>
    <t>MARJORIE LEGAULT</t>
  </si>
  <si>
    <t>EDGEWOOD MANOR-MONTESANO</t>
  </si>
  <si>
    <t>50E069</t>
  </si>
  <si>
    <t>SPRINGHAVEN CARE CTR INC</t>
  </si>
  <si>
    <t>JOHN D &amp; MILDRED BLACK</t>
  </si>
  <si>
    <t>NORTHWEST DANISH HOME</t>
  </si>
  <si>
    <t>50E040</t>
  </si>
  <si>
    <t>DONALD &amp; SONJA DUNNAGAN</t>
  </si>
  <si>
    <t>505444</t>
  </si>
  <si>
    <t>STRAWN NURSING HOME INC</t>
  </si>
  <si>
    <t>HACIENDA NURSING HOME, INC</t>
  </si>
  <si>
    <t>SHARON NURSING HOME INC</t>
  </si>
  <si>
    <t>50E046</t>
  </si>
  <si>
    <t>MIDLAND ENTERPRISES INC</t>
  </si>
  <si>
    <t>50G003</t>
  </si>
  <si>
    <t>RENNEY INC</t>
  </si>
  <si>
    <t>SUPERIOR ENTERPRISE INC</t>
  </si>
  <si>
    <t>PAUL S &amp; MARGIE C MILLER</t>
  </si>
  <si>
    <t>50E074</t>
  </si>
  <si>
    <t>DAVIS HEALTH CARE CTR INC</t>
  </si>
  <si>
    <t>50E240</t>
  </si>
  <si>
    <t>MIDE/SHUCKBURGH/DODGE</t>
  </si>
  <si>
    <t>505446</t>
  </si>
  <si>
    <t>EDGEWOOD MNR/GRYS HRBR INC</t>
  </si>
  <si>
    <t>UNICARE, INC</t>
  </si>
  <si>
    <t>WAYNE &amp; ASTER DEBEB</t>
  </si>
  <si>
    <t>50E050</t>
  </si>
  <si>
    <t>505464</t>
  </si>
  <si>
    <t>50E099</t>
  </si>
  <si>
    <t>CHERRY HEIGHTS CARE CENTER INC</t>
  </si>
  <si>
    <t>50E068</t>
  </si>
  <si>
    <t>CASTLE MANAGEMENT COMPANY INC</t>
  </si>
  <si>
    <t>50E025</t>
  </si>
  <si>
    <t>CASTLE MGMT CO INC</t>
  </si>
  <si>
    <t>50E067</t>
  </si>
  <si>
    <t>WILLIAM B &amp; ELLA J HAMMOND</t>
  </si>
  <si>
    <t>505458</t>
  </si>
  <si>
    <t>50E047</t>
  </si>
  <si>
    <t>50E138</t>
  </si>
  <si>
    <t>505460</t>
  </si>
  <si>
    <t>50G013</t>
  </si>
  <si>
    <t>GLORIA CARE ENTERPRISES</t>
  </si>
  <si>
    <t>HORIZON HEALTHCARE CORPORATION</t>
  </si>
  <si>
    <t>505468</t>
  </si>
  <si>
    <t>HABITATS ASSOCIATES LTD</t>
  </si>
  <si>
    <t>50E144</t>
  </si>
  <si>
    <t>PACIFIC CARE CENTERS INC</t>
  </si>
  <si>
    <t>50G010</t>
  </si>
  <si>
    <t>CER PALSY ASSOC KING-SNO</t>
  </si>
  <si>
    <t>MARY L JOHNSON</t>
  </si>
  <si>
    <t>50G018</t>
  </si>
  <si>
    <t>50G002</t>
  </si>
  <si>
    <t>CASTLE MANAGEMENT CO, INC</t>
  </si>
  <si>
    <t>WOODLAND TERRACE INC</t>
  </si>
  <si>
    <t>GLORIA CARE ENTERPRISES INC</t>
  </si>
  <si>
    <t>JERRY E LAPAGLIA</t>
  </si>
  <si>
    <t>50G016</t>
  </si>
  <si>
    <t>THE VOLUNTEERS OF AMERICA</t>
  </si>
  <si>
    <t>50G004</t>
  </si>
  <si>
    <t>WOODLAND TER RES TRNG CTR INC</t>
  </si>
  <si>
    <t>JERRY LAPAGLIA</t>
  </si>
  <si>
    <t>50G008</t>
  </si>
  <si>
    <t>EDITH M MOORE</t>
  </si>
  <si>
    <t>50G012</t>
  </si>
  <si>
    <t>LATAH CENTER INCORPORATED</t>
  </si>
  <si>
    <t>505238</t>
  </si>
  <si>
    <t>GROUP HEALTH COOP</t>
  </si>
  <si>
    <t>505366</t>
  </si>
  <si>
    <t>CARONDELET HEALTH SYSTEM</t>
  </si>
  <si>
    <t>505371</t>
  </si>
  <si>
    <t>PENNY FARTHING DEVELOPMENT CORP</t>
  </si>
  <si>
    <t>SELECT CARE CENTERS INC</t>
  </si>
  <si>
    <t>505498</t>
  </si>
  <si>
    <t>Touchmark on South Hill, A Limited Partnership</t>
  </si>
  <si>
    <t>FOUNTAINS LA JOLLA LIMITED PARTNERSHIP</t>
  </si>
  <si>
    <t>SUNRISE HAVEN</t>
  </si>
  <si>
    <t>Anderson Nursing Home LLC</t>
  </si>
  <si>
    <t>505512</t>
  </si>
  <si>
    <t>RIVERTON CARE, INC</t>
  </si>
  <si>
    <t>FEDERAL WAY MEDICAL INVESTORS LLC</t>
  </si>
  <si>
    <t>Sunrise Senior Living Management Inc</t>
  </si>
  <si>
    <t>505518</t>
  </si>
  <si>
    <t>LCS - WESTMINSTER PARTNERSHIP III LLP</t>
  </si>
  <si>
    <t>FOUNTAINS BELLEVUE SL, LLC</t>
  </si>
  <si>
    <t>505526</t>
  </si>
  <si>
    <t>Watermark Bellevue LLC</t>
  </si>
  <si>
    <t>South Hill Operations LLC</t>
  </si>
  <si>
    <t>501304</t>
  </si>
  <si>
    <t>Grays Harbor County Public Hospital District #1</t>
  </si>
  <si>
    <t>505531</t>
  </si>
  <si>
    <t>Heron's Key</t>
  </si>
  <si>
    <t>Timber Ridge OpCo LLC</t>
  </si>
  <si>
    <t>REST HAVEN OF OLYMPIA</t>
  </si>
  <si>
    <t>MEADOWBROOK NSG &amp; CONV CTR</t>
  </si>
  <si>
    <t>PHYLLIS E AUSTIN</t>
  </si>
  <si>
    <t>506992</t>
  </si>
  <si>
    <t>JACOBSEN NURSING HOME INC</t>
  </si>
  <si>
    <t>NURSING HOME BUILDING CORP</t>
  </si>
  <si>
    <t>H &amp; M SCHILLER / R LOCATI</t>
  </si>
  <si>
    <t>KELLER NURSING HOME INC</t>
  </si>
  <si>
    <t>PRESBYTERIAN MINISTRIES INC</t>
  </si>
  <si>
    <t>FRANKE TOBEY JONES</t>
  </si>
  <si>
    <t>505033</t>
  </si>
  <si>
    <t>B C C CORPORATION</t>
  </si>
  <si>
    <t>COTTESMORE NRSG HOME INC</t>
  </si>
  <si>
    <t>COLUMBIA CO PUBL HOSP DIST</t>
  </si>
  <si>
    <t>ABILENE HOUSE INC</t>
  </si>
  <si>
    <t>M DREW &amp; C B GARVEY</t>
  </si>
  <si>
    <t>SR CITIZENS NSG HOME  INC</t>
  </si>
  <si>
    <t>WASHINGTON CARE CENTERS INC</t>
  </si>
  <si>
    <t>JAMES H &amp; MARY ANN NORTON</t>
  </si>
  <si>
    <t>MIKE R &amp; BILLYE L DREW</t>
  </si>
  <si>
    <t>ALL SEASONS LIVING CENTER INC</t>
  </si>
  <si>
    <t>PARK REGENCY - WASHINGTON INC</t>
  </si>
  <si>
    <t>J H RUTT / K L RUTT / R LAYNE BRADY</t>
  </si>
  <si>
    <t>AUSTIN NURSING HOME INC</t>
  </si>
  <si>
    <t>505490</t>
  </si>
  <si>
    <t>OLYMPIA HOSPITAL CORPORATION</t>
  </si>
  <si>
    <t>JACOBSEN CENTER INC</t>
  </si>
  <si>
    <t>PACIFIC REGENT CONDO ASSOCIATION</t>
  </si>
  <si>
    <t>4.  LOCATION NUMBER</t>
  </si>
  <si>
    <t>MEDICAID DAYS
LESS SWING
BED DAYS
(See Note 1)</t>
  </si>
  <si>
    <t>Total Days</t>
  </si>
  <si>
    <t>JULY 2022</t>
  </si>
  <si>
    <t>AUGUST 2022</t>
  </si>
  <si>
    <t>SEPTEMBER 2022</t>
  </si>
  <si>
    <t>OCTOBER 2022</t>
  </si>
  <si>
    <t>NOVEMBER 2022</t>
  </si>
  <si>
    <t>DECEMBER 2022</t>
  </si>
  <si>
    <t>JANUARY 2023</t>
  </si>
  <si>
    <t>FEBRUARY 2023</t>
  </si>
  <si>
    <t>MARCH 2023</t>
  </si>
  <si>
    <t>APRIL 2023</t>
  </si>
  <si>
    <t>MAY 2023</t>
  </si>
  <si>
    <t>JUNE 2023</t>
  </si>
  <si>
    <t>CERTIFICATION TO LICENSED NURSING FACILITY
WAGE EQUITY FUNDING WORKSHEET FISCAL YEAR 2023 (7/1/2022 to 6/30/2023)</t>
  </si>
  <si>
    <t xml:space="preserve">TOTAL NF LICENSED BEDS  </t>
  </si>
  <si>
    <t xml:space="preserve">JULY 1, 2022 RATE </t>
  </si>
  <si>
    <t>Line</t>
  </si>
  <si>
    <t>Direct Care Equity Wage Funding PPD</t>
  </si>
  <si>
    <t>Direct Care Equity Wage Funding Dollars</t>
  </si>
  <si>
    <t>Indirect Equity Wage Funding PPD</t>
  </si>
  <si>
    <r>
      <t>o</t>
    </r>
    <r>
      <rPr>
        <sz val="12"/>
        <color theme="1"/>
        <rFont val="Times New Roman"/>
        <family val="1"/>
      </rPr>
      <t xml:space="preserve">   </t>
    </r>
    <r>
      <rPr>
        <sz val="12"/>
        <color theme="1"/>
        <rFont val="Calibri"/>
        <family val="2"/>
      </rPr>
      <t>CNA</t>
    </r>
  </si>
  <si>
    <r>
      <t>o</t>
    </r>
    <r>
      <rPr>
        <sz val="12"/>
        <color theme="1"/>
        <rFont val="Times New Roman"/>
        <family val="1"/>
      </rPr>
      <t xml:space="preserve">   </t>
    </r>
    <r>
      <rPr>
        <sz val="12"/>
        <color theme="1"/>
        <rFont val="Calibri"/>
        <family val="2"/>
      </rPr>
      <t>Dietary Workers</t>
    </r>
  </si>
  <si>
    <r>
      <t>o</t>
    </r>
    <r>
      <rPr>
        <sz val="12"/>
        <color theme="1"/>
        <rFont val="Times New Roman"/>
        <family val="1"/>
      </rPr>
      <t xml:space="preserve">   </t>
    </r>
    <r>
      <rPr>
        <sz val="12"/>
        <color theme="1"/>
        <rFont val="Calibri"/>
        <family val="2"/>
      </rPr>
      <t>Laundry Workers</t>
    </r>
  </si>
  <si>
    <r>
      <t>o</t>
    </r>
    <r>
      <rPr>
        <sz val="12"/>
        <color theme="1"/>
        <rFont val="Times New Roman"/>
        <family val="1"/>
      </rPr>
      <t xml:space="preserve">   </t>
    </r>
    <r>
      <rPr>
        <sz val="12"/>
        <color theme="1"/>
        <rFont val="Calibri"/>
        <family val="2"/>
      </rPr>
      <t xml:space="preserve">Medical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</si>
  <si>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Nursing Assistants Registered– </t>
    </r>
    <r>
      <rPr>
        <i/>
        <sz val="12"/>
        <color theme="1"/>
        <rFont val="Calibri"/>
        <family val="2"/>
      </rPr>
      <t>non-managerial</t>
    </r>
  </si>
  <si>
    <r>
      <t>o</t>
    </r>
    <r>
      <rPr>
        <sz val="12"/>
        <color theme="1"/>
        <rFont val="Times New Roman"/>
        <family val="1"/>
      </rPr>
      <t xml:space="preserve">   </t>
    </r>
    <r>
      <rPr>
        <sz val="12"/>
        <color theme="1"/>
        <rFont val="Calibri"/>
        <family val="2"/>
      </rPr>
      <t xml:space="preserve">Cooks– </t>
    </r>
    <r>
      <rPr>
        <i/>
        <sz val="12"/>
        <color theme="1"/>
        <rFont val="Calibri"/>
        <family val="2"/>
      </rPr>
      <t>non-managerial</t>
    </r>
  </si>
  <si>
    <r>
      <t>o</t>
    </r>
    <r>
      <rPr>
        <sz val="12"/>
        <color theme="1"/>
        <rFont val="Times New Roman"/>
        <family val="1"/>
      </rPr>
      <t xml:space="preserve">   </t>
    </r>
    <r>
      <rPr>
        <sz val="12"/>
        <color theme="1"/>
        <rFont val="Calibri"/>
        <family val="2"/>
      </rPr>
      <t xml:space="preserve">Feeding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</si>
  <si>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Activity Assistants– </t>
    </r>
    <r>
      <rPr>
        <i/>
        <sz val="12"/>
        <color theme="1"/>
        <rFont val="Calibri"/>
        <family val="2"/>
      </rPr>
      <t>non-managerial</t>
    </r>
  </si>
  <si>
    <r>
      <t>o</t>
    </r>
    <r>
      <rPr>
        <sz val="12"/>
        <color theme="1"/>
        <rFont val="Times New Roman"/>
        <family val="1"/>
      </rPr>
      <t xml:space="preserve">   </t>
    </r>
    <r>
      <rPr>
        <sz val="12"/>
        <color theme="1"/>
        <rFont val="Calibri"/>
        <family val="2"/>
      </rPr>
      <t xml:space="preserve">Med Tech– </t>
    </r>
    <r>
      <rPr>
        <i/>
        <sz val="12"/>
        <color theme="1"/>
        <rFont val="Calibri"/>
        <family val="2"/>
      </rPr>
      <t>non-managerial</t>
    </r>
  </si>
  <si>
    <r>
      <t>o</t>
    </r>
    <r>
      <rPr>
        <sz val="12"/>
        <color theme="1"/>
        <rFont val="Times New Roman"/>
        <family val="1"/>
      </rPr>
      <t xml:space="preserve">   </t>
    </r>
    <r>
      <rPr>
        <sz val="12"/>
        <color theme="1"/>
        <rFont val="Calibri"/>
        <family val="2"/>
      </rPr>
      <t xml:space="preserve">Bath Aide– </t>
    </r>
    <r>
      <rPr>
        <i/>
        <sz val="12"/>
        <color theme="1"/>
        <rFont val="Calibri"/>
        <family val="2"/>
      </rPr>
      <t>non-managerial</t>
    </r>
  </si>
  <si>
    <r>
      <t>o</t>
    </r>
    <r>
      <rPr>
        <sz val="12"/>
        <color theme="1"/>
        <rFont val="Times New Roman"/>
        <family val="1"/>
      </rPr>
      <t xml:space="preserve">   </t>
    </r>
    <r>
      <rPr>
        <sz val="12"/>
        <color theme="1"/>
        <rFont val="Calibri"/>
        <family val="2"/>
      </rPr>
      <t xml:space="preserve">Medical Records Assistants - </t>
    </r>
    <r>
      <rPr>
        <i/>
        <sz val="12"/>
        <color theme="1"/>
        <rFont val="Calibri"/>
        <family val="2"/>
      </rPr>
      <t>non-managerial</t>
    </r>
  </si>
  <si>
    <r>
      <t>o</t>
    </r>
    <r>
      <rPr>
        <sz val="12"/>
        <color theme="1"/>
        <rFont val="Times New Roman"/>
        <family val="1"/>
      </rPr>
      <t xml:space="preserve">   </t>
    </r>
    <r>
      <rPr>
        <sz val="12"/>
        <color theme="1"/>
        <rFont val="Calibri"/>
        <family val="2"/>
      </rPr>
      <t xml:space="preserve">Rehab/Restorative Aide– </t>
    </r>
    <r>
      <rPr>
        <i/>
        <sz val="12"/>
        <color theme="1"/>
        <rFont val="Calibri"/>
        <family val="2"/>
      </rPr>
      <t>non-managerial</t>
    </r>
  </si>
  <si>
    <r>
      <t>o</t>
    </r>
    <r>
      <rPr>
        <sz val="12"/>
        <color theme="1"/>
        <rFont val="Times New Roman"/>
        <family val="1"/>
      </rPr>
      <t xml:space="preserve">   </t>
    </r>
    <r>
      <rPr>
        <sz val="12"/>
        <color theme="1"/>
        <rFont val="Calibri"/>
        <family val="2"/>
      </rPr>
      <t xml:space="preserve">Social Worker/Social Services – </t>
    </r>
    <r>
      <rPr>
        <i/>
        <sz val="12"/>
        <color theme="1"/>
        <rFont val="Calibri"/>
        <family val="2"/>
      </rPr>
      <t>non-managerial</t>
    </r>
  </si>
  <si>
    <r>
      <t>o</t>
    </r>
    <r>
      <rPr>
        <sz val="12"/>
        <color theme="1"/>
        <rFont val="Times New Roman"/>
        <family val="1"/>
      </rPr>
      <t xml:space="preserve">   </t>
    </r>
    <r>
      <rPr>
        <sz val="12"/>
        <color theme="1"/>
        <rFont val="Calibri"/>
        <family val="2"/>
      </rPr>
      <t>Central Supply Workers</t>
    </r>
  </si>
  <si>
    <r>
      <t>o</t>
    </r>
    <r>
      <rPr>
        <sz val="12"/>
        <color theme="1"/>
        <rFont val="Times New Roman"/>
        <family val="1"/>
      </rPr>
      <t xml:space="preserve">   </t>
    </r>
    <r>
      <rPr>
        <sz val="12"/>
        <color theme="1"/>
        <rFont val="Calibri"/>
        <family val="2"/>
      </rPr>
      <t>Housekeeping Workers</t>
    </r>
  </si>
  <si>
    <r>
      <t>o</t>
    </r>
    <r>
      <rPr>
        <sz val="12"/>
        <color theme="1"/>
        <rFont val="Times New Roman"/>
        <family val="1"/>
      </rPr>
      <t xml:space="preserve">   </t>
    </r>
    <r>
      <rPr>
        <sz val="12"/>
        <color theme="1"/>
        <rFont val="Calibri"/>
        <family val="2"/>
      </rPr>
      <t xml:space="preserve">Reception– </t>
    </r>
    <r>
      <rPr>
        <i/>
        <sz val="12"/>
        <color theme="1"/>
        <rFont val="Calibri"/>
        <family val="2"/>
      </rPr>
      <t>non-managerial</t>
    </r>
  </si>
  <si>
    <r>
      <t>o</t>
    </r>
    <r>
      <rPr>
        <sz val="12"/>
        <color theme="1"/>
        <rFont val="Times New Roman"/>
        <family val="1"/>
      </rPr>
      <t xml:space="preserve">   </t>
    </r>
    <r>
      <rPr>
        <sz val="12"/>
        <color theme="1"/>
        <rFont val="Calibri"/>
        <family val="2"/>
      </rPr>
      <t xml:space="preserve">Staffing Coordinator– </t>
    </r>
    <r>
      <rPr>
        <i/>
        <sz val="12"/>
        <color theme="1"/>
        <rFont val="Calibri"/>
        <family val="2"/>
      </rPr>
      <t>non-managerial</t>
    </r>
  </si>
  <si>
    <r>
      <t>o</t>
    </r>
    <r>
      <rPr>
        <sz val="12"/>
        <color theme="1"/>
        <rFont val="Times New Roman"/>
        <family val="1"/>
      </rPr>
      <t xml:space="preserve">   </t>
    </r>
    <r>
      <rPr>
        <sz val="12"/>
        <color theme="1"/>
        <rFont val="Calibri"/>
        <family val="2"/>
      </rPr>
      <t xml:space="preserve">Building Maintenance staff – </t>
    </r>
    <r>
      <rPr>
        <i/>
        <sz val="12"/>
        <color theme="1"/>
        <rFont val="Calibri"/>
        <family val="2"/>
      </rPr>
      <t>non-managerial</t>
    </r>
  </si>
  <si>
    <r>
      <t>o</t>
    </r>
    <r>
      <rPr>
        <sz val="12"/>
        <color theme="1"/>
        <rFont val="Times New Roman"/>
        <family val="1"/>
      </rPr>
      <t xml:space="preserve">   </t>
    </r>
    <r>
      <rPr>
        <sz val="12"/>
        <color theme="1"/>
        <rFont val="Calibri"/>
        <family val="2"/>
      </rPr>
      <t xml:space="preserve">Transportation– </t>
    </r>
    <r>
      <rPr>
        <i/>
        <sz val="12"/>
        <color theme="1"/>
        <rFont val="Calibri"/>
        <family val="2"/>
      </rPr>
      <t>non-managerial</t>
    </r>
  </si>
  <si>
    <r>
      <t>o</t>
    </r>
    <r>
      <rPr>
        <sz val="12"/>
        <color theme="1"/>
        <rFont val="Times New Roman"/>
        <family val="1"/>
      </rPr>
      <t xml:space="preserve">   </t>
    </r>
    <r>
      <rPr>
        <sz val="12"/>
        <color theme="1"/>
        <rFont val="Calibri"/>
        <family val="2"/>
      </rPr>
      <t xml:space="preserve">Facilities/Maintenance– </t>
    </r>
    <r>
      <rPr>
        <i/>
        <sz val="12"/>
        <color theme="1"/>
        <rFont val="Calibri"/>
        <family val="2"/>
      </rPr>
      <t>non-managerial</t>
    </r>
  </si>
  <si>
    <t>Indirect
Equity Wage Funding Dollars</t>
  </si>
  <si>
    <t>Maximum Wage 12/31/2021</t>
  </si>
  <si>
    <t>Report Start Date</t>
  </si>
  <si>
    <t>Report End Date</t>
  </si>
  <si>
    <t>Estimate of Percent of Employers Portion of Payroll Taxes</t>
  </si>
  <si>
    <t>Total Facility Wage Increases Lines 1 to 20:</t>
  </si>
  <si>
    <t>Total Direct Care Facility Wage Increases Lines 1 to 13:</t>
  </si>
  <si>
    <t>Total Direct Care Wage Equity Funding Dollars received through FY23 Medicaid rates:</t>
  </si>
  <si>
    <t>Estimated Amount Due DSHS Direct Care:</t>
  </si>
  <si>
    <t>Total Indirect Facility Wage Increases Lines 14 to 20:</t>
  </si>
  <si>
    <t>Total Indirect Wage Equity Funding Dollars received through FY23 Medicaid rates:</t>
  </si>
  <si>
    <t>Estimated Amount Due DSHS Indirect:</t>
  </si>
  <si>
    <t>Reported Wage Increases for review Lines 21 to 81</t>
  </si>
  <si>
    <t>Total Facility Wage Increases for review Lines 21 to 81:</t>
  </si>
  <si>
    <t>Total Direct Care Facility Wage Increases for review Lines 21 to 81:</t>
  </si>
  <si>
    <t>Total Indirect Facility Wage Increases for review Lines 21 to 81:</t>
  </si>
  <si>
    <t>Estimated Remaining Amount Due DSHS Indirect including Lines 21 to 81:</t>
  </si>
  <si>
    <t>Estimated Remaining Amount Due DSHS Direct Care including Lines 21 to 81:</t>
  </si>
  <si>
    <t>Estimated Amount Due DSHS Direct Care and Indirect Lines 1 to 20:</t>
  </si>
  <si>
    <t>Estimated Remaining Amount Due DSHS Direct Care and Indirect including lines 21 to 81:</t>
  </si>
  <si>
    <t>DRAFT COPY ONLY FOR REVIEW</t>
  </si>
  <si>
    <t>DRAFT COPY ONLY FOR REVIEW: Wage Equity Funding Census July 1, 2022 to June 30, 2023</t>
  </si>
  <si>
    <t>DRAFT COPY ONLY FOR REVIEW: Wage Equity Funding Worksheet July 1, 2022 TO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</si>
</sst>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dd\-mmm\-yy"/>
  </numFmts>
  <fonts count="42"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14"/>
      <color theme="1"/>
      <name val="Symbol"/>
      <family val="1"/>
      <charset val="2"/>
    </font>
    <font>
      <b/>
      <sz val="14"/>
      <color theme="1"/>
      <name val="Times New Roman"/>
      <family val="1"/>
    </font>
    <font>
      <b/>
      <sz val="14"/>
      <color theme="1"/>
      <name val="Calibri"/>
      <family val="2"/>
    </font>
    <font>
      <sz val="11"/>
      <color rgb="FF1F497D"/>
      <name val="Calibri"/>
      <family val="2"/>
      <scheme val="minor"/>
    </font>
    <font>
      <b/>
      <sz val="11"/>
      <color rgb="FFFF0000"/>
      <name val="Calibri"/>
      <family val="2"/>
      <scheme val="minor"/>
    </font>
    <font>
      <b/>
      <sz val="11"/>
      <color theme="1"/>
      <name val="Symbol"/>
      <family val="1"/>
      <charset val="2"/>
    </font>
    <font>
      <b/>
      <u/>
      <sz val="14"/>
      <color theme="1"/>
      <name val="Calibri"/>
      <family val="2"/>
      <scheme val="minor"/>
    </font>
    <font>
      <sz val="12"/>
      <name val="Times New Roman"/>
      <family val="1"/>
    </font>
    <font>
      <sz val="12"/>
      <name val="Arial"/>
      <family val="2"/>
    </font>
    <font>
      <b/>
      <sz val="14"/>
      <name val="Arial"/>
      <family val="2"/>
    </font>
    <font>
      <b/>
      <sz val="10"/>
      <name val="Times New Roman"/>
      <family val="1"/>
    </font>
    <font>
      <sz val="8"/>
      <name val="Times New Roman"/>
      <family val="1"/>
    </font>
    <font>
      <sz val="7"/>
      <name val="Times New Roman"/>
      <family val="1"/>
    </font>
    <font>
      <b/>
      <u/>
      <sz val="14"/>
      <name val="Times New Roman"/>
      <family val="1"/>
    </font>
    <font>
      <b/>
      <sz val="8"/>
      <name val="Times New Roman"/>
      <family val="1"/>
    </font>
    <font>
      <sz val="10"/>
      <name val="Times New Roman"/>
      <family val="1"/>
    </font>
    <font>
      <u/>
      <sz val="10"/>
      <name val="Times New Roman"/>
      <family val="1"/>
    </font>
    <font>
      <sz val="11"/>
      <name val="Times New Roman"/>
      <family val="1"/>
    </font>
    <font>
      <b/>
      <sz val="11"/>
      <name val="Times New Roman"/>
      <family val="1"/>
    </font>
    <font>
      <i/>
      <sz val="10"/>
      <name val="Calibri"/>
      <family val="2"/>
    </font>
    <font>
      <sz val="10"/>
      <name val="Arial"/>
      <family val="2"/>
    </font>
    <font>
      <b/>
      <sz val="18"/>
      <color theme="1"/>
      <name val="Calibri"/>
      <family val="2"/>
      <scheme val="minor"/>
    </font>
    <font>
      <sz val="11"/>
      <color indexed="8"/>
      <name val="Calibri"/>
      <family val="2"/>
    </font>
    <font>
      <sz val="10"/>
      <color indexed="8"/>
      <name val="Arial"/>
      <family val="2"/>
    </font>
    <font>
      <sz val="8"/>
      <name val="Calibri"/>
      <family val="2"/>
      <scheme val="minor"/>
    </font>
    <font>
      <b/>
      <sz val="12"/>
      <name val="Calibri"/>
      <family val="2"/>
      <scheme val="minor"/>
    </font>
    <font>
      <sz val="12"/>
      <name val="Calibri"/>
      <family val="2"/>
      <scheme val="minor"/>
    </font>
    <font>
      <b/>
      <sz val="18"/>
      <name val="Calibri"/>
      <family val="2"/>
      <scheme val="minor"/>
    </font>
    <font>
      <sz val="9"/>
      <name val="Calibri"/>
      <family val="2"/>
      <scheme val="minor"/>
    </font>
    <font>
      <sz val="10"/>
      <name val="Calibri"/>
      <family val="2"/>
      <scheme val="minor"/>
    </font>
    <font>
      <sz val="7"/>
      <name val="Calibri"/>
      <family val="2"/>
      <scheme val="minor"/>
    </font>
    <font>
      <sz val="12"/>
      <color theme="1"/>
      <name val="Symbol"/>
      <family val="1"/>
      <charset val="2"/>
    </font>
    <font>
      <sz val="12"/>
      <color theme="1"/>
      <name val="Times New Roman"/>
      <family val="1"/>
    </font>
    <font>
      <sz val="12"/>
      <color theme="1"/>
      <name val="Calibri"/>
      <family val="2"/>
    </font>
    <font>
      <sz val="12"/>
      <color theme="1"/>
      <name val="Calibri"/>
      <family val="2"/>
      <scheme val="minor"/>
    </font>
    <font>
      <i/>
      <sz val="12"/>
      <color theme="1"/>
      <name val="Calibri"/>
      <family val="2"/>
    </font>
    <font>
      <b/>
      <sz val="20"/>
      <name val="Arial"/>
      <family val="2"/>
    </font>
  </fonts>
  <fills count="13">
    <fill>
      <patternFill patternType="none"/>
    </fill>
    <fill>
      <patternFill patternType="gray125"/>
    </fill>
    <fill>
      <patternFill patternType="solid">
        <fgColor theme="4" tint="0.79998168889431442"/>
        <bgColor indexed="64"/>
      </patternFill>
    </fill>
    <fill>
      <patternFill patternType="solid">
        <fgColor theme="2" tint="-0.499984740745262"/>
        <bgColor indexed="64"/>
      </patternFill>
    </fill>
    <fill>
      <patternFill patternType="solid">
        <fgColor rgb="FFFFFF00"/>
        <bgColor indexed="64"/>
      </patternFill>
    </fill>
    <fill>
      <patternFill patternType="solid">
        <fgColor theme="1" tint="0.34998626667073579"/>
        <bgColor indexed="64"/>
      </patternFill>
    </fill>
    <fill>
      <patternFill patternType="solid">
        <fgColor indexed="9"/>
        <bgColor indexed="64"/>
      </patternFill>
    </fill>
    <fill>
      <patternFill patternType="solid">
        <fgColor indexed="2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indexed="22"/>
        <bgColor indexed="0"/>
      </patternFill>
    </fill>
    <fill>
      <patternFill patternType="solid">
        <fgColor theme="4" tint="0.59999389629810485"/>
        <bgColor indexed="64"/>
      </patternFill>
    </fill>
    <fill>
      <patternFill patternType="solid">
        <fgColor theme="4" tint="0.59999389629810485"/>
        <bgColor indexed="0"/>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s>
  <cellStyleXfs count="7">
    <xf numFmtId="0" fontId="0" fillId="0" borderId="0"/>
    <xf numFmtId="44" fontId="1" fillId="0" borderId="0" applyFont="0" applyFill="0" applyBorder="0" applyAlignment="0" applyProtection="0"/>
    <xf numFmtId="0" fontId="12" fillId="0" borderId="0"/>
    <xf numFmtId="9" fontId="1" fillId="0" borderId="0" applyFont="0" applyFill="0" applyBorder="0" applyAlignment="0" applyProtection="0"/>
    <xf numFmtId="43" fontId="1" fillId="0" borderId="0" applyFont="0" applyFill="0" applyBorder="0" applyAlignment="0" applyProtection="0"/>
    <xf numFmtId="0" fontId="12" fillId="0" borderId="0"/>
    <xf numFmtId="0" fontId="28" fillId="0" borderId="0"/>
  </cellStyleXfs>
  <cellXfs count="241">
    <xf numFmtId="0" fontId="0" fillId="0" borderId="0" xfId="0"/>
    <xf numFmtId="0" fontId="0" fillId="0" borderId="1" xfId="0" applyBorder="1"/>
    <xf numFmtId="0" fontId="0" fillId="0" borderId="2" xfId="0" applyBorder="1"/>
    <xf numFmtId="0" fontId="0" fillId="0" borderId="4" xfId="0" applyBorder="1"/>
    <xf numFmtId="0" fontId="4" fillId="0" borderId="6" xfId="0" applyFont="1" applyBorder="1" applyAlignment="1">
      <alignment horizontal="center" wrapText="1"/>
    </xf>
    <xf numFmtId="0" fontId="4" fillId="0" borderId="7" xfId="0" applyFont="1" applyBorder="1" applyAlignment="1">
      <alignment horizontal="center" wrapText="1"/>
    </xf>
    <xf numFmtId="0" fontId="4" fillId="2" borderId="7" xfId="0" applyFont="1" applyFill="1" applyBorder="1" applyAlignment="1">
      <alignment horizontal="center" wrapText="1"/>
    </xf>
    <xf numFmtId="0" fontId="4" fillId="0" borderId="8" xfId="0" applyFont="1" applyBorder="1" applyAlignment="1">
      <alignment horizontal="center" wrapText="1"/>
    </xf>
    <xf numFmtId="0" fontId="2" fillId="3" borderId="11" xfId="0" applyFont="1" applyFill="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0" fillId="0" borderId="15" xfId="0" applyBorder="1" applyAlignment="1">
      <alignment vertical="center"/>
    </xf>
    <xf numFmtId="164" fontId="0" fillId="2" borderId="15" xfId="0" applyNumberFormat="1" applyFill="1" applyBorder="1" applyProtection="1">
      <protection locked="0"/>
    </xf>
    <xf numFmtId="44" fontId="0" fillId="0" borderId="15" xfId="1" applyFont="1" applyBorder="1" applyProtection="1"/>
    <xf numFmtId="9" fontId="0" fillId="0" borderId="15" xfId="0" applyNumberFormat="1" applyBorder="1"/>
    <xf numFmtId="44" fontId="0" fillId="0" borderId="16" xfId="0" applyNumberFormat="1" applyBorder="1"/>
    <xf numFmtId="0" fontId="0" fillId="4" borderId="0" xfId="0" applyFill="1"/>
    <xf numFmtId="0" fontId="0" fillId="0" borderId="0" xfId="0" applyAlignment="1">
      <alignment horizontal="left" vertical="center" indent="2"/>
    </xf>
    <xf numFmtId="0" fontId="10" fillId="5" borderId="17" xfId="0" applyFont="1" applyFill="1" applyBorder="1" applyAlignment="1">
      <alignment vertical="center"/>
    </xf>
    <xf numFmtId="0" fontId="0" fillId="5" borderId="18" xfId="0" applyFill="1" applyBorder="1"/>
    <xf numFmtId="0" fontId="0" fillId="5" borderId="19" xfId="0" applyFill="1" applyBorder="1"/>
    <xf numFmtId="0" fontId="10" fillId="5" borderId="17" xfId="0" applyFont="1" applyFill="1" applyBorder="1" applyAlignment="1">
      <alignment vertical="center" wrapText="1"/>
    </xf>
    <xf numFmtId="44" fontId="0" fillId="5" borderId="18" xfId="1" applyFont="1" applyFill="1" applyBorder="1" applyProtection="1"/>
    <xf numFmtId="9" fontId="0" fillId="5" borderId="18" xfId="0" applyNumberFormat="1" applyFill="1" applyBorder="1"/>
    <xf numFmtId="44" fontId="0" fillId="5" borderId="19" xfId="0" applyNumberFormat="1" applyFill="1" applyBorder="1"/>
    <xf numFmtId="164" fontId="0" fillId="2" borderId="21" xfId="0" applyNumberFormat="1" applyFill="1" applyBorder="1" applyProtection="1">
      <protection locked="0"/>
    </xf>
    <xf numFmtId="44" fontId="0" fillId="0" borderId="21" xfId="1" applyFont="1" applyBorder="1" applyProtection="1"/>
    <xf numFmtId="44" fontId="0" fillId="0" borderId="22" xfId="0" applyNumberFormat="1" applyBorder="1"/>
    <xf numFmtId="0" fontId="4" fillId="0" borderId="23" xfId="0" applyFont="1" applyBorder="1"/>
    <xf numFmtId="0" fontId="12" fillId="0" borderId="0" xfId="2"/>
    <xf numFmtId="0" fontId="13" fillId="0" borderId="0" xfId="2" applyFont="1"/>
    <xf numFmtId="0" fontId="12" fillId="0" borderId="0" xfId="2" applyAlignment="1">
      <alignment horizontal="centerContinuous"/>
    </xf>
    <xf numFmtId="0" fontId="12" fillId="0" borderId="25" xfId="2" applyBorder="1"/>
    <xf numFmtId="0" fontId="12" fillId="0" borderId="26" xfId="2" applyBorder="1"/>
    <xf numFmtId="0" fontId="15" fillId="0" borderId="25" xfId="2" applyFont="1" applyBorder="1"/>
    <xf numFmtId="0" fontId="16" fillId="0" borderId="0" xfId="2" applyFont="1"/>
    <xf numFmtId="0" fontId="16" fillId="0" borderId="1" xfId="2" applyFont="1" applyBorder="1"/>
    <xf numFmtId="0" fontId="16" fillId="0" borderId="2" xfId="2" applyFont="1" applyBorder="1"/>
    <xf numFmtId="0" fontId="16" fillId="0" borderId="27" xfId="2" applyFont="1" applyBorder="1"/>
    <xf numFmtId="0" fontId="12" fillId="0" borderId="28" xfId="2" applyBorder="1" applyProtection="1">
      <protection locked="0"/>
    </xf>
    <xf numFmtId="0" fontId="12" fillId="0" borderId="12" xfId="2" applyBorder="1"/>
    <xf numFmtId="0" fontId="12" fillId="0" borderId="11" xfId="2" applyBorder="1" applyProtection="1">
      <protection locked="0"/>
    </xf>
    <xf numFmtId="0" fontId="12" fillId="0" borderId="13" xfId="2" applyBorder="1"/>
    <xf numFmtId="0" fontId="18" fillId="0" borderId="0" xfId="2" applyFont="1"/>
    <xf numFmtId="0" fontId="19" fillId="0" borderId="1" xfId="2" applyFont="1" applyBorder="1" applyAlignment="1">
      <alignment horizontal="centerContinuous"/>
    </xf>
    <xf numFmtId="0" fontId="16" fillId="0" borderId="2" xfId="2" applyFont="1" applyBorder="1" applyAlignment="1">
      <alignment horizontal="centerContinuous"/>
    </xf>
    <xf numFmtId="0" fontId="16" fillId="0" borderId="4" xfId="2" applyFont="1" applyBorder="1" applyAlignment="1">
      <alignment horizontal="centerContinuous"/>
    </xf>
    <xf numFmtId="0" fontId="19" fillId="0" borderId="25" xfId="2" applyFont="1" applyBorder="1" applyAlignment="1">
      <alignment horizontal="centerContinuous"/>
    </xf>
    <xf numFmtId="0" fontId="16" fillId="0" borderId="0" xfId="2" applyFont="1" applyAlignment="1">
      <alignment horizontal="centerContinuous"/>
    </xf>
    <xf numFmtId="0" fontId="16" fillId="0" borderId="26" xfId="2" applyFont="1" applyBorder="1" applyAlignment="1">
      <alignment horizontal="centerContinuous"/>
    </xf>
    <xf numFmtId="0" fontId="20" fillId="0" borderId="0" xfId="2" applyFont="1"/>
    <xf numFmtId="0" fontId="20" fillId="0" borderId="25" xfId="2" applyFont="1" applyBorder="1"/>
    <xf numFmtId="0" fontId="20" fillId="0" borderId="12" xfId="2" applyFont="1" applyBorder="1" applyProtection="1">
      <protection locked="0"/>
    </xf>
    <xf numFmtId="0" fontId="21" fillId="0" borderId="12" xfId="2" applyFont="1" applyBorder="1"/>
    <xf numFmtId="0" fontId="20" fillId="0" borderId="26" xfId="2" applyFont="1" applyBorder="1"/>
    <xf numFmtId="0" fontId="20" fillId="0" borderId="25" xfId="2" quotePrefix="1" applyFont="1" applyBorder="1" applyAlignment="1">
      <alignment horizontal="left"/>
    </xf>
    <xf numFmtId="0" fontId="12" fillId="0" borderId="12" xfId="2" applyBorder="1" applyProtection="1">
      <protection locked="0"/>
    </xf>
    <xf numFmtId="0" fontId="20" fillId="0" borderId="12" xfId="2" applyFont="1" applyBorder="1"/>
    <xf numFmtId="0" fontId="12" fillId="0" borderId="25" xfId="2" applyBorder="1" applyAlignment="1">
      <alignment horizontal="centerContinuous" wrapText="1"/>
    </xf>
    <xf numFmtId="0" fontId="12" fillId="0" borderId="26" xfId="2" applyBorder="1" applyAlignment="1">
      <alignment horizontal="centerContinuous"/>
    </xf>
    <xf numFmtId="0" fontId="22" fillId="0" borderId="25" xfId="2" applyFont="1" applyBorder="1" applyAlignment="1">
      <alignment horizontal="left"/>
    </xf>
    <xf numFmtId="0" fontId="22" fillId="0" borderId="25" xfId="2" quotePrefix="1" applyFont="1" applyBorder="1"/>
    <xf numFmtId="0" fontId="22" fillId="0" borderId="26" xfId="2" quotePrefix="1" applyFont="1" applyBorder="1"/>
    <xf numFmtId="0" fontId="22" fillId="0" borderId="0" xfId="2" applyFont="1"/>
    <xf numFmtId="0" fontId="22" fillId="0" borderId="25" xfId="2" applyFont="1" applyBorder="1"/>
    <xf numFmtId="0" fontId="22" fillId="0" borderId="26" xfId="2" applyFont="1" applyBorder="1"/>
    <xf numFmtId="0" fontId="20" fillId="0" borderId="0" xfId="2" applyFont="1" applyAlignment="1">
      <alignment horizontal="right"/>
    </xf>
    <xf numFmtId="0" fontId="12" fillId="0" borderId="0" xfId="2" applyAlignment="1">
      <alignment horizontal="center"/>
    </xf>
    <xf numFmtId="14" fontId="12" fillId="0" borderId="0" xfId="2" applyNumberFormat="1" applyAlignment="1">
      <alignment horizontal="center"/>
    </xf>
    <xf numFmtId="0" fontId="12" fillId="0" borderId="0" xfId="2" applyAlignment="1">
      <alignment horizontal="left"/>
    </xf>
    <xf numFmtId="0" fontId="22" fillId="0" borderId="25" xfId="2" applyFont="1" applyBorder="1" applyAlignment="1">
      <alignment horizontal="right"/>
    </xf>
    <xf numFmtId="0" fontId="12" fillId="0" borderId="0" xfId="2" applyAlignment="1">
      <alignment horizontal="right"/>
    </xf>
    <xf numFmtId="0" fontId="16" fillId="0" borderId="25" xfId="2" applyFont="1" applyBorder="1" applyAlignment="1">
      <alignment vertical="top"/>
    </xf>
    <xf numFmtId="14" fontId="12" fillId="0" borderId="26" xfId="2" applyNumberFormat="1" applyBorder="1"/>
    <xf numFmtId="14" fontId="12" fillId="0" borderId="0" xfId="2" applyNumberFormat="1"/>
    <xf numFmtId="0" fontId="0" fillId="0" borderId="28" xfId="0" applyBorder="1" applyProtection="1">
      <protection locked="0"/>
    </xf>
    <xf numFmtId="0" fontId="12" fillId="0" borderId="12" xfId="2" applyBorder="1" applyAlignment="1">
      <alignment horizontal="left" vertical="top"/>
    </xf>
    <xf numFmtId="0" fontId="16" fillId="0" borderId="13" xfId="2" applyFont="1" applyBorder="1" applyAlignment="1">
      <alignment horizontal="left" vertical="top"/>
    </xf>
    <xf numFmtId="0" fontId="16" fillId="0" borderId="25" xfId="2" applyFont="1" applyBorder="1" applyAlignment="1">
      <alignment horizontal="left" vertical="top"/>
    </xf>
    <xf numFmtId="0" fontId="25" fillId="0" borderId="28" xfId="0" applyFont="1" applyBorder="1" applyProtection="1">
      <protection locked="0"/>
    </xf>
    <xf numFmtId="0" fontId="12" fillId="0" borderId="12" xfId="2" applyBorder="1" applyAlignment="1">
      <alignment horizontal="centerContinuous" vertical="top"/>
    </xf>
    <xf numFmtId="0" fontId="12" fillId="0" borderId="13" xfId="2" applyBorder="1" applyAlignment="1">
      <alignment horizontal="centerContinuous" vertical="top"/>
    </xf>
    <xf numFmtId="0" fontId="12" fillId="0" borderId="32" xfId="2" applyBorder="1"/>
    <xf numFmtId="0" fontId="12" fillId="0" borderId="33" xfId="2" applyBorder="1"/>
    <xf numFmtId="0" fontId="16" fillId="0" borderId="32" xfId="2" applyFont="1" applyBorder="1" applyAlignment="1">
      <alignment horizontal="left" vertical="top"/>
    </xf>
    <xf numFmtId="14" fontId="12" fillId="0" borderId="34" xfId="2" applyNumberFormat="1" applyBorder="1"/>
    <xf numFmtId="9" fontId="0" fillId="0" borderId="21" xfId="0" applyNumberFormat="1" applyBorder="1"/>
    <xf numFmtId="0" fontId="26" fillId="0" borderId="0" xfId="0" applyFont="1"/>
    <xf numFmtId="166" fontId="0" fillId="0" borderId="0" xfId="4" applyNumberFormat="1" applyFont="1"/>
    <xf numFmtId="165" fontId="0" fillId="0" borderId="0" xfId="1" applyNumberFormat="1" applyFont="1"/>
    <xf numFmtId="0" fontId="0" fillId="0" borderId="25" xfId="0" applyBorder="1" applyAlignment="1">
      <alignment wrapText="1"/>
    </xf>
    <xf numFmtId="0" fontId="0" fillId="0" borderId="26" xfId="0" applyBorder="1" applyAlignment="1">
      <alignment wrapText="1"/>
    </xf>
    <xf numFmtId="0" fontId="0" fillId="0" borderId="0" xfId="0" applyAlignment="1">
      <alignment wrapText="1"/>
    </xf>
    <xf numFmtId="0" fontId="0" fillId="0" borderId="25" xfId="0" applyBorder="1"/>
    <xf numFmtId="0" fontId="0" fillId="0" borderId="26" xfId="0" applyBorder="1"/>
    <xf numFmtId="0" fontId="0" fillId="0" borderId="32" xfId="0" applyBorder="1"/>
    <xf numFmtId="0" fontId="0" fillId="0" borderId="34" xfId="0" applyBorder="1"/>
    <xf numFmtId="0" fontId="27" fillId="10" borderId="38" xfId="6" applyFont="1" applyFill="1" applyBorder="1" applyAlignment="1">
      <alignment horizontal="center"/>
    </xf>
    <xf numFmtId="0" fontId="27" fillId="0" borderId="39" xfId="6" applyFont="1" applyFill="1" applyBorder="1" applyAlignment="1">
      <alignment horizontal="right" wrapText="1"/>
    </xf>
    <xf numFmtId="0" fontId="27" fillId="0" borderId="39" xfId="6" applyFont="1" applyFill="1" applyBorder="1" applyAlignment="1">
      <alignment wrapText="1"/>
    </xf>
    <xf numFmtId="167" fontId="27" fillId="0" borderId="39" xfId="6" applyNumberFormat="1" applyFont="1" applyFill="1" applyBorder="1" applyAlignment="1">
      <alignment horizontal="right" wrapText="1"/>
    </xf>
    <xf numFmtId="0" fontId="0" fillId="11" borderId="0" xfId="0" applyFill="1"/>
    <xf numFmtId="0" fontId="27" fillId="12" borderId="38" xfId="6" applyFont="1" applyFill="1" applyBorder="1" applyAlignment="1">
      <alignment horizontal="center"/>
    </xf>
    <xf numFmtId="0" fontId="27" fillId="11" borderId="39" xfId="6" applyFont="1" applyFill="1" applyBorder="1" applyAlignment="1">
      <alignment horizontal="right" wrapText="1"/>
    </xf>
    <xf numFmtId="0" fontId="16" fillId="0" borderId="40" xfId="2" applyFont="1" applyBorder="1"/>
    <xf numFmtId="0" fontId="0" fillId="0" borderId="0" xfId="0" applyBorder="1"/>
    <xf numFmtId="0" fontId="4" fillId="0" borderId="11" xfId="0" applyFont="1" applyBorder="1" applyAlignment="1">
      <alignment horizontal="center" wrapText="1"/>
    </xf>
    <xf numFmtId="0" fontId="2" fillId="3" borderId="28" xfId="0" applyFont="1" applyFill="1" applyBorder="1" applyAlignment="1">
      <alignment horizontal="center" wrapText="1"/>
    </xf>
    <xf numFmtId="164" fontId="0" fillId="2" borderId="14" xfId="0" applyNumberFormat="1" applyFill="1" applyBorder="1" applyProtection="1">
      <protection locked="0"/>
    </xf>
    <xf numFmtId="164" fontId="0" fillId="2" borderId="16" xfId="0" applyNumberFormat="1" applyFill="1" applyBorder="1" applyProtection="1">
      <protection locked="0"/>
    </xf>
    <xf numFmtId="0" fontId="0" fillId="5" borderId="44" xfId="0" applyFill="1" applyBorder="1"/>
    <xf numFmtId="164" fontId="0" fillId="2" borderId="20" xfId="0" applyNumberFormat="1" applyFill="1" applyBorder="1" applyProtection="1">
      <protection locked="0"/>
    </xf>
    <xf numFmtId="164" fontId="0" fillId="2" borderId="22" xfId="0" applyNumberFormat="1" applyFill="1" applyBorder="1" applyProtection="1">
      <protection locked="0"/>
    </xf>
    <xf numFmtId="0" fontId="4" fillId="0" borderId="29" xfId="0" applyFont="1" applyBorder="1" applyAlignment="1">
      <alignment horizontal="center" wrapText="1"/>
    </xf>
    <xf numFmtId="0" fontId="0" fillId="2" borderId="16" xfId="0" applyFill="1" applyBorder="1" applyProtection="1">
      <protection locked="0"/>
    </xf>
    <xf numFmtId="0" fontId="0" fillId="2" borderId="22" xfId="0" applyFill="1" applyBorder="1" applyProtection="1">
      <protection locked="0"/>
    </xf>
    <xf numFmtId="44" fontId="0" fillId="0" borderId="14" xfId="1" applyFont="1" applyBorder="1" applyProtection="1"/>
    <xf numFmtId="44" fontId="0" fillId="5" borderId="44" xfId="1" applyFont="1" applyFill="1" applyBorder="1" applyProtection="1"/>
    <xf numFmtId="44" fontId="0" fillId="0" borderId="20" xfId="1" applyFont="1" applyBorder="1" applyProtection="1"/>
    <xf numFmtId="44" fontId="0" fillId="0" borderId="0" xfId="0" applyNumberFormat="1"/>
    <xf numFmtId="165" fontId="4" fillId="0" borderId="36" xfId="1" applyNumberFormat="1" applyFont="1" applyBorder="1" applyProtection="1"/>
    <xf numFmtId="0" fontId="4" fillId="0" borderId="26" xfId="0" applyFont="1" applyBorder="1" applyAlignment="1">
      <alignment horizontal="right"/>
    </xf>
    <xf numFmtId="0" fontId="4" fillId="0" borderId="0" xfId="0" applyFont="1" applyBorder="1" applyAlignment="1">
      <alignment horizontal="right"/>
    </xf>
    <xf numFmtId="165" fontId="4" fillId="0" borderId="30" xfId="1" applyNumberFormat="1" applyFont="1" applyBorder="1" applyProtection="1"/>
    <xf numFmtId="14" fontId="23" fillId="0" borderId="30" xfId="2" quotePrefix="1" applyNumberFormat="1" applyFont="1" applyBorder="1" applyProtection="1">
      <protection locked="0"/>
    </xf>
    <xf numFmtId="0" fontId="0" fillId="8" borderId="25" xfId="0" applyFill="1" applyBorder="1" applyAlignment="1">
      <alignment horizontal="center" wrapText="1"/>
    </xf>
    <xf numFmtId="0" fontId="0" fillId="8" borderId="26" xfId="0" applyFill="1" applyBorder="1" applyAlignment="1">
      <alignment horizontal="center" wrapText="1"/>
    </xf>
    <xf numFmtId="0" fontId="0" fillId="9" borderId="25" xfId="0" applyFill="1" applyBorder="1" applyAlignment="1">
      <alignment horizontal="center" wrapText="1"/>
    </xf>
    <xf numFmtId="0" fontId="0" fillId="9" borderId="26" xfId="0" applyFill="1" applyBorder="1" applyAlignment="1">
      <alignment horizontal="center" wrapText="1"/>
    </xf>
    <xf numFmtId="0" fontId="5" fillId="0" borderId="29" xfId="0" applyFont="1" applyBorder="1" applyAlignment="1">
      <alignment vertical="center"/>
    </xf>
    <xf numFmtId="0" fontId="5" fillId="0" borderId="43" xfId="0" applyFont="1" applyBorder="1" applyAlignment="1">
      <alignment vertical="center"/>
    </xf>
    <xf numFmtId="0" fontId="11" fillId="0" borderId="43" xfId="0" applyFont="1" applyBorder="1" applyAlignment="1">
      <alignment vertical="center" wrapText="1"/>
    </xf>
    <xf numFmtId="165" fontId="4" fillId="0" borderId="46" xfId="0" applyNumberFormat="1" applyFont="1" applyBorder="1"/>
    <xf numFmtId="0" fontId="4" fillId="2" borderId="2" xfId="0" applyFont="1" applyFill="1" applyBorder="1" applyAlignment="1">
      <alignment wrapText="1"/>
    </xf>
    <xf numFmtId="0" fontId="4" fillId="2" borderId="6" xfId="0" applyFont="1" applyFill="1" applyBorder="1" applyAlignment="1">
      <alignment horizontal="center" wrapText="1"/>
    </xf>
    <xf numFmtId="0" fontId="4" fillId="2" borderId="8" xfId="0" applyFont="1" applyFill="1" applyBorder="1" applyAlignment="1">
      <alignment horizontal="center" wrapText="1"/>
    </xf>
    <xf numFmtId="0" fontId="4" fillId="0" borderId="48" xfId="0" applyFont="1" applyBorder="1" applyAlignment="1">
      <alignment horizontal="center"/>
    </xf>
    <xf numFmtId="0" fontId="4" fillId="0" borderId="49" xfId="0" applyFont="1" applyBorder="1" applyAlignment="1">
      <alignment horizontal="center"/>
    </xf>
    <xf numFmtId="0" fontId="4" fillId="0" borderId="24" xfId="0" applyFont="1" applyBorder="1" applyAlignment="1">
      <alignment horizontal="center"/>
    </xf>
    <xf numFmtId="165" fontId="4" fillId="0" borderId="4" xfId="1" applyNumberFormat="1" applyFont="1" applyBorder="1" applyProtection="1"/>
    <xf numFmtId="165" fontId="4" fillId="0" borderId="26" xfId="1" applyNumberFormat="1" applyFont="1" applyBorder="1" applyProtection="1"/>
    <xf numFmtId="165" fontId="4" fillId="0" borderId="50" xfId="1" applyNumberFormat="1" applyFont="1" applyBorder="1" applyProtection="1"/>
    <xf numFmtId="14" fontId="4" fillId="0" borderId="0" xfId="0" applyNumberFormat="1" applyFont="1"/>
    <xf numFmtId="0" fontId="4" fillId="0" borderId="0" xfId="0" applyFont="1"/>
    <xf numFmtId="0" fontId="30" fillId="0" borderId="0" xfId="5" applyFont="1" applyProtection="1"/>
    <xf numFmtId="0" fontId="31" fillId="0" borderId="0" xfId="5" applyFont="1" applyProtection="1"/>
    <xf numFmtId="14" fontId="30" fillId="0" borderId="0" xfId="5" applyNumberFormat="1" applyFont="1" applyProtection="1"/>
    <xf numFmtId="0" fontId="32" fillId="0" borderId="0" xfId="5" applyFont="1" applyBorder="1" applyAlignment="1" applyProtection="1">
      <alignment horizontal="center"/>
    </xf>
    <xf numFmtId="0" fontId="31" fillId="0" borderId="1" xfId="5" applyFont="1" applyBorder="1" applyAlignment="1" applyProtection="1">
      <alignment horizontal="center" vertical="center" wrapText="1"/>
    </xf>
    <xf numFmtId="0" fontId="31" fillId="0" borderId="27" xfId="5" quotePrefix="1" applyFont="1" applyBorder="1" applyAlignment="1" applyProtection="1">
      <alignment horizontal="center" vertical="center" wrapText="1"/>
    </xf>
    <xf numFmtId="0" fontId="31" fillId="0" borderId="35" xfId="5" quotePrefix="1" applyFont="1" applyBorder="1" applyAlignment="1" applyProtection="1">
      <alignment horizontal="center" vertical="center" wrapText="1"/>
    </xf>
    <xf numFmtId="0" fontId="31" fillId="0" borderId="35" xfId="5" applyFont="1" applyBorder="1" applyAlignment="1" applyProtection="1">
      <alignment horizontal="center" vertical="center" wrapText="1"/>
    </xf>
    <xf numFmtId="0" fontId="31" fillId="0" borderId="5" xfId="5" applyFont="1" applyBorder="1" applyAlignment="1" applyProtection="1">
      <alignment horizontal="center" vertical="center" wrapText="1"/>
    </xf>
    <xf numFmtId="0" fontId="31" fillId="0" borderId="36" xfId="5" quotePrefix="1" applyFont="1" applyBorder="1" applyAlignment="1" applyProtection="1">
      <alignment horizontal="center" vertical="center" wrapText="1"/>
    </xf>
    <xf numFmtId="0" fontId="31" fillId="0" borderId="0" xfId="5" quotePrefix="1" applyFont="1" applyBorder="1" applyAlignment="1" applyProtection="1">
      <alignment horizontal="center" vertical="center" wrapText="1"/>
    </xf>
    <xf numFmtId="0" fontId="31" fillId="0" borderId="1" xfId="5" applyFont="1" applyBorder="1" applyAlignment="1" applyProtection="1">
      <alignment wrapText="1"/>
    </xf>
    <xf numFmtId="0" fontId="31" fillId="0" borderId="2" xfId="5" applyFont="1" applyBorder="1" applyAlignment="1" applyProtection="1">
      <alignment wrapText="1"/>
    </xf>
    <xf numFmtId="0" fontId="31" fillId="0" borderId="4" xfId="5" applyFont="1" applyBorder="1" applyAlignment="1" applyProtection="1">
      <alignment wrapText="1"/>
    </xf>
    <xf numFmtId="0" fontId="31" fillId="0" borderId="28" xfId="5" applyFont="1" applyBorder="1" applyProtection="1"/>
    <xf numFmtId="0" fontId="31" fillId="0" borderId="11" xfId="5" applyFont="1" applyBorder="1" applyProtection="1"/>
    <xf numFmtId="0" fontId="31" fillId="0" borderId="11" xfId="5" quotePrefix="1" applyFont="1" applyBorder="1" applyAlignment="1" applyProtection="1">
      <alignment horizontal="center"/>
    </xf>
    <xf numFmtId="0" fontId="31" fillId="0" borderId="16" xfId="5" quotePrefix="1" applyFont="1" applyBorder="1" applyAlignment="1" applyProtection="1">
      <alignment horizontal="center"/>
    </xf>
    <xf numFmtId="0" fontId="31" fillId="0" borderId="0" xfId="5" quotePrefix="1" applyFont="1" applyBorder="1" applyAlignment="1" applyProtection="1">
      <alignment horizontal="center"/>
    </xf>
    <xf numFmtId="0" fontId="31" fillId="0" borderId="32" xfId="5" applyFont="1" applyBorder="1" applyProtection="1"/>
    <xf numFmtId="0" fontId="31" fillId="0" borderId="33" xfId="5" applyFont="1" applyBorder="1" applyProtection="1"/>
    <xf numFmtId="0" fontId="31" fillId="0" borderId="34" xfId="5" applyFont="1" applyBorder="1" applyProtection="1"/>
    <xf numFmtId="0" fontId="31" fillId="0" borderId="28" xfId="5" applyFont="1" applyBorder="1" applyAlignment="1" applyProtection="1">
      <alignment horizontal="center"/>
    </xf>
    <xf numFmtId="0" fontId="31" fillId="0" borderId="11" xfId="5" quotePrefix="1" applyFont="1" applyBorder="1" applyProtection="1"/>
    <xf numFmtId="0" fontId="31" fillId="0" borderId="11" xfId="5" applyFont="1" applyBorder="1" applyProtection="1">
      <protection locked="0"/>
    </xf>
    <xf numFmtId="0" fontId="31" fillId="6" borderId="7" xfId="5" applyFont="1" applyFill="1" applyBorder="1" applyProtection="1"/>
    <xf numFmtId="0" fontId="31" fillId="6" borderId="13" xfId="5" applyFont="1" applyFill="1" applyBorder="1" applyProtection="1">
      <protection locked="0"/>
    </xf>
    <xf numFmtId="0" fontId="31" fillId="0" borderId="25" xfId="5" applyFont="1" applyBorder="1" applyProtection="1"/>
    <xf numFmtId="0" fontId="31" fillId="0" borderId="0" xfId="5" applyFont="1" applyBorder="1" applyProtection="1"/>
    <xf numFmtId="1" fontId="31" fillId="0" borderId="26" xfId="5" applyNumberFormat="1" applyFont="1" applyBorder="1" applyProtection="1"/>
    <xf numFmtId="1" fontId="31" fillId="0" borderId="0" xfId="5" applyNumberFormat="1" applyFont="1" applyProtection="1"/>
    <xf numFmtId="0" fontId="31" fillId="0" borderId="32" xfId="5" applyFont="1" applyBorder="1" applyAlignment="1" applyProtection="1">
      <alignment horizontal="center"/>
    </xf>
    <xf numFmtId="0" fontId="31" fillId="0" borderId="37" xfId="5" applyFont="1" applyBorder="1" applyProtection="1"/>
    <xf numFmtId="0" fontId="31" fillId="7" borderId="34" xfId="5" applyFont="1" applyFill="1" applyBorder="1" applyProtection="1"/>
    <xf numFmtId="1" fontId="31" fillId="0" borderId="34" xfId="5" applyNumberFormat="1" applyFont="1" applyBorder="1" applyProtection="1"/>
    <xf numFmtId="0" fontId="33" fillId="0" borderId="0" xfId="5" applyFont="1" applyProtection="1"/>
    <xf numFmtId="0" fontId="34" fillId="0" borderId="0" xfId="5" quotePrefix="1" applyFont="1" applyAlignment="1" applyProtection="1">
      <alignment horizontal="right"/>
    </xf>
    <xf numFmtId="0" fontId="34" fillId="0" borderId="0" xfId="5" quotePrefix="1" applyFont="1" applyAlignment="1" applyProtection="1">
      <alignment horizontal="left"/>
    </xf>
    <xf numFmtId="0" fontId="31" fillId="0" borderId="12" xfId="5" applyFont="1" applyBorder="1" applyProtection="1"/>
    <xf numFmtId="0" fontId="34" fillId="0" borderId="0" xfId="5" applyFont="1" applyProtection="1"/>
    <xf numFmtId="0" fontId="31" fillId="0" borderId="12" xfId="5" applyFont="1" applyBorder="1" applyProtection="1">
      <protection locked="0"/>
    </xf>
    <xf numFmtId="0" fontId="35" fillId="0" borderId="0" xfId="5" quotePrefix="1" applyFont="1" applyAlignment="1" applyProtection="1">
      <alignment horizontal="left"/>
    </xf>
    <xf numFmtId="0" fontId="33" fillId="0" borderId="0" xfId="5" quotePrefix="1" applyFont="1" applyAlignment="1" applyProtection="1">
      <alignment horizontal="left"/>
    </xf>
    <xf numFmtId="1" fontId="31" fillId="0" borderId="12" xfId="5" applyNumberFormat="1" applyFont="1" applyBorder="1" applyProtection="1"/>
    <xf numFmtId="0" fontId="31" fillId="0" borderId="9" xfId="5" applyFont="1" applyBorder="1" applyProtection="1"/>
    <xf numFmtId="9" fontId="31" fillId="0" borderId="12" xfId="3" applyFont="1" applyBorder="1" applyAlignment="1" applyProtection="1">
      <alignment horizontal="right"/>
    </xf>
    <xf numFmtId="9" fontId="31" fillId="0" borderId="0" xfId="3" applyFont="1" applyBorder="1" applyAlignment="1" applyProtection="1">
      <alignment horizontal="right"/>
    </xf>
    <xf numFmtId="14" fontId="31" fillId="0" borderId="41" xfId="5" applyNumberFormat="1" applyFont="1" applyBorder="1" applyProtection="1"/>
    <xf numFmtId="14" fontId="31" fillId="0" borderId="3" xfId="5" applyNumberFormat="1" applyFont="1" applyBorder="1" applyProtection="1"/>
    <xf numFmtId="0" fontId="31" fillId="0" borderId="42" xfId="5" applyFont="1" applyBorder="1" applyProtection="1"/>
    <xf numFmtId="0" fontId="36" fillId="0" borderId="43" xfId="0" applyFont="1" applyBorder="1" applyAlignment="1">
      <alignment vertical="center"/>
    </xf>
    <xf numFmtId="0" fontId="39" fillId="0" borderId="17" xfId="0" applyFont="1" applyBorder="1" applyAlignment="1">
      <alignment vertical="center"/>
    </xf>
    <xf numFmtId="0" fontId="39" fillId="2" borderId="43" xfId="0" applyFont="1" applyFill="1" applyBorder="1" applyProtection="1">
      <protection locked="0"/>
    </xf>
    <xf numFmtId="0" fontId="39" fillId="2" borderId="45" xfId="0" applyFont="1" applyFill="1" applyBorder="1" applyProtection="1">
      <protection locked="0"/>
    </xf>
    <xf numFmtId="0" fontId="31" fillId="6" borderId="0" xfId="5" applyFont="1" applyFill="1" applyBorder="1" applyProtection="1"/>
    <xf numFmtId="165" fontId="0" fillId="0" borderId="0" xfId="0" applyNumberFormat="1"/>
    <xf numFmtId="164" fontId="39" fillId="2" borderId="17" xfId="0" applyNumberFormat="1" applyFont="1" applyFill="1" applyBorder="1" applyProtection="1">
      <protection locked="0"/>
    </xf>
    <xf numFmtId="164" fontId="39" fillId="2" borderId="47" xfId="0" applyNumberFormat="1" applyFont="1" applyFill="1" applyBorder="1" applyProtection="1">
      <protection locked="0"/>
    </xf>
    <xf numFmtId="0" fontId="0" fillId="0" borderId="6" xfId="0" applyBorder="1"/>
    <xf numFmtId="0" fontId="0" fillId="0" borderId="14" xfId="0" applyBorder="1"/>
    <xf numFmtId="0" fontId="4" fillId="0" borderId="14" xfId="0" applyFont="1" applyBorder="1" applyAlignment="1">
      <alignment horizontal="center"/>
    </xf>
    <xf numFmtId="0" fontId="4" fillId="0" borderId="20" xfId="0" applyFont="1" applyBorder="1" applyAlignment="1">
      <alignment horizontal="center"/>
    </xf>
    <xf numFmtId="165" fontId="4" fillId="0" borderId="30" xfId="0" applyNumberFormat="1" applyFont="1" applyBorder="1"/>
    <xf numFmtId="165" fontId="4" fillId="0" borderId="3" xfId="0" applyNumberFormat="1" applyFont="1" applyBorder="1"/>
    <xf numFmtId="165" fontId="4" fillId="0" borderId="51" xfId="1" applyNumberFormat="1" applyFont="1" applyBorder="1" applyProtection="1"/>
    <xf numFmtId="0" fontId="13" fillId="0" borderId="1" xfId="2" applyFont="1" applyBorder="1" applyAlignment="1">
      <alignment horizontal="center"/>
    </xf>
    <xf numFmtId="0" fontId="13" fillId="0" borderId="2" xfId="2" applyFont="1" applyBorder="1" applyAlignment="1">
      <alignment horizontal="center"/>
    </xf>
    <xf numFmtId="0" fontId="13" fillId="0" borderId="4" xfId="2" applyFont="1" applyBorder="1" applyAlignment="1">
      <alignment horizontal="center"/>
    </xf>
    <xf numFmtId="0" fontId="14" fillId="0" borderId="25" xfId="2" applyFont="1" applyBorder="1" applyAlignment="1">
      <alignment horizontal="center" wrapText="1"/>
    </xf>
    <xf numFmtId="0" fontId="14" fillId="0" borderId="0" xfId="2" applyFont="1" applyAlignment="1">
      <alignment horizontal="center" wrapText="1"/>
    </xf>
    <xf numFmtId="0" fontId="14" fillId="0" borderId="26" xfId="2" applyFont="1" applyBorder="1" applyAlignment="1">
      <alignment horizontal="center" wrapText="1"/>
    </xf>
    <xf numFmtId="0" fontId="13" fillId="0" borderId="25" xfId="2" applyFont="1" applyBorder="1" applyAlignment="1">
      <alignment horizontal="center"/>
    </xf>
    <xf numFmtId="0" fontId="13" fillId="0" borderId="0" xfId="2" applyFont="1" applyAlignment="1">
      <alignment horizontal="center"/>
    </xf>
    <xf numFmtId="0" fontId="13" fillId="0" borderId="26" xfId="2" applyFont="1" applyBorder="1" applyAlignment="1">
      <alignment horizontal="center"/>
    </xf>
    <xf numFmtId="1" fontId="12" fillId="0" borderId="11" xfId="2" applyNumberFormat="1" applyBorder="1" applyAlignment="1" applyProtection="1">
      <alignment horizontal="left"/>
      <protection locked="0"/>
    </xf>
    <xf numFmtId="1" fontId="0" fillId="0" borderId="29" xfId="0" applyNumberFormat="1" applyBorder="1" applyAlignment="1">
      <alignment horizontal="left"/>
    </xf>
    <xf numFmtId="0" fontId="24" fillId="0" borderId="31" xfId="0" applyFont="1" applyBorder="1" applyAlignment="1">
      <alignment horizontal="left" vertical="top" wrapText="1"/>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2" fillId="0" borderId="25" xfId="2" quotePrefix="1" applyFont="1" applyBorder="1" applyAlignment="1">
      <alignment horizontal="right"/>
    </xf>
    <xf numFmtId="0" fontId="22" fillId="0" borderId="0" xfId="2" quotePrefix="1" applyFont="1" applyBorder="1" applyAlignment="1">
      <alignment horizontal="right"/>
    </xf>
    <xf numFmtId="0" fontId="22" fillId="0" borderId="26" xfId="2" quotePrefix="1" applyFont="1" applyBorder="1" applyAlignment="1">
      <alignment horizontal="right"/>
    </xf>
    <xf numFmtId="0" fontId="4" fillId="0" borderId="0" xfId="0" applyFont="1" applyAlignment="1">
      <alignment horizontal="left"/>
    </xf>
    <xf numFmtId="1" fontId="4" fillId="0" borderId="0" xfId="0" applyNumberFormat="1" applyFont="1" applyAlignment="1">
      <alignment horizontal="left"/>
    </xf>
    <xf numFmtId="0" fontId="4" fillId="0" borderId="0" xfId="0" applyFont="1" applyFill="1" applyBorder="1" applyAlignment="1">
      <alignment horizontal="right"/>
    </xf>
    <xf numFmtId="0" fontId="0" fillId="8" borderId="1" xfId="0" applyFill="1" applyBorder="1" applyAlignment="1">
      <alignment horizontal="center" wrapText="1"/>
    </xf>
    <xf numFmtId="0" fontId="0" fillId="8" borderId="4" xfId="0" applyFill="1" applyBorder="1" applyAlignment="1">
      <alignment horizontal="center" wrapText="1"/>
    </xf>
    <xf numFmtId="0" fontId="0" fillId="9" borderId="1" xfId="0" applyFill="1" applyBorder="1" applyAlignment="1">
      <alignment horizontal="center" wrapText="1"/>
    </xf>
    <xf numFmtId="0" fontId="0" fillId="9" borderId="4" xfId="0" applyFill="1" applyBorder="1" applyAlignment="1">
      <alignment horizontal="center" wrapText="1"/>
    </xf>
    <xf numFmtId="0" fontId="41" fillId="9" borderId="25" xfId="2" applyFont="1" applyFill="1" applyBorder="1" applyAlignment="1">
      <alignment horizontal="center"/>
    </xf>
    <xf numFmtId="0" fontId="41" fillId="9" borderId="0" xfId="2" applyFont="1" applyFill="1" applyBorder="1" applyAlignment="1">
      <alignment horizontal="center"/>
    </xf>
    <xf numFmtId="0" fontId="41" fillId="9" borderId="26" xfId="2" applyFont="1" applyFill="1" applyBorder="1" applyAlignment="1">
      <alignment horizontal="center"/>
    </xf>
    <xf numFmtId="0" fontId="3" fillId="9" borderId="0" xfId="0" applyFont="1" applyFill="1" applyBorder="1" applyAlignment="1">
      <alignment horizontal="left"/>
    </xf>
    <xf numFmtId="0" fontId="3" fillId="9" borderId="26" xfId="0" applyFont="1" applyFill="1" applyBorder="1" applyAlignment="1">
      <alignment horizontal="left"/>
    </xf>
    <xf numFmtId="0" fontId="32" fillId="9" borderId="41" xfId="5" applyFont="1" applyFill="1" applyBorder="1" applyAlignment="1" applyProtection="1"/>
    <xf numFmtId="0" fontId="32" fillId="9" borderId="3" xfId="5" applyFont="1" applyFill="1" applyBorder="1" applyAlignment="1" applyProtection="1"/>
    <xf numFmtId="0" fontId="32" fillId="9" borderId="42" xfId="5" applyFont="1" applyFill="1" applyBorder="1" applyAlignment="1" applyProtection="1"/>
  </cellXfs>
  <cellStyles count="7">
    <cellStyle name="Comma" xfId="4" builtinId="3"/>
    <cellStyle name="Currency" xfId="1" builtinId="4"/>
    <cellStyle name="Normal" xfId="0" builtinId="0"/>
    <cellStyle name="Normal_Location" xfId="6" xr:uid="{412F2203-663B-4877-A922-7710BE4D0D83}"/>
    <cellStyle name="Normal_Schedule_A" xfId="2" xr:uid="{96E258F4-B547-4A69-B2A8-769A4202BE08}"/>
    <cellStyle name="Normal_Schedule_N" xfId="5" xr:uid="{6BA12FDE-B4D1-42AA-8966-25284E48721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9525</xdr:rowOff>
    </xdr:from>
    <xdr:to>
      <xdr:col>6</xdr:col>
      <xdr:colOff>0</xdr:colOff>
      <xdr:row>30</xdr:row>
      <xdr:rowOff>193675</xdr:rowOff>
    </xdr:to>
    <xdr:sp macro="" textlink="">
      <xdr:nvSpPr>
        <xdr:cNvPr id="2" name="Text 26">
          <a:extLst>
            <a:ext uri="{FF2B5EF4-FFF2-40B4-BE49-F238E27FC236}">
              <a16:creationId xmlns:a16="http://schemas.microsoft.com/office/drawing/2014/main" id="{5307BDD2-8B21-49C4-9A2C-E22A70274A3C}"/>
            </a:ext>
          </a:extLst>
        </xdr:cNvPr>
        <xdr:cNvSpPr txBox="1">
          <a:spLocks noChangeArrowheads="1"/>
        </xdr:cNvSpPr>
      </xdr:nvSpPr>
      <xdr:spPr bwMode="auto">
        <a:xfrm>
          <a:off x="300990" y="4086225"/>
          <a:ext cx="3478530" cy="17081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Subscribed and sworn before me on this ______ day of</a:t>
          </a:r>
        </a:p>
        <a:p>
          <a:pPr algn="l" rtl="0">
            <a:lnSpc>
              <a:spcPts val="800"/>
            </a:lnSpc>
            <a:defRPr sz="1000"/>
          </a:pPr>
          <a:endParaRPr lang="en-US" sz="1000" b="0" i="0" strike="noStrike">
            <a:solidFill>
              <a:srgbClr val="000000"/>
            </a:solidFill>
            <a:latin typeface="Times New Roman"/>
            <a:cs typeface="Times New Roman"/>
          </a:endParaRPr>
        </a:p>
        <a:p>
          <a:pPr algn="l" rtl="0">
            <a:lnSpc>
              <a:spcPts val="900"/>
            </a:lnSpc>
            <a:defRPr sz="1000"/>
          </a:pPr>
          <a:r>
            <a:rPr lang="en-US" sz="1000" b="0" i="0" strike="noStrike">
              <a:solidFill>
                <a:srgbClr val="000000"/>
              </a:solidFill>
              <a:latin typeface="Times New Roman"/>
              <a:cs typeface="Times New Roman"/>
            </a:rPr>
            <a:t>_______________________, 20______.</a:t>
          </a:r>
        </a:p>
        <a:p>
          <a:pPr algn="l" rtl="0">
            <a:lnSpc>
              <a:spcPts val="9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Notary: _______________________________________</a:t>
          </a: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r>
            <a:rPr lang="en-US" sz="1000" b="0" i="0" strike="noStrike">
              <a:solidFill>
                <a:srgbClr val="000000"/>
              </a:solidFill>
              <a:latin typeface="Times New Roman"/>
              <a:cs typeface="Times New Roman"/>
            </a:rPr>
            <a:t>Residing in: ___________________________________</a:t>
          </a:r>
        </a:p>
        <a:p>
          <a:pPr algn="l" rtl="0">
            <a:lnSpc>
              <a:spcPts val="800"/>
            </a:lnSpc>
            <a:defRPr sz="1000"/>
          </a:pPr>
          <a:endParaRPr lang="en-US" sz="1000" b="0" i="0" strike="noStrike">
            <a:solidFill>
              <a:srgbClr val="000000"/>
            </a:solidFill>
            <a:latin typeface="Times New Roman"/>
            <a:cs typeface="Times New Roman"/>
          </a:endParaRPr>
        </a:p>
        <a:p>
          <a:pPr algn="l" rtl="0">
            <a:lnSpc>
              <a:spcPts val="800"/>
            </a:lnSpc>
            <a:defRPr sz="1000"/>
          </a:pPr>
          <a:endParaRPr lang="en-US" sz="1000" b="0" i="0" strike="noStrike">
            <a:solidFill>
              <a:srgbClr val="000000"/>
            </a:solidFill>
            <a:latin typeface="Times New Roman"/>
            <a:cs typeface="Times New Roman"/>
          </a:endParaRPr>
        </a:p>
        <a:p>
          <a:pPr algn="l" rtl="0">
            <a:lnSpc>
              <a:spcPts val="700"/>
            </a:lnSpc>
            <a:defRPr sz="1000"/>
          </a:pPr>
          <a:r>
            <a:rPr lang="en-US" sz="1000" b="0" i="0" strike="noStrike">
              <a:solidFill>
                <a:srgbClr val="000000"/>
              </a:solidFill>
              <a:latin typeface="Times New Roman"/>
              <a:cs typeface="Times New Roman"/>
            </a:rPr>
            <a:t>My appointment expires:__________________________</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79E1E-4D5B-474D-A44B-11F96BB8A73F}">
  <sheetPr>
    <pageSetUpPr fitToPage="1"/>
  </sheetPr>
  <dimension ref="A1:L47"/>
  <sheetViews>
    <sheetView tabSelected="1" workbookViewId="0">
      <selection activeCell="B9" sqref="B9"/>
    </sheetView>
  </sheetViews>
  <sheetFormatPr defaultColWidth="9.109375" defaultRowHeight="15.6" x14ac:dyDescent="0.3"/>
  <cols>
    <col min="1" max="1" width="4.109375" style="29" customWidth="1"/>
    <col min="2" max="2" width="12.33203125" style="29" customWidth="1"/>
    <col min="3" max="3" width="12.5546875" style="29" customWidth="1"/>
    <col min="4" max="4" width="7.33203125" style="29" customWidth="1"/>
    <col min="5" max="5" width="11.88671875" style="29" customWidth="1"/>
    <col min="6" max="6" width="6.88671875" style="29" customWidth="1"/>
    <col min="7" max="7" width="10.88671875" style="29" customWidth="1"/>
    <col min="8" max="8" width="15" style="29" customWidth="1"/>
    <col min="9" max="9" width="16.6640625" style="29" customWidth="1"/>
    <col min="10" max="10" width="22.6640625" style="29" customWidth="1"/>
    <col min="11" max="11" width="4.109375" style="29" customWidth="1"/>
    <col min="12" max="256" width="9.109375" style="29"/>
    <col min="257" max="257" width="4.109375" style="29" customWidth="1"/>
    <col min="258" max="258" width="12.33203125" style="29" customWidth="1"/>
    <col min="259" max="259" width="12.5546875" style="29" customWidth="1"/>
    <col min="260" max="260" width="7.33203125" style="29" customWidth="1"/>
    <col min="261" max="261" width="11.88671875" style="29" customWidth="1"/>
    <col min="262" max="262" width="6.88671875" style="29" customWidth="1"/>
    <col min="263" max="263" width="10.88671875" style="29" customWidth="1"/>
    <col min="264" max="264" width="15" style="29" customWidth="1"/>
    <col min="265" max="265" width="11.88671875" style="29" customWidth="1"/>
    <col min="266" max="266" width="22.6640625" style="29" customWidth="1"/>
    <col min="267" max="267" width="4.109375" style="29" customWidth="1"/>
    <col min="268" max="512" width="9.109375" style="29"/>
    <col min="513" max="513" width="4.109375" style="29" customWidth="1"/>
    <col min="514" max="514" width="12.33203125" style="29" customWidth="1"/>
    <col min="515" max="515" width="12.5546875" style="29" customWidth="1"/>
    <col min="516" max="516" width="7.33203125" style="29" customWidth="1"/>
    <col min="517" max="517" width="11.88671875" style="29" customWidth="1"/>
    <col min="518" max="518" width="6.88671875" style="29" customWidth="1"/>
    <col min="519" max="519" width="10.88671875" style="29" customWidth="1"/>
    <col min="520" max="520" width="15" style="29" customWidth="1"/>
    <col min="521" max="521" width="11.88671875" style="29" customWidth="1"/>
    <col min="522" max="522" width="22.6640625" style="29" customWidth="1"/>
    <col min="523" max="523" width="4.109375" style="29" customWidth="1"/>
    <col min="524" max="768" width="9.109375" style="29"/>
    <col min="769" max="769" width="4.109375" style="29" customWidth="1"/>
    <col min="770" max="770" width="12.33203125" style="29" customWidth="1"/>
    <col min="771" max="771" width="12.5546875" style="29" customWidth="1"/>
    <col min="772" max="772" width="7.33203125" style="29" customWidth="1"/>
    <col min="773" max="773" width="11.88671875" style="29" customWidth="1"/>
    <col min="774" max="774" width="6.88671875" style="29" customWidth="1"/>
    <col min="775" max="775" width="10.88671875" style="29" customWidth="1"/>
    <col min="776" max="776" width="15" style="29" customWidth="1"/>
    <col min="777" max="777" width="11.88671875" style="29" customWidth="1"/>
    <col min="778" max="778" width="22.6640625" style="29" customWidth="1"/>
    <col min="779" max="779" width="4.109375" style="29" customWidth="1"/>
    <col min="780" max="1024" width="9.109375" style="29"/>
    <col min="1025" max="1025" width="4.109375" style="29" customWidth="1"/>
    <col min="1026" max="1026" width="12.33203125" style="29" customWidth="1"/>
    <col min="1027" max="1027" width="12.5546875" style="29" customWidth="1"/>
    <col min="1028" max="1028" width="7.33203125" style="29" customWidth="1"/>
    <col min="1029" max="1029" width="11.88671875" style="29" customWidth="1"/>
    <col min="1030" max="1030" width="6.88671875" style="29" customWidth="1"/>
    <col min="1031" max="1031" width="10.88671875" style="29" customWidth="1"/>
    <col min="1032" max="1032" width="15" style="29" customWidth="1"/>
    <col min="1033" max="1033" width="11.88671875" style="29" customWidth="1"/>
    <col min="1034" max="1034" width="22.6640625" style="29" customWidth="1"/>
    <col min="1035" max="1035" width="4.109375" style="29" customWidth="1"/>
    <col min="1036" max="1280" width="9.109375" style="29"/>
    <col min="1281" max="1281" width="4.109375" style="29" customWidth="1"/>
    <col min="1282" max="1282" width="12.33203125" style="29" customWidth="1"/>
    <col min="1283" max="1283" width="12.5546875" style="29" customWidth="1"/>
    <col min="1284" max="1284" width="7.33203125" style="29" customWidth="1"/>
    <col min="1285" max="1285" width="11.88671875" style="29" customWidth="1"/>
    <col min="1286" max="1286" width="6.88671875" style="29" customWidth="1"/>
    <col min="1287" max="1287" width="10.88671875" style="29" customWidth="1"/>
    <col min="1288" max="1288" width="15" style="29" customWidth="1"/>
    <col min="1289" max="1289" width="11.88671875" style="29" customWidth="1"/>
    <col min="1290" max="1290" width="22.6640625" style="29" customWidth="1"/>
    <col min="1291" max="1291" width="4.109375" style="29" customWidth="1"/>
    <col min="1292" max="1536" width="9.109375" style="29"/>
    <col min="1537" max="1537" width="4.109375" style="29" customWidth="1"/>
    <col min="1538" max="1538" width="12.33203125" style="29" customWidth="1"/>
    <col min="1539" max="1539" width="12.5546875" style="29" customWidth="1"/>
    <col min="1540" max="1540" width="7.33203125" style="29" customWidth="1"/>
    <col min="1541" max="1541" width="11.88671875" style="29" customWidth="1"/>
    <col min="1542" max="1542" width="6.88671875" style="29" customWidth="1"/>
    <col min="1543" max="1543" width="10.88671875" style="29" customWidth="1"/>
    <col min="1544" max="1544" width="15" style="29" customWidth="1"/>
    <col min="1545" max="1545" width="11.88671875" style="29" customWidth="1"/>
    <col min="1546" max="1546" width="22.6640625" style="29" customWidth="1"/>
    <col min="1547" max="1547" width="4.109375" style="29" customWidth="1"/>
    <col min="1548" max="1792" width="9.109375" style="29"/>
    <col min="1793" max="1793" width="4.109375" style="29" customWidth="1"/>
    <col min="1794" max="1794" width="12.33203125" style="29" customWidth="1"/>
    <col min="1795" max="1795" width="12.5546875" style="29" customWidth="1"/>
    <col min="1796" max="1796" width="7.33203125" style="29" customWidth="1"/>
    <col min="1797" max="1797" width="11.88671875" style="29" customWidth="1"/>
    <col min="1798" max="1798" width="6.88671875" style="29" customWidth="1"/>
    <col min="1799" max="1799" width="10.88671875" style="29" customWidth="1"/>
    <col min="1800" max="1800" width="15" style="29" customWidth="1"/>
    <col min="1801" max="1801" width="11.88671875" style="29" customWidth="1"/>
    <col min="1802" max="1802" width="22.6640625" style="29" customWidth="1"/>
    <col min="1803" max="1803" width="4.109375" style="29" customWidth="1"/>
    <col min="1804" max="2048" width="9.109375" style="29"/>
    <col min="2049" max="2049" width="4.109375" style="29" customWidth="1"/>
    <col min="2050" max="2050" width="12.33203125" style="29" customWidth="1"/>
    <col min="2051" max="2051" width="12.5546875" style="29" customWidth="1"/>
    <col min="2052" max="2052" width="7.33203125" style="29" customWidth="1"/>
    <col min="2053" max="2053" width="11.88671875" style="29" customWidth="1"/>
    <col min="2054" max="2054" width="6.88671875" style="29" customWidth="1"/>
    <col min="2055" max="2055" width="10.88671875" style="29" customWidth="1"/>
    <col min="2056" max="2056" width="15" style="29" customWidth="1"/>
    <col min="2057" max="2057" width="11.88671875" style="29" customWidth="1"/>
    <col min="2058" max="2058" width="22.6640625" style="29" customWidth="1"/>
    <col min="2059" max="2059" width="4.109375" style="29" customWidth="1"/>
    <col min="2060" max="2304" width="9.109375" style="29"/>
    <col min="2305" max="2305" width="4.109375" style="29" customWidth="1"/>
    <col min="2306" max="2306" width="12.33203125" style="29" customWidth="1"/>
    <col min="2307" max="2307" width="12.5546875" style="29" customWidth="1"/>
    <col min="2308" max="2308" width="7.33203125" style="29" customWidth="1"/>
    <col min="2309" max="2309" width="11.88671875" style="29" customWidth="1"/>
    <col min="2310" max="2310" width="6.88671875" style="29" customWidth="1"/>
    <col min="2311" max="2311" width="10.88671875" style="29" customWidth="1"/>
    <col min="2312" max="2312" width="15" style="29" customWidth="1"/>
    <col min="2313" max="2313" width="11.88671875" style="29" customWidth="1"/>
    <col min="2314" max="2314" width="22.6640625" style="29" customWidth="1"/>
    <col min="2315" max="2315" width="4.109375" style="29" customWidth="1"/>
    <col min="2316" max="2560" width="9.109375" style="29"/>
    <col min="2561" max="2561" width="4.109375" style="29" customWidth="1"/>
    <col min="2562" max="2562" width="12.33203125" style="29" customWidth="1"/>
    <col min="2563" max="2563" width="12.5546875" style="29" customWidth="1"/>
    <col min="2564" max="2564" width="7.33203125" style="29" customWidth="1"/>
    <col min="2565" max="2565" width="11.88671875" style="29" customWidth="1"/>
    <col min="2566" max="2566" width="6.88671875" style="29" customWidth="1"/>
    <col min="2567" max="2567" width="10.88671875" style="29" customWidth="1"/>
    <col min="2568" max="2568" width="15" style="29" customWidth="1"/>
    <col min="2569" max="2569" width="11.88671875" style="29" customWidth="1"/>
    <col min="2570" max="2570" width="22.6640625" style="29" customWidth="1"/>
    <col min="2571" max="2571" width="4.109375" style="29" customWidth="1"/>
    <col min="2572" max="2816" width="9.109375" style="29"/>
    <col min="2817" max="2817" width="4.109375" style="29" customWidth="1"/>
    <col min="2818" max="2818" width="12.33203125" style="29" customWidth="1"/>
    <col min="2819" max="2819" width="12.5546875" style="29" customWidth="1"/>
    <col min="2820" max="2820" width="7.33203125" style="29" customWidth="1"/>
    <col min="2821" max="2821" width="11.88671875" style="29" customWidth="1"/>
    <col min="2822" max="2822" width="6.88671875" style="29" customWidth="1"/>
    <col min="2823" max="2823" width="10.88671875" style="29" customWidth="1"/>
    <col min="2824" max="2824" width="15" style="29" customWidth="1"/>
    <col min="2825" max="2825" width="11.88671875" style="29" customWidth="1"/>
    <col min="2826" max="2826" width="22.6640625" style="29" customWidth="1"/>
    <col min="2827" max="2827" width="4.109375" style="29" customWidth="1"/>
    <col min="2828" max="3072" width="9.109375" style="29"/>
    <col min="3073" max="3073" width="4.109375" style="29" customWidth="1"/>
    <col min="3074" max="3074" width="12.33203125" style="29" customWidth="1"/>
    <col min="3075" max="3075" width="12.5546875" style="29" customWidth="1"/>
    <col min="3076" max="3076" width="7.33203125" style="29" customWidth="1"/>
    <col min="3077" max="3077" width="11.88671875" style="29" customWidth="1"/>
    <col min="3078" max="3078" width="6.88671875" style="29" customWidth="1"/>
    <col min="3079" max="3079" width="10.88671875" style="29" customWidth="1"/>
    <col min="3080" max="3080" width="15" style="29" customWidth="1"/>
    <col min="3081" max="3081" width="11.88671875" style="29" customWidth="1"/>
    <col min="3082" max="3082" width="22.6640625" style="29" customWidth="1"/>
    <col min="3083" max="3083" width="4.109375" style="29" customWidth="1"/>
    <col min="3084" max="3328" width="9.109375" style="29"/>
    <col min="3329" max="3329" width="4.109375" style="29" customWidth="1"/>
    <col min="3330" max="3330" width="12.33203125" style="29" customWidth="1"/>
    <col min="3331" max="3331" width="12.5546875" style="29" customWidth="1"/>
    <col min="3332" max="3332" width="7.33203125" style="29" customWidth="1"/>
    <col min="3333" max="3333" width="11.88671875" style="29" customWidth="1"/>
    <col min="3334" max="3334" width="6.88671875" style="29" customWidth="1"/>
    <col min="3335" max="3335" width="10.88671875" style="29" customWidth="1"/>
    <col min="3336" max="3336" width="15" style="29" customWidth="1"/>
    <col min="3337" max="3337" width="11.88671875" style="29" customWidth="1"/>
    <col min="3338" max="3338" width="22.6640625" style="29" customWidth="1"/>
    <col min="3339" max="3339" width="4.109375" style="29" customWidth="1"/>
    <col min="3340" max="3584" width="9.109375" style="29"/>
    <col min="3585" max="3585" width="4.109375" style="29" customWidth="1"/>
    <col min="3586" max="3586" width="12.33203125" style="29" customWidth="1"/>
    <col min="3587" max="3587" width="12.5546875" style="29" customWidth="1"/>
    <col min="3588" max="3588" width="7.33203125" style="29" customWidth="1"/>
    <col min="3589" max="3589" width="11.88671875" style="29" customWidth="1"/>
    <col min="3590" max="3590" width="6.88671875" style="29" customWidth="1"/>
    <col min="3591" max="3591" width="10.88671875" style="29" customWidth="1"/>
    <col min="3592" max="3592" width="15" style="29" customWidth="1"/>
    <col min="3593" max="3593" width="11.88671875" style="29" customWidth="1"/>
    <col min="3594" max="3594" width="22.6640625" style="29" customWidth="1"/>
    <col min="3595" max="3595" width="4.109375" style="29" customWidth="1"/>
    <col min="3596" max="3840" width="9.109375" style="29"/>
    <col min="3841" max="3841" width="4.109375" style="29" customWidth="1"/>
    <col min="3842" max="3842" width="12.33203125" style="29" customWidth="1"/>
    <col min="3843" max="3843" width="12.5546875" style="29" customWidth="1"/>
    <col min="3844" max="3844" width="7.33203125" style="29" customWidth="1"/>
    <col min="3845" max="3845" width="11.88671875" style="29" customWidth="1"/>
    <col min="3846" max="3846" width="6.88671875" style="29" customWidth="1"/>
    <col min="3847" max="3847" width="10.88671875" style="29" customWidth="1"/>
    <col min="3848" max="3848" width="15" style="29" customWidth="1"/>
    <col min="3849" max="3849" width="11.88671875" style="29" customWidth="1"/>
    <col min="3850" max="3850" width="22.6640625" style="29" customWidth="1"/>
    <col min="3851" max="3851" width="4.109375" style="29" customWidth="1"/>
    <col min="3852" max="4096" width="9.109375" style="29"/>
    <col min="4097" max="4097" width="4.109375" style="29" customWidth="1"/>
    <col min="4098" max="4098" width="12.33203125" style="29" customWidth="1"/>
    <col min="4099" max="4099" width="12.5546875" style="29" customWidth="1"/>
    <col min="4100" max="4100" width="7.33203125" style="29" customWidth="1"/>
    <col min="4101" max="4101" width="11.88671875" style="29" customWidth="1"/>
    <col min="4102" max="4102" width="6.88671875" style="29" customWidth="1"/>
    <col min="4103" max="4103" width="10.88671875" style="29" customWidth="1"/>
    <col min="4104" max="4104" width="15" style="29" customWidth="1"/>
    <col min="4105" max="4105" width="11.88671875" style="29" customWidth="1"/>
    <col min="4106" max="4106" width="22.6640625" style="29" customWidth="1"/>
    <col min="4107" max="4107" width="4.109375" style="29" customWidth="1"/>
    <col min="4108" max="4352" width="9.109375" style="29"/>
    <col min="4353" max="4353" width="4.109375" style="29" customWidth="1"/>
    <col min="4354" max="4354" width="12.33203125" style="29" customWidth="1"/>
    <col min="4355" max="4355" width="12.5546875" style="29" customWidth="1"/>
    <col min="4356" max="4356" width="7.33203125" style="29" customWidth="1"/>
    <col min="4357" max="4357" width="11.88671875" style="29" customWidth="1"/>
    <col min="4358" max="4358" width="6.88671875" style="29" customWidth="1"/>
    <col min="4359" max="4359" width="10.88671875" style="29" customWidth="1"/>
    <col min="4360" max="4360" width="15" style="29" customWidth="1"/>
    <col min="4361" max="4361" width="11.88671875" style="29" customWidth="1"/>
    <col min="4362" max="4362" width="22.6640625" style="29" customWidth="1"/>
    <col min="4363" max="4363" width="4.109375" style="29" customWidth="1"/>
    <col min="4364" max="4608" width="9.109375" style="29"/>
    <col min="4609" max="4609" width="4.109375" style="29" customWidth="1"/>
    <col min="4610" max="4610" width="12.33203125" style="29" customWidth="1"/>
    <col min="4611" max="4611" width="12.5546875" style="29" customWidth="1"/>
    <col min="4612" max="4612" width="7.33203125" style="29" customWidth="1"/>
    <col min="4613" max="4613" width="11.88671875" style="29" customWidth="1"/>
    <col min="4614" max="4614" width="6.88671875" style="29" customWidth="1"/>
    <col min="4615" max="4615" width="10.88671875" style="29" customWidth="1"/>
    <col min="4616" max="4616" width="15" style="29" customWidth="1"/>
    <col min="4617" max="4617" width="11.88671875" style="29" customWidth="1"/>
    <col min="4618" max="4618" width="22.6640625" style="29" customWidth="1"/>
    <col min="4619" max="4619" width="4.109375" style="29" customWidth="1"/>
    <col min="4620" max="4864" width="9.109375" style="29"/>
    <col min="4865" max="4865" width="4.109375" style="29" customWidth="1"/>
    <col min="4866" max="4866" width="12.33203125" style="29" customWidth="1"/>
    <col min="4867" max="4867" width="12.5546875" style="29" customWidth="1"/>
    <col min="4868" max="4868" width="7.33203125" style="29" customWidth="1"/>
    <col min="4869" max="4869" width="11.88671875" style="29" customWidth="1"/>
    <col min="4870" max="4870" width="6.88671875" style="29" customWidth="1"/>
    <col min="4871" max="4871" width="10.88671875" style="29" customWidth="1"/>
    <col min="4872" max="4872" width="15" style="29" customWidth="1"/>
    <col min="4873" max="4873" width="11.88671875" style="29" customWidth="1"/>
    <col min="4874" max="4874" width="22.6640625" style="29" customWidth="1"/>
    <col min="4875" max="4875" width="4.109375" style="29" customWidth="1"/>
    <col min="4876" max="5120" width="9.109375" style="29"/>
    <col min="5121" max="5121" width="4.109375" style="29" customWidth="1"/>
    <col min="5122" max="5122" width="12.33203125" style="29" customWidth="1"/>
    <col min="5123" max="5123" width="12.5546875" style="29" customWidth="1"/>
    <col min="5124" max="5124" width="7.33203125" style="29" customWidth="1"/>
    <col min="5125" max="5125" width="11.88671875" style="29" customWidth="1"/>
    <col min="5126" max="5126" width="6.88671875" style="29" customWidth="1"/>
    <col min="5127" max="5127" width="10.88671875" style="29" customWidth="1"/>
    <col min="5128" max="5128" width="15" style="29" customWidth="1"/>
    <col min="5129" max="5129" width="11.88671875" style="29" customWidth="1"/>
    <col min="5130" max="5130" width="22.6640625" style="29" customWidth="1"/>
    <col min="5131" max="5131" width="4.109375" style="29" customWidth="1"/>
    <col min="5132" max="5376" width="9.109375" style="29"/>
    <col min="5377" max="5377" width="4.109375" style="29" customWidth="1"/>
    <col min="5378" max="5378" width="12.33203125" style="29" customWidth="1"/>
    <col min="5379" max="5379" width="12.5546875" style="29" customWidth="1"/>
    <col min="5380" max="5380" width="7.33203125" style="29" customWidth="1"/>
    <col min="5381" max="5381" width="11.88671875" style="29" customWidth="1"/>
    <col min="5382" max="5382" width="6.88671875" style="29" customWidth="1"/>
    <col min="5383" max="5383" width="10.88671875" style="29" customWidth="1"/>
    <col min="5384" max="5384" width="15" style="29" customWidth="1"/>
    <col min="5385" max="5385" width="11.88671875" style="29" customWidth="1"/>
    <col min="5386" max="5386" width="22.6640625" style="29" customWidth="1"/>
    <col min="5387" max="5387" width="4.109375" style="29" customWidth="1"/>
    <col min="5388" max="5632" width="9.109375" style="29"/>
    <col min="5633" max="5633" width="4.109375" style="29" customWidth="1"/>
    <col min="5634" max="5634" width="12.33203125" style="29" customWidth="1"/>
    <col min="5635" max="5635" width="12.5546875" style="29" customWidth="1"/>
    <col min="5636" max="5636" width="7.33203125" style="29" customWidth="1"/>
    <col min="5637" max="5637" width="11.88671875" style="29" customWidth="1"/>
    <col min="5638" max="5638" width="6.88671875" style="29" customWidth="1"/>
    <col min="5639" max="5639" width="10.88671875" style="29" customWidth="1"/>
    <col min="5640" max="5640" width="15" style="29" customWidth="1"/>
    <col min="5641" max="5641" width="11.88671875" style="29" customWidth="1"/>
    <col min="5642" max="5642" width="22.6640625" style="29" customWidth="1"/>
    <col min="5643" max="5643" width="4.109375" style="29" customWidth="1"/>
    <col min="5644" max="5888" width="9.109375" style="29"/>
    <col min="5889" max="5889" width="4.109375" style="29" customWidth="1"/>
    <col min="5890" max="5890" width="12.33203125" style="29" customWidth="1"/>
    <col min="5891" max="5891" width="12.5546875" style="29" customWidth="1"/>
    <col min="5892" max="5892" width="7.33203125" style="29" customWidth="1"/>
    <col min="5893" max="5893" width="11.88671875" style="29" customWidth="1"/>
    <col min="5894" max="5894" width="6.88671875" style="29" customWidth="1"/>
    <col min="5895" max="5895" width="10.88671875" style="29" customWidth="1"/>
    <col min="5896" max="5896" width="15" style="29" customWidth="1"/>
    <col min="5897" max="5897" width="11.88671875" style="29" customWidth="1"/>
    <col min="5898" max="5898" width="22.6640625" style="29" customWidth="1"/>
    <col min="5899" max="5899" width="4.109375" style="29" customWidth="1"/>
    <col min="5900" max="6144" width="9.109375" style="29"/>
    <col min="6145" max="6145" width="4.109375" style="29" customWidth="1"/>
    <col min="6146" max="6146" width="12.33203125" style="29" customWidth="1"/>
    <col min="6147" max="6147" width="12.5546875" style="29" customWidth="1"/>
    <col min="6148" max="6148" width="7.33203125" style="29" customWidth="1"/>
    <col min="6149" max="6149" width="11.88671875" style="29" customWidth="1"/>
    <col min="6150" max="6150" width="6.88671875" style="29" customWidth="1"/>
    <col min="6151" max="6151" width="10.88671875" style="29" customWidth="1"/>
    <col min="6152" max="6152" width="15" style="29" customWidth="1"/>
    <col min="6153" max="6153" width="11.88671875" style="29" customWidth="1"/>
    <col min="6154" max="6154" width="22.6640625" style="29" customWidth="1"/>
    <col min="6155" max="6155" width="4.109375" style="29" customWidth="1"/>
    <col min="6156" max="6400" width="9.109375" style="29"/>
    <col min="6401" max="6401" width="4.109375" style="29" customWidth="1"/>
    <col min="6402" max="6402" width="12.33203125" style="29" customWidth="1"/>
    <col min="6403" max="6403" width="12.5546875" style="29" customWidth="1"/>
    <col min="6404" max="6404" width="7.33203125" style="29" customWidth="1"/>
    <col min="6405" max="6405" width="11.88671875" style="29" customWidth="1"/>
    <col min="6406" max="6406" width="6.88671875" style="29" customWidth="1"/>
    <col min="6407" max="6407" width="10.88671875" style="29" customWidth="1"/>
    <col min="6408" max="6408" width="15" style="29" customWidth="1"/>
    <col min="6409" max="6409" width="11.88671875" style="29" customWidth="1"/>
    <col min="6410" max="6410" width="22.6640625" style="29" customWidth="1"/>
    <col min="6411" max="6411" width="4.109375" style="29" customWidth="1"/>
    <col min="6412" max="6656" width="9.109375" style="29"/>
    <col min="6657" max="6657" width="4.109375" style="29" customWidth="1"/>
    <col min="6658" max="6658" width="12.33203125" style="29" customWidth="1"/>
    <col min="6659" max="6659" width="12.5546875" style="29" customWidth="1"/>
    <col min="6660" max="6660" width="7.33203125" style="29" customWidth="1"/>
    <col min="6661" max="6661" width="11.88671875" style="29" customWidth="1"/>
    <col min="6662" max="6662" width="6.88671875" style="29" customWidth="1"/>
    <col min="6663" max="6663" width="10.88671875" style="29" customWidth="1"/>
    <col min="6664" max="6664" width="15" style="29" customWidth="1"/>
    <col min="6665" max="6665" width="11.88671875" style="29" customWidth="1"/>
    <col min="6666" max="6666" width="22.6640625" style="29" customWidth="1"/>
    <col min="6667" max="6667" width="4.109375" style="29" customWidth="1"/>
    <col min="6668" max="6912" width="9.109375" style="29"/>
    <col min="6913" max="6913" width="4.109375" style="29" customWidth="1"/>
    <col min="6914" max="6914" width="12.33203125" style="29" customWidth="1"/>
    <col min="6915" max="6915" width="12.5546875" style="29" customWidth="1"/>
    <col min="6916" max="6916" width="7.33203125" style="29" customWidth="1"/>
    <col min="6917" max="6917" width="11.88671875" style="29" customWidth="1"/>
    <col min="6918" max="6918" width="6.88671875" style="29" customWidth="1"/>
    <col min="6919" max="6919" width="10.88671875" style="29" customWidth="1"/>
    <col min="6920" max="6920" width="15" style="29" customWidth="1"/>
    <col min="6921" max="6921" width="11.88671875" style="29" customWidth="1"/>
    <col min="6922" max="6922" width="22.6640625" style="29" customWidth="1"/>
    <col min="6923" max="6923" width="4.109375" style="29" customWidth="1"/>
    <col min="6924" max="7168" width="9.109375" style="29"/>
    <col min="7169" max="7169" width="4.109375" style="29" customWidth="1"/>
    <col min="7170" max="7170" width="12.33203125" style="29" customWidth="1"/>
    <col min="7171" max="7171" width="12.5546875" style="29" customWidth="1"/>
    <col min="7172" max="7172" width="7.33203125" style="29" customWidth="1"/>
    <col min="7173" max="7173" width="11.88671875" style="29" customWidth="1"/>
    <col min="7174" max="7174" width="6.88671875" style="29" customWidth="1"/>
    <col min="7175" max="7175" width="10.88671875" style="29" customWidth="1"/>
    <col min="7176" max="7176" width="15" style="29" customWidth="1"/>
    <col min="7177" max="7177" width="11.88671875" style="29" customWidth="1"/>
    <col min="7178" max="7178" width="22.6640625" style="29" customWidth="1"/>
    <col min="7179" max="7179" width="4.109375" style="29" customWidth="1"/>
    <col min="7180" max="7424" width="9.109375" style="29"/>
    <col min="7425" max="7425" width="4.109375" style="29" customWidth="1"/>
    <col min="7426" max="7426" width="12.33203125" style="29" customWidth="1"/>
    <col min="7427" max="7427" width="12.5546875" style="29" customWidth="1"/>
    <col min="7428" max="7428" width="7.33203125" style="29" customWidth="1"/>
    <col min="7429" max="7429" width="11.88671875" style="29" customWidth="1"/>
    <col min="7430" max="7430" width="6.88671875" style="29" customWidth="1"/>
    <col min="7431" max="7431" width="10.88671875" style="29" customWidth="1"/>
    <col min="7432" max="7432" width="15" style="29" customWidth="1"/>
    <col min="7433" max="7433" width="11.88671875" style="29" customWidth="1"/>
    <col min="7434" max="7434" width="22.6640625" style="29" customWidth="1"/>
    <col min="7435" max="7435" width="4.109375" style="29" customWidth="1"/>
    <col min="7436" max="7680" width="9.109375" style="29"/>
    <col min="7681" max="7681" width="4.109375" style="29" customWidth="1"/>
    <col min="7682" max="7682" width="12.33203125" style="29" customWidth="1"/>
    <col min="7683" max="7683" width="12.5546875" style="29" customWidth="1"/>
    <col min="7684" max="7684" width="7.33203125" style="29" customWidth="1"/>
    <col min="7685" max="7685" width="11.88671875" style="29" customWidth="1"/>
    <col min="7686" max="7686" width="6.88671875" style="29" customWidth="1"/>
    <col min="7687" max="7687" width="10.88671875" style="29" customWidth="1"/>
    <col min="7688" max="7688" width="15" style="29" customWidth="1"/>
    <col min="7689" max="7689" width="11.88671875" style="29" customWidth="1"/>
    <col min="7690" max="7690" width="22.6640625" style="29" customWidth="1"/>
    <col min="7691" max="7691" width="4.109375" style="29" customWidth="1"/>
    <col min="7692" max="7936" width="9.109375" style="29"/>
    <col min="7937" max="7937" width="4.109375" style="29" customWidth="1"/>
    <col min="7938" max="7938" width="12.33203125" style="29" customWidth="1"/>
    <col min="7939" max="7939" width="12.5546875" style="29" customWidth="1"/>
    <col min="7940" max="7940" width="7.33203125" style="29" customWidth="1"/>
    <col min="7941" max="7941" width="11.88671875" style="29" customWidth="1"/>
    <col min="7942" max="7942" width="6.88671875" style="29" customWidth="1"/>
    <col min="7943" max="7943" width="10.88671875" style="29" customWidth="1"/>
    <col min="7944" max="7944" width="15" style="29" customWidth="1"/>
    <col min="7945" max="7945" width="11.88671875" style="29" customWidth="1"/>
    <col min="7946" max="7946" width="22.6640625" style="29" customWidth="1"/>
    <col min="7947" max="7947" width="4.109375" style="29" customWidth="1"/>
    <col min="7948" max="8192" width="9.109375" style="29"/>
    <col min="8193" max="8193" width="4.109375" style="29" customWidth="1"/>
    <col min="8194" max="8194" width="12.33203125" style="29" customWidth="1"/>
    <col min="8195" max="8195" width="12.5546875" style="29" customWidth="1"/>
    <col min="8196" max="8196" width="7.33203125" style="29" customWidth="1"/>
    <col min="8197" max="8197" width="11.88671875" style="29" customWidth="1"/>
    <col min="8198" max="8198" width="6.88671875" style="29" customWidth="1"/>
    <col min="8199" max="8199" width="10.88671875" style="29" customWidth="1"/>
    <col min="8200" max="8200" width="15" style="29" customWidth="1"/>
    <col min="8201" max="8201" width="11.88671875" style="29" customWidth="1"/>
    <col min="8202" max="8202" width="22.6640625" style="29" customWidth="1"/>
    <col min="8203" max="8203" width="4.109375" style="29" customWidth="1"/>
    <col min="8204" max="8448" width="9.109375" style="29"/>
    <col min="8449" max="8449" width="4.109375" style="29" customWidth="1"/>
    <col min="8450" max="8450" width="12.33203125" style="29" customWidth="1"/>
    <col min="8451" max="8451" width="12.5546875" style="29" customWidth="1"/>
    <col min="8452" max="8452" width="7.33203125" style="29" customWidth="1"/>
    <col min="8453" max="8453" width="11.88671875" style="29" customWidth="1"/>
    <col min="8454" max="8454" width="6.88671875" style="29" customWidth="1"/>
    <col min="8455" max="8455" width="10.88671875" style="29" customWidth="1"/>
    <col min="8456" max="8456" width="15" style="29" customWidth="1"/>
    <col min="8457" max="8457" width="11.88671875" style="29" customWidth="1"/>
    <col min="8458" max="8458" width="22.6640625" style="29" customWidth="1"/>
    <col min="8459" max="8459" width="4.109375" style="29" customWidth="1"/>
    <col min="8460" max="8704" width="9.109375" style="29"/>
    <col min="8705" max="8705" width="4.109375" style="29" customWidth="1"/>
    <col min="8706" max="8706" width="12.33203125" style="29" customWidth="1"/>
    <col min="8707" max="8707" width="12.5546875" style="29" customWidth="1"/>
    <col min="8708" max="8708" width="7.33203125" style="29" customWidth="1"/>
    <col min="8709" max="8709" width="11.88671875" style="29" customWidth="1"/>
    <col min="8710" max="8710" width="6.88671875" style="29" customWidth="1"/>
    <col min="8711" max="8711" width="10.88671875" style="29" customWidth="1"/>
    <col min="8712" max="8712" width="15" style="29" customWidth="1"/>
    <col min="8713" max="8713" width="11.88671875" style="29" customWidth="1"/>
    <col min="8714" max="8714" width="22.6640625" style="29" customWidth="1"/>
    <col min="8715" max="8715" width="4.109375" style="29" customWidth="1"/>
    <col min="8716" max="8960" width="9.109375" style="29"/>
    <col min="8961" max="8961" width="4.109375" style="29" customWidth="1"/>
    <col min="8962" max="8962" width="12.33203125" style="29" customWidth="1"/>
    <col min="8963" max="8963" width="12.5546875" style="29" customWidth="1"/>
    <col min="8964" max="8964" width="7.33203125" style="29" customWidth="1"/>
    <col min="8965" max="8965" width="11.88671875" style="29" customWidth="1"/>
    <col min="8966" max="8966" width="6.88671875" style="29" customWidth="1"/>
    <col min="8967" max="8967" width="10.88671875" style="29" customWidth="1"/>
    <col min="8968" max="8968" width="15" style="29" customWidth="1"/>
    <col min="8969" max="8969" width="11.88671875" style="29" customWidth="1"/>
    <col min="8970" max="8970" width="22.6640625" style="29" customWidth="1"/>
    <col min="8971" max="8971" width="4.109375" style="29" customWidth="1"/>
    <col min="8972" max="9216" width="9.109375" style="29"/>
    <col min="9217" max="9217" width="4.109375" style="29" customWidth="1"/>
    <col min="9218" max="9218" width="12.33203125" style="29" customWidth="1"/>
    <col min="9219" max="9219" width="12.5546875" style="29" customWidth="1"/>
    <col min="9220" max="9220" width="7.33203125" style="29" customWidth="1"/>
    <col min="9221" max="9221" width="11.88671875" style="29" customWidth="1"/>
    <col min="9222" max="9222" width="6.88671875" style="29" customWidth="1"/>
    <col min="9223" max="9223" width="10.88671875" style="29" customWidth="1"/>
    <col min="9224" max="9224" width="15" style="29" customWidth="1"/>
    <col min="9225" max="9225" width="11.88671875" style="29" customWidth="1"/>
    <col min="9226" max="9226" width="22.6640625" style="29" customWidth="1"/>
    <col min="9227" max="9227" width="4.109375" style="29" customWidth="1"/>
    <col min="9228" max="9472" width="9.109375" style="29"/>
    <col min="9473" max="9473" width="4.109375" style="29" customWidth="1"/>
    <col min="9474" max="9474" width="12.33203125" style="29" customWidth="1"/>
    <col min="9475" max="9475" width="12.5546875" style="29" customWidth="1"/>
    <col min="9476" max="9476" width="7.33203125" style="29" customWidth="1"/>
    <col min="9477" max="9477" width="11.88671875" style="29" customWidth="1"/>
    <col min="9478" max="9478" width="6.88671875" style="29" customWidth="1"/>
    <col min="9479" max="9479" width="10.88671875" style="29" customWidth="1"/>
    <col min="9480" max="9480" width="15" style="29" customWidth="1"/>
    <col min="9481" max="9481" width="11.88671875" style="29" customWidth="1"/>
    <col min="9482" max="9482" width="22.6640625" style="29" customWidth="1"/>
    <col min="9483" max="9483" width="4.109375" style="29" customWidth="1"/>
    <col min="9484" max="9728" width="9.109375" style="29"/>
    <col min="9729" max="9729" width="4.109375" style="29" customWidth="1"/>
    <col min="9730" max="9730" width="12.33203125" style="29" customWidth="1"/>
    <col min="9731" max="9731" width="12.5546875" style="29" customWidth="1"/>
    <col min="9732" max="9732" width="7.33203125" style="29" customWidth="1"/>
    <col min="9733" max="9733" width="11.88671875" style="29" customWidth="1"/>
    <col min="9734" max="9734" width="6.88671875" style="29" customWidth="1"/>
    <col min="9735" max="9735" width="10.88671875" style="29" customWidth="1"/>
    <col min="9736" max="9736" width="15" style="29" customWidth="1"/>
    <col min="9737" max="9737" width="11.88671875" style="29" customWidth="1"/>
    <col min="9738" max="9738" width="22.6640625" style="29" customWidth="1"/>
    <col min="9739" max="9739" width="4.109375" style="29" customWidth="1"/>
    <col min="9740" max="9984" width="9.109375" style="29"/>
    <col min="9985" max="9985" width="4.109375" style="29" customWidth="1"/>
    <col min="9986" max="9986" width="12.33203125" style="29" customWidth="1"/>
    <col min="9987" max="9987" width="12.5546875" style="29" customWidth="1"/>
    <col min="9988" max="9988" width="7.33203125" style="29" customWidth="1"/>
    <col min="9989" max="9989" width="11.88671875" style="29" customWidth="1"/>
    <col min="9990" max="9990" width="6.88671875" style="29" customWidth="1"/>
    <col min="9991" max="9991" width="10.88671875" style="29" customWidth="1"/>
    <col min="9992" max="9992" width="15" style="29" customWidth="1"/>
    <col min="9993" max="9993" width="11.88671875" style="29" customWidth="1"/>
    <col min="9994" max="9994" width="22.6640625" style="29" customWidth="1"/>
    <col min="9995" max="9995" width="4.109375" style="29" customWidth="1"/>
    <col min="9996" max="10240" width="9.109375" style="29"/>
    <col min="10241" max="10241" width="4.109375" style="29" customWidth="1"/>
    <col min="10242" max="10242" width="12.33203125" style="29" customWidth="1"/>
    <col min="10243" max="10243" width="12.5546875" style="29" customWidth="1"/>
    <col min="10244" max="10244" width="7.33203125" style="29" customWidth="1"/>
    <col min="10245" max="10245" width="11.88671875" style="29" customWidth="1"/>
    <col min="10246" max="10246" width="6.88671875" style="29" customWidth="1"/>
    <col min="10247" max="10247" width="10.88671875" style="29" customWidth="1"/>
    <col min="10248" max="10248" width="15" style="29" customWidth="1"/>
    <col min="10249" max="10249" width="11.88671875" style="29" customWidth="1"/>
    <col min="10250" max="10250" width="22.6640625" style="29" customWidth="1"/>
    <col min="10251" max="10251" width="4.109375" style="29" customWidth="1"/>
    <col min="10252" max="10496" width="9.109375" style="29"/>
    <col min="10497" max="10497" width="4.109375" style="29" customWidth="1"/>
    <col min="10498" max="10498" width="12.33203125" style="29" customWidth="1"/>
    <col min="10499" max="10499" width="12.5546875" style="29" customWidth="1"/>
    <col min="10500" max="10500" width="7.33203125" style="29" customWidth="1"/>
    <col min="10501" max="10501" width="11.88671875" style="29" customWidth="1"/>
    <col min="10502" max="10502" width="6.88671875" style="29" customWidth="1"/>
    <col min="10503" max="10503" width="10.88671875" style="29" customWidth="1"/>
    <col min="10504" max="10504" width="15" style="29" customWidth="1"/>
    <col min="10505" max="10505" width="11.88671875" style="29" customWidth="1"/>
    <col min="10506" max="10506" width="22.6640625" style="29" customWidth="1"/>
    <col min="10507" max="10507" width="4.109375" style="29" customWidth="1"/>
    <col min="10508" max="10752" width="9.109375" style="29"/>
    <col min="10753" max="10753" width="4.109375" style="29" customWidth="1"/>
    <col min="10754" max="10754" width="12.33203125" style="29" customWidth="1"/>
    <col min="10755" max="10755" width="12.5546875" style="29" customWidth="1"/>
    <col min="10756" max="10756" width="7.33203125" style="29" customWidth="1"/>
    <col min="10757" max="10757" width="11.88671875" style="29" customWidth="1"/>
    <col min="10758" max="10758" width="6.88671875" style="29" customWidth="1"/>
    <col min="10759" max="10759" width="10.88671875" style="29" customWidth="1"/>
    <col min="10760" max="10760" width="15" style="29" customWidth="1"/>
    <col min="10761" max="10761" width="11.88671875" style="29" customWidth="1"/>
    <col min="10762" max="10762" width="22.6640625" style="29" customWidth="1"/>
    <col min="10763" max="10763" width="4.109375" style="29" customWidth="1"/>
    <col min="10764" max="11008" width="9.109375" style="29"/>
    <col min="11009" max="11009" width="4.109375" style="29" customWidth="1"/>
    <col min="11010" max="11010" width="12.33203125" style="29" customWidth="1"/>
    <col min="11011" max="11011" width="12.5546875" style="29" customWidth="1"/>
    <col min="11012" max="11012" width="7.33203125" style="29" customWidth="1"/>
    <col min="11013" max="11013" width="11.88671875" style="29" customWidth="1"/>
    <col min="11014" max="11014" width="6.88671875" style="29" customWidth="1"/>
    <col min="11015" max="11015" width="10.88671875" style="29" customWidth="1"/>
    <col min="11016" max="11016" width="15" style="29" customWidth="1"/>
    <col min="11017" max="11017" width="11.88671875" style="29" customWidth="1"/>
    <col min="11018" max="11018" width="22.6640625" style="29" customWidth="1"/>
    <col min="11019" max="11019" width="4.109375" style="29" customWidth="1"/>
    <col min="11020" max="11264" width="9.109375" style="29"/>
    <col min="11265" max="11265" width="4.109375" style="29" customWidth="1"/>
    <col min="11266" max="11266" width="12.33203125" style="29" customWidth="1"/>
    <col min="11267" max="11267" width="12.5546875" style="29" customWidth="1"/>
    <col min="11268" max="11268" width="7.33203125" style="29" customWidth="1"/>
    <col min="11269" max="11269" width="11.88671875" style="29" customWidth="1"/>
    <col min="11270" max="11270" width="6.88671875" style="29" customWidth="1"/>
    <col min="11271" max="11271" width="10.88671875" style="29" customWidth="1"/>
    <col min="11272" max="11272" width="15" style="29" customWidth="1"/>
    <col min="11273" max="11273" width="11.88671875" style="29" customWidth="1"/>
    <col min="11274" max="11274" width="22.6640625" style="29" customWidth="1"/>
    <col min="11275" max="11275" width="4.109375" style="29" customWidth="1"/>
    <col min="11276" max="11520" width="9.109375" style="29"/>
    <col min="11521" max="11521" width="4.109375" style="29" customWidth="1"/>
    <col min="11522" max="11522" width="12.33203125" style="29" customWidth="1"/>
    <col min="11523" max="11523" width="12.5546875" style="29" customWidth="1"/>
    <col min="11524" max="11524" width="7.33203125" style="29" customWidth="1"/>
    <col min="11525" max="11525" width="11.88671875" style="29" customWidth="1"/>
    <col min="11526" max="11526" width="6.88671875" style="29" customWidth="1"/>
    <col min="11527" max="11527" width="10.88671875" style="29" customWidth="1"/>
    <col min="11528" max="11528" width="15" style="29" customWidth="1"/>
    <col min="11529" max="11529" width="11.88671875" style="29" customWidth="1"/>
    <col min="11530" max="11530" width="22.6640625" style="29" customWidth="1"/>
    <col min="11531" max="11531" width="4.109375" style="29" customWidth="1"/>
    <col min="11532" max="11776" width="9.109375" style="29"/>
    <col min="11777" max="11777" width="4.109375" style="29" customWidth="1"/>
    <col min="11778" max="11778" width="12.33203125" style="29" customWidth="1"/>
    <col min="11779" max="11779" width="12.5546875" style="29" customWidth="1"/>
    <col min="11780" max="11780" width="7.33203125" style="29" customWidth="1"/>
    <col min="11781" max="11781" width="11.88671875" style="29" customWidth="1"/>
    <col min="11782" max="11782" width="6.88671875" style="29" customWidth="1"/>
    <col min="11783" max="11783" width="10.88671875" style="29" customWidth="1"/>
    <col min="11784" max="11784" width="15" style="29" customWidth="1"/>
    <col min="11785" max="11785" width="11.88671875" style="29" customWidth="1"/>
    <col min="11786" max="11786" width="22.6640625" style="29" customWidth="1"/>
    <col min="11787" max="11787" width="4.109375" style="29" customWidth="1"/>
    <col min="11788" max="12032" width="9.109375" style="29"/>
    <col min="12033" max="12033" width="4.109375" style="29" customWidth="1"/>
    <col min="12034" max="12034" width="12.33203125" style="29" customWidth="1"/>
    <col min="12035" max="12035" width="12.5546875" style="29" customWidth="1"/>
    <col min="12036" max="12036" width="7.33203125" style="29" customWidth="1"/>
    <col min="12037" max="12037" width="11.88671875" style="29" customWidth="1"/>
    <col min="12038" max="12038" width="6.88671875" style="29" customWidth="1"/>
    <col min="12039" max="12039" width="10.88671875" style="29" customWidth="1"/>
    <col min="12040" max="12040" width="15" style="29" customWidth="1"/>
    <col min="12041" max="12041" width="11.88671875" style="29" customWidth="1"/>
    <col min="12042" max="12042" width="22.6640625" style="29" customWidth="1"/>
    <col min="12043" max="12043" width="4.109375" style="29" customWidth="1"/>
    <col min="12044" max="12288" width="9.109375" style="29"/>
    <col min="12289" max="12289" width="4.109375" style="29" customWidth="1"/>
    <col min="12290" max="12290" width="12.33203125" style="29" customWidth="1"/>
    <col min="12291" max="12291" width="12.5546875" style="29" customWidth="1"/>
    <col min="12292" max="12292" width="7.33203125" style="29" customWidth="1"/>
    <col min="12293" max="12293" width="11.88671875" style="29" customWidth="1"/>
    <col min="12294" max="12294" width="6.88671875" style="29" customWidth="1"/>
    <col min="12295" max="12295" width="10.88671875" style="29" customWidth="1"/>
    <col min="12296" max="12296" width="15" style="29" customWidth="1"/>
    <col min="12297" max="12297" width="11.88671875" style="29" customWidth="1"/>
    <col min="12298" max="12298" width="22.6640625" style="29" customWidth="1"/>
    <col min="12299" max="12299" width="4.109375" style="29" customWidth="1"/>
    <col min="12300" max="12544" width="9.109375" style="29"/>
    <col min="12545" max="12545" width="4.109375" style="29" customWidth="1"/>
    <col min="12546" max="12546" width="12.33203125" style="29" customWidth="1"/>
    <col min="12547" max="12547" width="12.5546875" style="29" customWidth="1"/>
    <col min="12548" max="12548" width="7.33203125" style="29" customWidth="1"/>
    <col min="12549" max="12549" width="11.88671875" style="29" customWidth="1"/>
    <col min="12550" max="12550" width="6.88671875" style="29" customWidth="1"/>
    <col min="12551" max="12551" width="10.88671875" style="29" customWidth="1"/>
    <col min="12552" max="12552" width="15" style="29" customWidth="1"/>
    <col min="12553" max="12553" width="11.88671875" style="29" customWidth="1"/>
    <col min="12554" max="12554" width="22.6640625" style="29" customWidth="1"/>
    <col min="12555" max="12555" width="4.109375" style="29" customWidth="1"/>
    <col min="12556" max="12800" width="9.109375" style="29"/>
    <col min="12801" max="12801" width="4.109375" style="29" customWidth="1"/>
    <col min="12802" max="12802" width="12.33203125" style="29" customWidth="1"/>
    <col min="12803" max="12803" width="12.5546875" style="29" customWidth="1"/>
    <col min="12804" max="12804" width="7.33203125" style="29" customWidth="1"/>
    <col min="12805" max="12805" width="11.88671875" style="29" customWidth="1"/>
    <col min="12806" max="12806" width="6.88671875" style="29" customWidth="1"/>
    <col min="12807" max="12807" width="10.88671875" style="29" customWidth="1"/>
    <col min="12808" max="12808" width="15" style="29" customWidth="1"/>
    <col min="12809" max="12809" width="11.88671875" style="29" customWidth="1"/>
    <col min="12810" max="12810" width="22.6640625" style="29" customWidth="1"/>
    <col min="12811" max="12811" width="4.109375" style="29" customWidth="1"/>
    <col min="12812" max="13056" width="9.109375" style="29"/>
    <col min="13057" max="13057" width="4.109375" style="29" customWidth="1"/>
    <col min="13058" max="13058" width="12.33203125" style="29" customWidth="1"/>
    <col min="13059" max="13059" width="12.5546875" style="29" customWidth="1"/>
    <col min="13060" max="13060" width="7.33203125" style="29" customWidth="1"/>
    <col min="13061" max="13061" width="11.88671875" style="29" customWidth="1"/>
    <col min="13062" max="13062" width="6.88671875" style="29" customWidth="1"/>
    <col min="13063" max="13063" width="10.88671875" style="29" customWidth="1"/>
    <col min="13064" max="13064" width="15" style="29" customWidth="1"/>
    <col min="13065" max="13065" width="11.88671875" style="29" customWidth="1"/>
    <col min="13066" max="13066" width="22.6640625" style="29" customWidth="1"/>
    <col min="13067" max="13067" width="4.109375" style="29" customWidth="1"/>
    <col min="13068" max="13312" width="9.109375" style="29"/>
    <col min="13313" max="13313" width="4.109375" style="29" customWidth="1"/>
    <col min="13314" max="13314" width="12.33203125" style="29" customWidth="1"/>
    <col min="13315" max="13315" width="12.5546875" style="29" customWidth="1"/>
    <col min="13316" max="13316" width="7.33203125" style="29" customWidth="1"/>
    <col min="13317" max="13317" width="11.88671875" style="29" customWidth="1"/>
    <col min="13318" max="13318" width="6.88671875" style="29" customWidth="1"/>
    <col min="13319" max="13319" width="10.88671875" style="29" customWidth="1"/>
    <col min="13320" max="13320" width="15" style="29" customWidth="1"/>
    <col min="13321" max="13321" width="11.88671875" style="29" customWidth="1"/>
    <col min="13322" max="13322" width="22.6640625" style="29" customWidth="1"/>
    <col min="13323" max="13323" width="4.109375" style="29" customWidth="1"/>
    <col min="13324" max="13568" width="9.109375" style="29"/>
    <col min="13569" max="13569" width="4.109375" style="29" customWidth="1"/>
    <col min="13570" max="13570" width="12.33203125" style="29" customWidth="1"/>
    <col min="13571" max="13571" width="12.5546875" style="29" customWidth="1"/>
    <col min="13572" max="13572" width="7.33203125" style="29" customWidth="1"/>
    <col min="13573" max="13573" width="11.88671875" style="29" customWidth="1"/>
    <col min="13574" max="13574" width="6.88671875" style="29" customWidth="1"/>
    <col min="13575" max="13575" width="10.88671875" style="29" customWidth="1"/>
    <col min="13576" max="13576" width="15" style="29" customWidth="1"/>
    <col min="13577" max="13577" width="11.88671875" style="29" customWidth="1"/>
    <col min="13578" max="13578" width="22.6640625" style="29" customWidth="1"/>
    <col min="13579" max="13579" width="4.109375" style="29" customWidth="1"/>
    <col min="13580" max="13824" width="9.109375" style="29"/>
    <col min="13825" max="13825" width="4.109375" style="29" customWidth="1"/>
    <col min="13826" max="13826" width="12.33203125" style="29" customWidth="1"/>
    <col min="13827" max="13827" width="12.5546875" style="29" customWidth="1"/>
    <col min="13828" max="13828" width="7.33203125" style="29" customWidth="1"/>
    <col min="13829" max="13829" width="11.88671875" style="29" customWidth="1"/>
    <col min="13830" max="13830" width="6.88671875" style="29" customWidth="1"/>
    <col min="13831" max="13831" width="10.88671875" style="29" customWidth="1"/>
    <col min="13832" max="13832" width="15" style="29" customWidth="1"/>
    <col min="13833" max="13833" width="11.88671875" style="29" customWidth="1"/>
    <col min="13834" max="13834" width="22.6640625" style="29" customWidth="1"/>
    <col min="13835" max="13835" width="4.109375" style="29" customWidth="1"/>
    <col min="13836" max="14080" width="9.109375" style="29"/>
    <col min="14081" max="14081" width="4.109375" style="29" customWidth="1"/>
    <col min="14082" max="14082" width="12.33203125" style="29" customWidth="1"/>
    <col min="14083" max="14083" width="12.5546875" style="29" customWidth="1"/>
    <col min="14084" max="14084" width="7.33203125" style="29" customWidth="1"/>
    <col min="14085" max="14085" width="11.88671875" style="29" customWidth="1"/>
    <col min="14086" max="14086" width="6.88671875" style="29" customWidth="1"/>
    <col min="14087" max="14087" width="10.88671875" style="29" customWidth="1"/>
    <col min="14088" max="14088" width="15" style="29" customWidth="1"/>
    <col min="14089" max="14089" width="11.88671875" style="29" customWidth="1"/>
    <col min="14090" max="14090" width="22.6640625" style="29" customWidth="1"/>
    <col min="14091" max="14091" width="4.109375" style="29" customWidth="1"/>
    <col min="14092" max="14336" width="9.109375" style="29"/>
    <col min="14337" max="14337" width="4.109375" style="29" customWidth="1"/>
    <col min="14338" max="14338" width="12.33203125" style="29" customWidth="1"/>
    <col min="14339" max="14339" width="12.5546875" style="29" customWidth="1"/>
    <col min="14340" max="14340" width="7.33203125" style="29" customWidth="1"/>
    <col min="14341" max="14341" width="11.88671875" style="29" customWidth="1"/>
    <col min="14342" max="14342" width="6.88671875" style="29" customWidth="1"/>
    <col min="14343" max="14343" width="10.88671875" style="29" customWidth="1"/>
    <col min="14344" max="14344" width="15" style="29" customWidth="1"/>
    <col min="14345" max="14345" width="11.88671875" style="29" customWidth="1"/>
    <col min="14346" max="14346" width="22.6640625" style="29" customWidth="1"/>
    <col min="14347" max="14347" width="4.109375" style="29" customWidth="1"/>
    <col min="14348" max="14592" width="9.109375" style="29"/>
    <col min="14593" max="14593" width="4.109375" style="29" customWidth="1"/>
    <col min="14594" max="14594" width="12.33203125" style="29" customWidth="1"/>
    <col min="14595" max="14595" width="12.5546875" style="29" customWidth="1"/>
    <col min="14596" max="14596" width="7.33203125" style="29" customWidth="1"/>
    <col min="14597" max="14597" width="11.88671875" style="29" customWidth="1"/>
    <col min="14598" max="14598" width="6.88671875" style="29" customWidth="1"/>
    <col min="14599" max="14599" width="10.88671875" style="29" customWidth="1"/>
    <col min="14600" max="14600" width="15" style="29" customWidth="1"/>
    <col min="14601" max="14601" width="11.88671875" style="29" customWidth="1"/>
    <col min="14602" max="14602" width="22.6640625" style="29" customWidth="1"/>
    <col min="14603" max="14603" width="4.109375" style="29" customWidth="1"/>
    <col min="14604" max="14848" width="9.109375" style="29"/>
    <col min="14849" max="14849" width="4.109375" style="29" customWidth="1"/>
    <col min="14850" max="14850" width="12.33203125" style="29" customWidth="1"/>
    <col min="14851" max="14851" width="12.5546875" style="29" customWidth="1"/>
    <col min="14852" max="14852" width="7.33203125" style="29" customWidth="1"/>
    <col min="14853" max="14853" width="11.88671875" style="29" customWidth="1"/>
    <col min="14854" max="14854" width="6.88671875" style="29" customWidth="1"/>
    <col min="14855" max="14855" width="10.88671875" style="29" customWidth="1"/>
    <col min="14856" max="14856" width="15" style="29" customWidth="1"/>
    <col min="14857" max="14857" width="11.88671875" style="29" customWidth="1"/>
    <col min="14858" max="14858" width="22.6640625" style="29" customWidth="1"/>
    <col min="14859" max="14859" width="4.109375" style="29" customWidth="1"/>
    <col min="14860" max="15104" width="9.109375" style="29"/>
    <col min="15105" max="15105" width="4.109375" style="29" customWidth="1"/>
    <col min="15106" max="15106" width="12.33203125" style="29" customWidth="1"/>
    <col min="15107" max="15107" width="12.5546875" style="29" customWidth="1"/>
    <col min="15108" max="15108" width="7.33203125" style="29" customWidth="1"/>
    <col min="15109" max="15109" width="11.88671875" style="29" customWidth="1"/>
    <col min="15110" max="15110" width="6.88671875" style="29" customWidth="1"/>
    <col min="15111" max="15111" width="10.88671875" style="29" customWidth="1"/>
    <col min="15112" max="15112" width="15" style="29" customWidth="1"/>
    <col min="15113" max="15113" width="11.88671875" style="29" customWidth="1"/>
    <col min="15114" max="15114" width="22.6640625" style="29" customWidth="1"/>
    <col min="15115" max="15115" width="4.109375" style="29" customWidth="1"/>
    <col min="15116" max="15360" width="9.109375" style="29"/>
    <col min="15361" max="15361" width="4.109375" style="29" customWidth="1"/>
    <col min="15362" max="15362" width="12.33203125" style="29" customWidth="1"/>
    <col min="15363" max="15363" width="12.5546875" style="29" customWidth="1"/>
    <col min="15364" max="15364" width="7.33203125" style="29" customWidth="1"/>
    <col min="15365" max="15365" width="11.88671875" style="29" customWidth="1"/>
    <col min="15366" max="15366" width="6.88671875" style="29" customWidth="1"/>
    <col min="15367" max="15367" width="10.88671875" style="29" customWidth="1"/>
    <col min="15368" max="15368" width="15" style="29" customWidth="1"/>
    <col min="15369" max="15369" width="11.88671875" style="29" customWidth="1"/>
    <col min="15370" max="15370" width="22.6640625" style="29" customWidth="1"/>
    <col min="15371" max="15371" width="4.109375" style="29" customWidth="1"/>
    <col min="15372" max="15616" width="9.109375" style="29"/>
    <col min="15617" max="15617" width="4.109375" style="29" customWidth="1"/>
    <col min="15618" max="15618" width="12.33203125" style="29" customWidth="1"/>
    <col min="15619" max="15619" width="12.5546875" style="29" customWidth="1"/>
    <col min="15620" max="15620" width="7.33203125" style="29" customWidth="1"/>
    <col min="15621" max="15621" width="11.88671875" style="29" customWidth="1"/>
    <col min="15622" max="15622" width="6.88671875" style="29" customWidth="1"/>
    <col min="15623" max="15623" width="10.88671875" style="29" customWidth="1"/>
    <col min="15624" max="15624" width="15" style="29" customWidth="1"/>
    <col min="15625" max="15625" width="11.88671875" style="29" customWidth="1"/>
    <col min="15626" max="15626" width="22.6640625" style="29" customWidth="1"/>
    <col min="15627" max="15627" width="4.109375" style="29" customWidth="1"/>
    <col min="15628" max="15872" width="9.109375" style="29"/>
    <col min="15873" max="15873" width="4.109375" style="29" customWidth="1"/>
    <col min="15874" max="15874" width="12.33203125" style="29" customWidth="1"/>
    <col min="15875" max="15875" width="12.5546875" style="29" customWidth="1"/>
    <col min="15876" max="15876" width="7.33203125" style="29" customWidth="1"/>
    <col min="15877" max="15877" width="11.88671875" style="29" customWidth="1"/>
    <col min="15878" max="15878" width="6.88671875" style="29" customWidth="1"/>
    <col min="15879" max="15879" width="10.88671875" style="29" customWidth="1"/>
    <col min="15880" max="15880" width="15" style="29" customWidth="1"/>
    <col min="15881" max="15881" width="11.88671875" style="29" customWidth="1"/>
    <col min="15882" max="15882" width="22.6640625" style="29" customWidth="1"/>
    <col min="15883" max="15883" width="4.109375" style="29" customWidth="1"/>
    <col min="15884" max="16128" width="9.109375" style="29"/>
    <col min="16129" max="16129" width="4.109375" style="29" customWidth="1"/>
    <col min="16130" max="16130" width="12.33203125" style="29" customWidth="1"/>
    <col min="16131" max="16131" width="12.5546875" style="29" customWidth="1"/>
    <col min="16132" max="16132" width="7.33203125" style="29" customWidth="1"/>
    <col min="16133" max="16133" width="11.88671875" style="29" customWidth="1"/>
    <col min="16134" max="16134" width="6.88671875" style="29" customWidth="1"/>
    <col min="16135" max="16135" width="10.88671875" style="29" customWidth="1"/>
    <col min="16136" max="16136" width="15" style="29" customWidth="1"/>
    <col min="16137" max="16137" width="11.88671875" style="29" customWidth="1"/>
    <col min="16138" max="16138" width="22.6640625" style="29" customWidth="1"/>
    <col min="16139" max="16139" width="4.109375" style="29" customWidth="1"/>
    <col min="16140" max="16384" width="9.109375" style="29"/>
  </cols>
  <sheetData>
    <row r="1" spans="1:12" ht="6.9" customHeight="1" thickBot="1" x14ac:dyDescent="0.35"/>
    <row r="2" spans="1:12" x14ac:dyDescent="0.3">
      <c r="A2" s="30"/>
      <c r="B2" s="209" t="s">
        <v>29</v>
      </c>
      <c r="C2" s="210"/>
      <c r="D2" s="210"/>
      <c r="E2" s="210"/>
      <c r="F2" s="210"/>
      <c r="G2" s="210"/>
      <c r="H2" s="210"/>
      <c r="I2" s="210"/>
      <c r="J2" s="211"/>
      <c r="K2" s="31"/>
    </row>
    <row r="3" spans="1:12" ht="24.6" x14ac:dyDescent="0.4">
      <c r="A3" s="30"/>
      <c r="B3" s="233" t="s">
        <v>1708</v>
      </c>
      <c r="C3" s="234"/>
      <c r="D3" s="234"/>
      <c r="E3" s="234"/>
      <c r="F3" s="234"/>
      <c r="G3" s="234"/>
      <c r="H3" s="234"/>
      <c r="I3" s="234"/>
      <c r="J3" s="235"/>
      <c r="K3" s="31"/>
    </row>
    <row r="4" spans="1:12" ht="38.25" customHeight="1" x14ac:dyDescent="0.3">
      <c r="B4" s="212" t="s">
        <v>1661</v>
      </c>
      <c r="C4" s="213"/>
      <c r="D4" s="213"/>
      <c r="E4" s="213"/>
      <c r="F4" s="213"/>
      <c r="G4" s="213"/>
      <c r="H4" s="213"/>
      <c r="I4" s="213"/>
      <c r="J4" s="214"/>
      <c r="K4" s="31"/>
    </row>
    <row r="5" spans="1:12" x14ac:dyDescent="0.3">
      <c r="B5" s="215" t="s">
        <v>30</v>
      </c>
      <c r="C5" s="216"/>
      <c r="D5" s="216"/>
      <c r="E5" s="216"/>
      <c r="F5" s="216"/>
      <c r="G5" s="216"/>
      <c r="H5" s="216"/>
      <c r="I5" s="216"/>
      <c r="J5" s="217"/>
      <c r="K5" s="31"/>
    </row>
    <row r="6" spans="1:12" ht="6.9" customHeight="1" x14ac:dyDescent="0.3">
      <c r="B6" s="32"/>
      <c r="J6" s="33"/>
    </row>
    <row r="7" spans="1:12" ht="15" customHeight="1" thickBot="1" x14ac:dyDescent="0.35">
      <c r="B7" s="34" t="s">
        <v>31</v>
      </c>
      <c r="J7" s="33"/>
    </row>
    <row r="8" spans="1:12" s="35" customFormat="1" ht="10.199999999999999" x14ac:dyDescent="0.2">
      <c r="B8" s="36" t="s">
        <v>32</v>
      </c>
      <c r="C8" s="37"/>
      <c r="D8" s="37"/>
      <c r="E8" s="37"/>
      <c r="F8" s="37"/>
      <c r="G8" s="38" t="s">
        <v>33</v>
      </c>
      <c r="H8" s="37"/>
      <c r="I8" s="38" t="s">
        <v>34</v>
      </c>
      <c r="J8" s="104" t="s">
        <v>1646</v>
      </c>
    </row>
    <row r="9" spans="1:12" ht="17.399999999999999" x14ac:dyDescent="0.3">
      <c r="B9" s="39"/>
      <c r="C9" s="40"/>
      <c r="D9" s="40"/>
      <c r="E9" s="40"/>
      <c r="F9" s="40"/>
      <c r="G9" s="218"/>
      <c r="H9" s="219"/>
      <c r="I9" s="41"/>
      <c r="J9" s="42" t="e">
        <f>VLOOKUP($I$9,Location!$A$2:$L$1378,5,FALSE)</f>
        <v>#N/A</v>
      </c>
      <c r="L9" s="43"/>
    </row>
    <row r="10" spans="1:12" ht="6" customHeight="1" x14ac:dyDescent="0.3">
      <c r="B10" s="32"/>
      <c r="J10" s="33"/>
    </row>
    <row r="11" spans="1:12" ht="15" customHeight="1" thickBot="1" x14ac:dyDescent="0.35">
      <c r="B11" s="34" t="s">
        <v>35</v>
      </c>
      <c r="J11" s="33"/>
    </row>
    <row r="12" spans="1:12" s="35" customFormat="1" ht="10.199999999999999" x14ac:dyDescent="0.2">
      <c r="B12" s="44" t="s">
        <v>36</v>
      </c>
      <c r="C12" s="45"/>
      <c r="D12" s="45"/>
      <c r="E12" s="45"/>
      <c r="F12" s="45"/>
      <c r="G12" s="45"/>
      <c r="H12" s="45"/>
      <c r="I12" s="45"/>
      <c r="J12" s="46"/>
    </row>
    <row r="13" spans="1:12" s="35" customFormat="1" ht="10.199999999999999" x14ac:dyDescent="0.2">
      <c r="B13" s="47" t="s">
        <v>37</v>
      </c>
      <c r="C13" s="48"/>
      <c r="D13" s="48"/>
      <c r="E13" s="48"/>
      <c r="F13" s="48"/>
      <c r="G13" s="48"/>
      <c r="H13" s="48"/>
      <c r="I13" s="48"/>
      <c r="J13" s="49"/>
    </row>
    <row r="14" spans="1:12" ht="6" customHeight="1" x14ac:dyDescent="0.3">
      <c r="B14" s="32"/>
      <c r="J14" s="33"/>
    </row>
    <row r="15" spans="1:12" s="50" customFormat="1" ht="13.2" x14ac:dyDescent="0.25">
      <c r="B15" s="51" t="s">
        <v>38</v>
      </c>
      <c r="C15" s="52"/>
      <c r="D15" s="53"/>
      <c r="J15" s="54"/>
    </row>
    <row r="16" spans="1:12" s="50" customFormat="1" x14ac:dyDescent="0.3">
      <c r="B16" s="55" t="s">
        <v>39</v>
      </c>
      <c r="C16" s="56"/>
      <c r="D16" s="57"/>
      <c r="J16" s="54"/>
    </row>
    <row r="17" spans="1:10" ht="16.5" customHeight="1" x14ac:dyDescent="0.3">
      <c r="B17" s="58" t="s">
        <v>40</v>
      </c>
      <c r="C17" s="31"/>
      <c r="D17" s="31"/>
      <c r="E17" s="31"/>
      <c r="F17" s="31"/>
      <c r="G17" s="31"/>
      <c r="H17" s="31"/>
      <c r="I17" s="31"/>
      <c r="J17" s="59"/>
    </row>
    <row r="18" spans="1:10" ht="16.2" thickBot="1" x14ac:dyDescent="0.35">
      <c r="B18" s="60" t="s">
        <v>55</v>
      </c>
      <c r="J18" s="33"/>
    </row>
    <row r="19" spans="1:10" s="50" customFormat="1" ht="14.4" thickBot="1" x14ac:dyDescent="0.3">
      <c r="B19" s="223" t="s">
        <v>48</v>
      </c>
      <c r="C19" s="224"/>
      <c r="D19" s="225"/>
      <c r="E19" s="124"/>
      <c r="F19" s="61"/>
      <c r="G19" s="224" t="s">
        <v>49</v>
      </c>
      <c r="H19" s="224"/>
      <c r="I19" s="124"/>
      <c r="J19" s="62"/>
    </row>
    <row r="20" spans="1:10" s="63" customFormat="1" ht="13.8" x14ac:dyDescent="0.25">
      <c r="B20" s="64"/>
      <c r="C20" s="50"/>
      <c r="D20" s="50"/>
      <c r="E20" s="50"/>
      <c r="F20" s="50"/>
      <c r="G20" s="50"/>
      <c r="H20" s="50"/>
      <c r="I20" s="50"/>
      <c r="J20" s="65"/>
    </row>
    <row r="21" spans="1:10" s="63" customFormat="1" ht="13.8" x14ac:dyDescent="0.25">
      <c r="B21" s="60" t="s">
        <v>41</v>
      </c>
      <c r="J21" s="65"/>
    </row>
    <row r="22" spans="1:10" s="63" customFormat="1" ht="13.8" x14ac:dyDescent="0.25">
      <c r="B22" s="64" t="s">
        <v>42</v>
      </c>
      <c r="J22" s="65"/>
    </row>
    <row r="23" spans="1:10" s="63" customFormat="1" ht="13.8" x14ac:dyDescent="0.25">
      <c r="B23" s="64" t="s">
        <v>43</v>
      </c>
      <c r="J23" s="65"/>
    </row>
    <row r="24" spans="1:10" s="63" customFormat="1" ht="18" customHeight="1" x14ac:dyDescent="0.3">
      <c r="B24" s="64" t="s">
        <v>44</v>
      </c>
      <c r="C24" s="29"/>
      <c r="D24" s="29"/>
      <c r="E24" s="29"/>
      <c r="F24" s="66"/>
      <c r="G24" s="40"/>
      <c r="H24" s="40"/>
      <c r="I24" s="40"/>
      <c r="J24" s="42"/>
    </row>
    <row r="25" spans="1:10" s="63" customFormat="1" ht="28.5" customHeight="1" x14ac:dyDescent="0.3">
      <c r="B25" s="60"/>
      <c r="C25" s="67"/>
      <c r="D25" s="68"/>
      <c r="E25" s="29"/>
      <c r="F25" s="69"/>
      <c r="G25" s="64"/>
      <c r="J25" s="65"/>
    </row>
    <row r="26" spans="1:10" ht="28.5" customHeight="1" x14ac:dyDescent="0.3">
      <c r="A26" s="63"/>
      <c r="B26" s="70"/>
      <c r="G26" s="220" t="s">
        <v>45</v>
      </c>
      <c r="H26" s="221"/>
      <c r="I26" s="221"/>
      <c r="J26" s="222"/>
    </row>
    <row r="27" spans="1:10" ht="9" customHeight="1" x14ac:dyDescent="0.3">
      <c r="B27" s="70"/>
      <c r="D27" s="71"/>
      <c r="G27" s="72"/>
      <c r="J27" s="73"/>
    </row>
    <row r="28" spans="1:10" ht="14.25" customHeight="1" x14ac:dyDescent="0.3">
      <c r="B28" s="64"/>
      <c r="C28" s="71"/>
      <c r="D28" s="74"/>
      <c r="E28" s="71"/>
      <c r="G28" s="75"/>
      <c r="H28" s="76"/>
      <c r="I28" s="76"/>
      <c r="J28" s="77"/>
    </row>
    <row r="29" spans="1:10" ht="12" customHeight="1" x14ac:dyDescent="0.3">
      <c r="B29" s="32"/>
      <c r="G29" s="78" t="s">
        <v>46</v>
      </c>
      <c r="J29" s="33"/>
    </row>
    <row r="30" spans="1:10" ht="29.25" customHeight="1" x14ac:dyDescent="0.3">
      <c r="B30" s="64"/>
      <c r="D30" s="74"/>
      <c r="G30" s="79"/>
      <c r="H30" s="80"/>
      <c r="I30" s="80"/>
      <c r="J30" s="81"/>
    </row>
    <row r="31" spans="1:10" ht="16.2" thickBot="1" x14ac:dyDescent="0.35">
      <c r="B31" s="82"/>
      <c r="C31" s="83"/>
      <c r="D31" s="83"/>
      <c r="E31" s="83"/>
      <c r="F31" s="83"/>
      <c r="G31" s="84" t="s">
        <v>47</v>
      </c>
      <c r="H31" s="83"/>
      <c r="I31" s="83"/>
      <c r="J31" s="85"/>
    </row>
    <row r="34" spans="2:10" ht="6.9" customHeight="1" x14ac:dyDescent="0.3"/>
    <row r="35" spans="2:10" ht="6" customHeight="1" x14ac:dyDescent="0.3"/>
    <row r="36" spans="2:10" ht="15.6" customHeight="1" x14ac:dyDescent="0.3"/>
    <row r="39" spans="2:10" s="50" customFormat="1" x14ac:dyDescent="0.3">
      <c r="B39" s="29"/>
      <c r="C39" s="29"/>
      <c r="D39" s="29"/>
      <c r="E39" s="29"/>
      <c r="F39" s="29"/>
      <c r="G39" s="29"/>
      <c r="H39" s="29"/>
      <c r="I39" s="29"/>
      <c r="J39" s="29"/>
    </row>
    <row r="40" spans="2:10" s="50" customFormat="1" x14ac:dyDescent="0.3">
      <c r="B40" s="29"/>
      <c r="C40" s="29"/>
      <c r="D40" s="29"/>
      <c r="E40" s="29"/>
      <c r="F40" s="29"/>
      <c r="G40" s="29"/>
      <c r="H40" s="29"/>
      <c r="I40" s="29"/>
      <c r="J40" s="29"/>
    </row>
    <row r="41" spans="2:10" s="50" customFormat="1" x14ac:dyDescent="0.3">
      <c r="B41" s="29"/>
      <c r="C41" s="29"/>
      <c r="D41" s="29"/>
      <c r="E41" s="29"/>
      <c r="F41" s="29"/>
      <c r="G41" s="29"/>
      <c r="H41" s="29"/>
      <c r="I41" s="29"/>
      <c r="J41" s="29"/>
    </row>
    <row r="42" spans="2:10" s="50" customFormat="1" x14ac:dyDescent="0.3">
      <c r="B42" s="29"/>
      <c r="C42" s="29"/>
      <c r="D42" s="29"/>
      <c r="E42" s="29"/>
      <c r="F42" s="29"/>
      <c r="G42" s="29"/>
      <c r="H42" s="29"/>
      <c r="I42" s="29"/>
      <c r="J42" s="29"/>
    </row>
    <row r="43" spans="2:10" s="50" customFormat="1" x14ac:dyDescent="0.3">
      <c r="B43" s="29"/>
      <c r="C43" s="29"/>
      <c r="D43" s="29"/>
      <c r="E43" s="29"/>
      <c r="F43" s="29"/>
      <c r="G43" s="29"/>
      <c r="H43" s="29"/>
      <c r="I43" s="29"/>
      <c r="J43" s="29"/>
    </row>
    <row r="44" spans="2:10" s="50" customFormat="1" x14ac:dyDescent="0.3">
      <c r="B44" s="29"/>
      <c r="C44" s="29"/>
      <c r="D44" s="29"/>
      <c r="E44" s="29"/>
      <c r="F44" s="29"/>
      <c r="G44" s="29"/>
      <c r="H44" s="29"/>
      <c r="I44" s="29"/>
      <c r="J44" s="29"/>
    </row>
    <row r="45" spans="2:10" s="50" customFormat="1" ht="13.2" x14ac:dyDescent="0.25"/>
    <row r="46" spans="2:10" s="50" customFormat="1" x14ac:dyDescent="0.3">
      <c r="B46" s="29"/>
      <c r="C46" s="29"/>
      <c r="G46" s="29"/>
      <c r="H46" s="29"/>
      <c r="I46" s="29"/>
      <c r="J46" s="29"/>
    </row>
    <row r="47" spans="2:10" s="50" customFormat="1" x14ac:dyDescent="0.3">
      <c r="B47" s="29"/>
      <c r="C47" s="29"/>
      <c r="D47" s="29"/>
      <c r="E47" s="29"/>
      <c r="F47" s="29"/>
      <c r="I47" s="29"/>
      <c r="J47" s="29"/>
    </row>
  </sheetData>
  <sheetProtection algorithmName="SHA-512" hashValue="VM/HdmA1e3znmO0Q2d7US6RXwx6egHZy0v3/xZGIm9xEZ3m6gNRRhrVo7tp540DWrIsaexIYDWgE8Ue9qVtYtA==" saltValue="wQiksMIS7ZS6P7AFKVuOHg==" spinCount="100000" sheet="1" objects="1" scenarios="1"/>
  <mergeCells count="8">
    <mergeCell ref="B2:J2"/>
    <mergeCell ref="B4:J4"/>
    <mergeCell ref="B5:J5"/>
    <mergeCell ref="G9:H9"/>
    <mergeCell ref="G26:J26"/>
    <mergeCell ref="B19:D19"/>
    <mergeCell ref="G19:H19"/>
    <mergeCell ref="B3:J3"/>
  </mergeCells>
  <dataValidations count="2">
    <dataValidation type="whole" allowBlank="1" showInputMessage="1" showErrorMessage="1" errorTitle="Input 10 digit NPI Number" error="Input 10 digit NPI Number as a whole number" promptTitle="Input 10 digit NPI Number" prompt="Input 10 digit NPI Number as a whole number." sqref="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046B0242-F9D1-4020-8760-6504BA98ECE0}">
      <formula1>1000000000</formula1>
      <formula2>9999999999</formula2>
    </dataValidation>
    <dataValidation type="whole" allowBlank="1" showInputMessage="1" showErrorMessage="1" errorTitle="Not a Valid Vendor Number" error="Not a Valid Vendor Number that is a seven digit whole number." promptTitle="Valid current Vendor Number" prompt="Input DSHS NF seven digit vendor number as a whole number with no spaces or dashes." 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xr:uid="{396D1B32-F8D5-4A3D-9281-88833938CF01}">
      <formula1>4000000</formula1>
      <formula2>4999999</formula2>
    </dataValidation>
  </dataValidations>
  <printOptions horizontalCentered="1"/>
  <pageMargins left="0.2" right="0.2" top="0.5" bottom="0.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5DD4-BDC0-49D8-88B6-67D9B667D631}">
  <dimension ref="A1:AG116"/>
  <sheetViews>
    <sheetView zoomScale="80" zoomScaleNormal="80" workbookViewId="0">
      <pane xSplit="2" ySplit="9" topLeftCell="C10" activePane="bottomRight" state="frozen"/>
      <selection pane="topRight" activeCell="C1" sqref="C1"/>
      <selection pane="bottomLeft" activeCell="A10" sqref="A10"/>
      <selection pane="bottomRight" activeCell="A6" sqref="A6:O6"/>
    </sheetView>
  </sheetViews>
  <sheetFormatPr defaultRowHeight="14.4" x14ac:dyDescent="0.3"/>
  <cols>
    <col min="2" max="2" width="64.77734375" style="105" customWidth="1"/>
    <col min="3" max="3" width="26.33203125" customWidth="1"/>
    <col min="4" max="6" width="15.109375" customWidth="1"/>
    <col min="7" max="7" width="13.44140625" customWidth="1"/>
    <col min="8" max="8" width="12.88671875" customWidth="1"/>
    <col min="9" max="9" width="13.44140625" customWidth="1"/>
    <col min="10" max="10" width="13.33203125" bestFit="1" customWidth="1"/>
    <col min="11" max="11" width="16.88671875" customWidth="1"/>
    <col min="12" max="12" width="26.88671875" customWidth="1"/>
    <col min="13" max="13" width="20" customWidth="1"/>
    <col min="14" max="14" width="25.88671875" customWidth="1"/>
    <col min="15" max="15" width="27.33203125" customWidth="1"/>
    <col min="17" max="17" width="14.109375" customWidth="1"/>
    <col min="18" max="18" width="28.33203125" bestFit="1" customWidth="1"/>
    <col min="19" max="19" width="8.5546875" bestFit="1" customWidth="1"/>
    <col min="20" max="20" width="13.5546875" bestFit="1" customWidth="1"/>
    <col min="25" max="25" width="12" bestFit="1" customWidth="1"/>
    <col min="26" max="26" width="21.44140625" customWidth="1"/>
    <col min="27" max="27" width="17.88671875" customWidth="1"/>
    <col min="28" max="28" width="28.77734375" customWidth="1"/>
  </cols>
  <sheetData>
    <row r="1" spans="1:33" ht="18" x14ac:dyDescent="0.35">
      <c r="B1" s="122" t="s">
        <v>50</v>
      </c>
      <c r="C1" s="226">
        <f>'Certification Page'!$B$9</f>
        <v>0</v>
      </c>
      <c r="D1" s="226"/>
      <c r="E1" s="226"/>
      <c r="F1" s="226"/>
      <c r="G1" s="226"/>
    </row>
    <row r="2" spans="1:33" ht="18" x14ac:dyDescent="0.35">
      <c r="B2" s="122" t="s">
        <v>51</v>
      </c>
      <c r="C2" s="226">
        <f>'Certification Page'!$I$9</f>
        <v>0</v>
      </c>
      <c r="D2" s="226"/>
      <c r="E2" s="226"/>
      <c r="F2" s="226"/>
      <c r="G2" s="226"/>
      <c r="T2" s="11"/>
    </row>
    <row r="3" spans="1:33" ht="18" x14ac:dyDescent="0.35">
      <c r="B3" s="122" t="s">
        <v>52</v>
      </c>
      <c r="C3" s="227">
        <f>'Certification Page'!$G$9</f>
        <v>0</v>
      </c>
      <c r="D3" s="227"/>
      <c r="E3" s="227"/>
      <c r="F3" s="227"/>
      <c r="G3" s="227"/>
      <c r="T3" s="11"/>
    </row>
    <row r="4" spans="1:33" ht="18" x14ac:dyDescent="0.35">
      <c r="B4" s="122" t="s">
        <v>53</v>
      </c>
      <c r="C4" s="142">
        <f>'Certification Page'!$E$19</f>
        <v>0</v>
      </c>
      <c r="D4" s="143"/>
      <c r="E4" s="143"/>
      <c r="F4" s="143"/>
      <c r="G4" s="143"/>
    </row>
    <row r="5" spans="1:33" ht="18" x14ac:dyDescent="0.35">
      <c r="B5" s="122" t="s">
        <v>54</v>
      </c>
      <c r="C5" s="142">
        <f>'Certification Page'!$I$19</f>
        <v>0</v>
      </c>
      <c r="D5" s="143"/>
      <c r="E5" s="143"/>
      <c r="F5" s="143"/>
      <c r="G5" s="143"/>
    </row>
    <row r="6" spans="1:33" ht="26.4" thickBot="1" x14ac:dyDescent="0.55000000000000004">
      <c r="A6" s="236" t="s">
        <v>1710</v>
      </c>
      <c r="B6" s="236"/>
      <c r="C6" s="236"/>
      <c r="D6" s="236"/>
      <c r="E6" s="236"/>
      <c r="F6" s="236"/>
      <c r="G6" s="236"/>
      <c r="H6" s="236"/>
      <c r="I6" s="236"/>
      <c r="J6" s="236"/>
      <c r="K6" s="236"/>
      <c r="L6" s="236"/>
      <c r="M6" s="236"/>
      <c r="N6" s="236"/>
      <c r="O6" s="237"/>
    </row>
    <row r="7" spans="1:33" ht="42.6" customHeight="1" thickBot="1" x14ac:dyDescent="0.4">
      <c r="A7" s="1"/>
      <c r="B7" s="2"/>
      <c r="C7" s="2"/>
      <c r="D7" s="133" t="str">
        <f>"Complete "&amp;D8</f>
        <v>Complete Column C</v>
      </c>
      <c r="E7" s="133" t="str">
        <f t="shared" ref="E7:J7" si="0">"Complete "&amp;E8</f>
        <v>Complete Column D</v>
      </c>
      <c r="F7" s="133" t="str">
        <f t="shared" si="0"/>
        <v>Complete Column E</v>
      </c>
      <c r="G7" s="133" t="str">
        <f t="shared" si="0"/>
        <v>Complete Column F</v>
      </c>
      <c r="H7" s="133" t="str">
        <f t="shared" si="0"/>
        <v>Complete Column G</v>
      </c>
      <c r="I7" s="133" t="str">
        <f t="shared" si="0"/>
        <v>Complete Column H</v>
      </c>
      <c r="J7" s="133" t="str">
        <f t="shared" si="0"/>
        <v>Complete Column I</v>
      </c>
      <c r="K7" s="2"/>
      <c r="L7" s="2"/>
      <c r="M7" s="2"/>
      <c r="N7" s="2"/>
      <c r="O7" s="3"/>
    </row>
    <row r="8" spans="1:33" ht="18.600000000000001" thickBot="1" x14ac:dyDescent="0.4">
      <c r="A8" s="28" t="s">
        <v>1664</v>
      </c>
      <c r="B8" s="136" t="s">
        <v>0</v>
      </c>
      <c r="C8" s="137" t="s">
        <v>1</v>
      </c>
      <c r="D8" s="137" t="s">
        <v>2</v>
      </c>
      <c r="E8" s="137" t="s">
        <v>3</v>
      </c>
      <c r="F8" s="137" t="s">
        <v>4</v>
      </c>
      <c r="G8" s="137" t="s">
        <v>5</v>
      </c>
      <c r="H8" s="137" t="s">
        <v>6</v>
      </c>
      <c r="I8" s="137" t="s">
        <v>7</v>
      </c>
      <c r="J8" s="137" t="s">
        <v>8</v>
      </c>
      <c r="K8" s="137" t="s">
        <v>9</v>
      </c>
      <c r="L8" s="137" t="s">
        <v>10</v>
      </c>
      <c r="M8" s="137" t="s">
        <v>11</v>
      </c>
      <c r="N8" s="137" t="s">
        <v>12</v>
      </c>
      <c r="O8" s="138" t="s">
        <v>13</v>
      </c>
    </row>
    <row r="9" spans="1:33" ht="90" x14ac:dyDescent="0.35">
      <c r="A9" s="202"/>
      <c r="B9" s="113" t="s">
        <v>14</v>
      </c>
      <c r="C9" s="106" t="s">
        <v>56</v>
      </c>
      <c r="D9" s="134" t="s">
        <v>1689</v>
      </c>
      <c r="E9" s="6" t="s">
        <v>15</v>
      </c>
      <c r="F9" s="135" t="s">
        <v>16</v>
      </c>
      <c r="G9" s="134" t="s">
        <v>57</v>
      </c>
      <c r="H9" s="6" t="s">
        <v>58</v>
      </c>
      <c r="I9" s="6" t="s">
        <v>59</v>
      </c>
      <c r="J9" s="135" t="s">
        <v>60</v>
      </c>
      <c r="K9" s="4" t="s">
        <v>17</v>
      </c>
      <c r="L9" s="5" t="s">
        <v>61</v>
      </c>
      <c r="M9" s="5" t="s">
        <v>1692</v>
      </c>
      <c r="N9" s="5" t="s">
        <v>62</v>
      </c>
      <c r="O9" s="7" t="s">
        <v>63</v>
      </c>
    </row>
    <row r="10" spans="1:33" ht="18" customHeight="1" x14ac:dyDescent="0.3">
      <c r="A10" s="203"/>
      <c r="B10" s="129" t="s">
        <v>18</v>
      </c>
      <c r="C10" s="8"/>
      <c r="D10" s="107"/>
      <c r="E10" s="9"/>
      <c r="F10" s="10"/>
      <c r="G10" s="107"/>
      <c r="H10" s="9"/>
      <c r="I10" s="9"/>
      <c r="J10" s="10"/>
      <c r="K10" s="107"/>
      <c r="L10" s="9"/>
      <c r="M10" s="9"/>
      <c r="N10" s="9"/>
      <c r="O10" s="10"/>
    </row>
    <row r="11" spans="1:33" ht="18" customHeight="1" x14ac:dyDescent="0.35">
      <c r="A11" s="204">
        <v>1</v>
      </c>
      <c r="B11" s="194" t="s">
        <v>1668</v>
      </c>
      <c r="C11" s="195" t="s">
        <v>19</v>
      </c>
      <c r="D11" s="108"/>
      <c r="E11" s="12"/>
      <c r="F11" s="109"/>
      <c r="G11" s="108"/>
      <c r="H11" s="12"/>
      <c r="I11" s="12"/>
      <c r="J11" s="114"/>
      <c r="K11" s="116">
        <f>I11-F11</f>
        <v>0</v>
      </c>
      <c r="L11" s="13">
        <f>J11*K11</f>
        <v>0</v>
      </c>
      <c r="M11" s="14">
        <v>0.1</v>
      </c>
      <c r="N11" s="13">
        <f>L11*M11</f>
        <v>0</v>
      </c>
      <c r="O11" s="15">
        <f>L11+N11</f>
        <v>0</v>
      </c>
    </row>
    <row r="12" spans="1:33" ht="18" customHeight="1" x14ac:dyDescent="0.35">
      <c r="A12" s="204">
        <v>2</v>
      </c>
      <c r="B12" s="194" t="s">
        <v>1669</v>
      </c>
      <c r="C12" s="195" t="s">
        <v>19</v>
      </c>
      <c r="D12" s="108"/>
      <c r="E12" s="12"/>
      <c r="F12" s="109"/>
      <c r="G12" s="108"/>
      <c r="H12" s="12"/>
      <c r="I12" s="12"/>
      <c r="J12" s="114"/>
      <c r="K12" s="116">
        <f>I12-F12</f>
        <v>0</v>
      </c>
      <c r="L12" s="13">
        <f t="shared" ref="L12:L31" si="1">J12*K12</f>
        <v>0</v>
      </c>
      <c r="M12" s="14">
        <v>0.1</v>
      </c>
      <c r="N12" s="13">
        <f t="shared" ref="N12:N75" si="2">L12*M12</f>
        <v>0</v>
      </c>
      <c r="O12" s="15">
        <f t="shared" ref="O12:O75" si="3">L12+N12</f>
        <v>0</v>
      </c>
    </row>
    <row r="13" spans="1:33" ht="18" customHeight="1" x14ac:dyDescent="0.35">
      <c r="A13" s="204">
        <v>3</v>
      </c>
      <c r="B13" s="194" t="s">
        <v>1670</v>
      </c>
      <c r="C13" s="195" t="s">
        <v>19</v>
      </c>
      <c r="D13" s="108"/>
      <c r="E13" s="12"/>
      <c r="F13" s="109"/>
      <c r="G13" s="108"/>
      <c r="H13" s="12"/>
      <c r="I13" s="12"/>
      <c r="J13" s="114"/>
      <c r="K13" s="116">
        <f t="shared" ref="K13:K31" si="4">I13-F13</f>
        <v>0</v>
      </c>
      <c r="L13" s="13">
        <f t="shared" si="1"/>
        <v>0</v>
      </c>
      <c r="M13" s="14">
        <v>0.1</v>
      </c>
      <c r="N13" s="13">
        <f t="shared" si="2"/>
        <v>0</v>
      </c>
      <c r="O13" s="15">
        <f t="shared" si="3"/>
        <v>0</v>
      </c>
    </row>
    <row r="14" spans="1:33" ht="18" customHeight="1" x14ac:dyDescent="0.35">
      <c r="A14" s="204">
        <v>4</v>
      </c>
      <c r="B14" s="194" t="s">
        <v>1671</v>
      </c>
      <c r="C14" s="195" t="s">
        <v>19</v>
      </c>
      <c r="D14" s="108"/>
      <c r="E14" s="12"/>
      <c r="F14" s="109"/>
      <c r="G14" s="108"/>
      <c r="H14" s="12"/>
      <c r="I14" s="12"/>
      <c r="J14" s="114"/>
      <c r="K14" s="116">
        <f t="shared" si="4"/>
        <v>0</v>
      </c>
      <c r="L14" s="13">
        <f t="shared" si="1"/>
        <v>0</v>
      </c>
      <c r="M14" s="14">
        <v>0.1</v>
      </c>
      <c r="N14" s="13">
        <f t="shared" si="2"/>
        <v>0</v>
      </c>
      <c r="O14" s="15">
        <f t="shared" si="3"/>
        <v>0</v>
      </c>
      <c r="AC14" s="16"/>
      <c r="AG14" s="17" t="s">
        <v>20</v>
      </c>
    </row>
    <row r="15" spans="1:33" ht="18" customHeight="1" x14ac:dyDescent="0.35">
      <c r="A15" s="204">
        <v>5</v>
      </c>
      <c r="B15" s="194" t="s">
        <v>1672</v>
      </c>
      <c r="C15" s="195" t="s">
        <v>19</v>
      </c>
      <c r="D15" s="108"/>
      <c r="E15" s="12"/>
      <c r="F15" s="109"/>
      <c r="G15" s="108"/>
      <c r="H15" s="12"/>
      <c r="I15" s="12"/>
      <c r="J15" s="114"/>
      <c r="K15" s="116">
        <f t="shared" si="4"/>
        <v>0</v>
      </c>
      <c r="L15" s="13">
        <f t="shared" si="1"/>
        <v>0</v>
      </c>
      <c r="M15" s="14">
        <v>0.1</v>
      </c>
      <c r="N15" s="13">
        <f t="shared" si="2"/>
        <v>0</v>
      </c>
      <c r="O15" s="15">
        <f t="shared" si="3"/>
        <v>0</v>
      </c>
      <c r="AG15" s="17" t="s">
        <v>21</v>
      </c>
    </row>
    <row r="16" spans="1:33" ht="18" customHeight="1" x14ac:dyDescent="0.35">
      <c r="A16" s="204">
        <v>6</v>
      </c>
      <c r="B16" s="194" t="s">
        <v>1673</v>
      </c>
      <c r="C16" s="195" t="s">
        <v>19</v>
      </c>
      <c r="D16" s="108"/>
      <c r="E16" s="12"/>
      <c r="F16" s="109"/>
      <c r="G16" s="108"/>
      <c r="H16" s="12"/>
      <c r="I16" s="12"/>
      <c r="J16" s="114"/>
      <c r="K16" s="116">
        <f t="shared" si="4"/>
        <v>0</v>
      </c>
      <c r="L16" s="13">
        <f t="shared" si="1"/>
        <v>0</v>
      </c>
      <c r="M16" s="14">
        <v>0.1</v>
      </c>
      <c r="N16" s="13">
        <f t="shared" si="2"/>
        <v>0</v>
      </c>
      <c r="O16" s="15">
        <f t="shared" si="3"/>
        <v>0</v>
      </c>
      <c r="AG16" s="17" t="s">
        <v>22</v>
      </c>
    </row>
    <row r="17" spans="1:33" ht="18" customHeight="1" x14ac:dyDescent="0.35">
      <c r="A17" s="204">
        <v>7</v>
      </c>
      <c r="B17" s="194" t="s">
        <v>1674</v>
      </c>
      <c r="C17" s="195" t="s">
        <v>19</v>
      </c>
      <c r="D17" s="108"/>
      <c r="E17" s="12"/>
      <c r="F17" s="109"/>
      <c r="G17" s="108"/>
      <c r="H17" s="12"/>
      <c r="I17" s="12"/>
      <c r="J17" s="114"/>
      <c r="K17" s="116">
        <f t="shared" si="4"/>
        <v>0</v>
      </c>
      <c r="L17" s="13">
        <f t="shared" si="1"/>
        <v>0</v>
      </c>
      <c r="M17" s="14">
        <v>0.1</v>
      </c>
      <c r="N17" s="13">
        <f t="shared" si="2"/>
        <v>0</v>
      </c>
      <c r="O17" s="15">
        <f t="shared" si="3"/>
        <v>0</v>
      </c>
      <c r="AC17" s="16"/>
      <c r="AG17" s="17" t="s">
        <v>23</v>
      </c>
    </row>
    <row r="18" spans="1:33" ht="18" customHeight="1" x14ac:dyDescent="0.35">
      <c r="A18" s="204">
        <v>8</v>
      </c>
      <c r="B18" s="194" t="s">
        <v>1675</v>
      </c>
      <c r="C18" s="195" t="s">
        <v>19</v>
      </c>
      <c r="D18" s="108"/>
      <c r="E18" s="12"/>
      <c r="F18" s="109"/>
      <c r="G18" s="108"/>
      <c r="H18" s="12"/>
      <c r="I18" s="12"/>
      <c r="J18" s="114"/>
      <c r="K18" s="116">
        <f t="shared" si="4"/>
        <v>0</v>
      </c>
      <c r="L18" s="13">
        <f t="shared" si="1"/>
        <v>0</v>
      </c>
      <c r="M18" s="14">
        <v>0.1</v>
      </c>
      <c r="N18" s="13">
        <f t="shared" si="2"/>
        <v>0</v>
      </c>
      <c r="O18" s="15">
        <f t="shared" si="3"/>
        <v>0</v>
      </c>
      <c r="AG18" s="17" t="s">
        <v>24</v>
      </c>
    </row>
    <row r="19" spans="1:33" ht="18" customHeight="1" x14ac:dyDescent="0.35">
      <c r="A19" s="204">
        <v>9</v>
      </c>
      <c r="B19" s="194" t="s">
        <v>1676</v>
      </c>
      <c r="C19" s="195" t="s">
        <v>19</v>
      </c>
      <c r="D19" s="108"/>
      <c r="E19" s="12"/>
      <c r="F19" s="109"/>
      <c r="G19" s="108"/>
      <c r="H19" s="12"/>
      <c r="I19" s="12"/>
      <c r="J19" s="114"/>
      <c r="K19" s="116">
        <f t="shared" si="4"/>
        <v>0</v>
      </c>
      <c r="L19" s="13">
        <f t="shared" si="1"/>
        <v>0</v>
      </c>
      <c r="M19" s="14">
        <v>0.1</v>
      </c>
      <c r="N19" s="13">
        <f t="shared" si="2"/>
        <v>0</v>
      </c>
      <c r="O19" s="15">
        <f t="shared" si="3"/>
        <v>0</v>
      </c>
      <c r="AG19" s="17" t="s">
        <v>25</v>
      </c>
    </row>
    <row r="20" spans="1:33" ht="18" customHeight="1" x14ac:dyDescent="0.35">
      <c r="A20" s="204">
        <v>10</v>
      </c>
      <c r="B20" s="194" t="s">
        <v>1677</v>
      </c>
      <c r="C20" s="195" t="s">
        <v>19</v>
      </c>
      <c r="D20" s="108"/>
      <c r="E20" s="12"/>
      <c r="F20" s="109"/>
      <c r="G20" s="108"/>
      <c r="H20" s="12"/>
      <c r="I20" s="12"/>
      <c r="J20" s="114"/>
      <c r="K20" s="116">
        <f t="shared" si="4"/>
        <v>0</v>
      </c>
      <c r="L20" s="13">
        <f t="shared" si="1"/>
        <v>0</v>
      </c>
      <c r="M20" s="14">
        <v>0.1</v>
      </c>
      <c r="N20" s="13">
        <f t="shared" si="2"/>
        <v>0</v>
      </c>
      <c r="O20" s="15">
        <f t="shared" si="3"/>
        <v>0</v>
      </c>
      <c r="AC20" s="16"/>
    </row>
    <row r="21" spans="1:33" ht="18" customHeight="1" x14ac:dyDescent="0.35">
      <c r="A21" s="204">
        <v>11</v>
      </c>
      <c r="B21" s="194" t="s">
        <v>1678</v>
      </c>
      <c r="C21" s="195" t="s">
        <v>19</v>
      </c>
      <c r="D21" s="108"/>
      <c r="E21" s="12"/>
      <c r="F21" s="109"/>
      <c r="G21" s="108"/>
      <c r="H21" s="12"/>
      <c r="I21" s="12"/>
      <c r="J21" s="114"/>
      <c r="K21" s="116">
        <f t="shared" si="4"/>
        <v>0</v>
      </c>
      <c r="L21" s="13">
        <f t="shared" si="1"/>
        <v>0</v>
      </c>
      <c r="M21" s="14">
        <v>0.1</v>
      </c>
      <c r="N21" s="13">
        <f t="shared" si="2"/>
        <v>0</v>
      </c>
      <c r="O21" s="15">
        <f t="shared" si="3"/>
        <v>0</v>
      </c>
    </row>
    <row r="22" spans="1:33" ht="18" customHeight="1" x14ac:dyDescent="0.35">
      <c r="A22" s="204">
        <v>12</v>
      </c>
      <c r="B22" s="194" t="s">
        <v>1679</v>
      </c>
      <c r="C22" s="195" t="s">
        <v>19</v>
      </c>
      <c r="D22" s="108"/>
      <c r="E22" s="12"/>
      <c r="F22" s="109"/>
      <c r="G22" s="108"/>
      <c r="H22" s="12"/>
      <c r="I22" s="12"/>
      <c r="J22" s="114"/>
      <c r="K22" s="116">
        <f t="shared" si="4"/>
        <v>0</v>
      </c>
      <c r="L22" s="13">
        <f t="shared" si="1"/>
        <v>0</v>
      </c>
      <c r="M22" s="14">
        <v>0.1</v>
      </c>
      <c r="N22" s="13">
        <f t="shared" si="2"/>
        <v>0</v>
      </c>
      <c r="O22" s="15">
        <f t="shared" si="3"/>
        <v>0</v>
      </c>
      <c r="AC22" s="16"/>
    </row>
    <row r="23" spans="1:33" ht="18" customHeight="1" x14ac:dyDescent="0.35">
      <c r="A23" s="204">
        <v>13</v>
      </c>
      <c r="B23" s="194" t="s">
        <v>1680</v>
      </c>
      <c r="C23" s="195" t="s">
        <v>19</v>
      </c>
      <c r="D23" s="108"/>
      <c r="E23" s="12"/>
      <c r="F23" s="109"/>
      <c r="G23" s="108"/>
      <c r="H23" s="12"/>
      <c r="I23" s="12"/>
      <c r="J23" s="114"/>
      <c r="K23" s="116">
        <f t="shared" si="4"/>
        <v>0</v>
      </c>
      <c r="L23" s="13">
        <f t="shared" si="1"/>
        <v>0</v>
      </c>
      <c r="M23" s="14">
        <v>0.1</v>
      </c>
      <c r="N23" s="13">
        <f t="shared" si="2"/>
        <v>0</v>
      </c>
      <c r="O23" s="15">
        <f t="shared" si="3"/>
        <v>0</v>
      </c>
    </row>
    <row r="24" spans="1:33" ht="18" customHeight="1" x14ac:dyDescent="0.3">
      <c r="A24" s="203"/>
      <c r="B24" s="130" t="s">
        <v>26</v>
      </c>
      <c r="C24" s="18"/>
      <c r="D24" s="110"/>
      <c r="E24" s="19"/>
      <c r="F24" s="20"/>
      <c r="G24" s="110"/>
      <c r="H24" s="19"/>
      <c r="I24" s="19"/>
      <c r="J24" s="20"/>
      <c r="K24" s="110"/>
      <c r="L24" s="19"/>
      <c r="M24" s="19"/>
      <c r="N24" s="19"/>
      <c r="O24" s="20"/>
    </row>
    <row r="25" spans="1:33" ht="18" customHeight="1" x14ac:dyDescent="0.35">
      <c r="A25" s="204">
        <v>14</v>
      </c>
      <c r="B25" s="194" t="s">
        <v>1681</v>
      </c>
      <c r="C25" s="195" t="s">
        <v>27</v>
      </c>
      <c r="D25" s="108"/>
      <c r="E25" s="12"/>
      <c r="F25" s="109"/>
      <c r="G25" s="108"/>
      <c r="H25" s="12"/>
      <c r="I25" s="12"/>
      <c r="J25" s="114"/>
      <c r="K25" s="116">
        <f t="shared" si="4"/>
        <v>0</v>
      </c>
      <c r="L25" s="13">
        <f t="shared" si="1"/>
        <v>0</v>
      </c>
      <c r="M25" s="14">
        <v>0.1</v>
      </c>
      <c r="N25" s="13">
        <f t="shared" si="2"/>
        <v>0</v>
      </c>
      <c r="O25" s="15">
        <f t="shared" si="3"/>
        <v>0</v>
      </c>
    </row>
    <row r="26" spans="1:33" ht="18" customHeight="1" x14ac:dyDescent="0.35">
      <c r="A26" s="204">
        <v>15</v>
      </c>
      <c r="B26" s="194" t="s">
        <v>1682</v>
      </c>
      <c r="C26" s="195" t="s">
        <v>27</v>
      </c>
      <c r="D26" s="108"/>
      <c r="E26" s="12"/>
      <c r="F26" s="109"/>
      <c r="G26" s="108"/>
      <c r="H26" s="12"/>
      <c r="I26" s="12"/>
      <c r="J26" s="114"/>
      <c r="K26" s="116">
        <f t="shared" si="4"/>
        <v>0</v>
      </c>
      <c r="L26" s="13">
        <f t="shared" si="1"/>
        <v>0</v>
      </c>
      <c r="M26" s="14">
        <v>0.1</v>
      </c>
      <c r="N26" s="13">
        <f t="shared" si="2"/>
        <v>0</v>
      </c>
      <c r="O26" s="15">
        <f t="shared" si="3"/>
        <v>0</v>
      </c>
    </row>
    <row r="27" spans="1:33" ht="18" customHeight="1" x14ac:dyDescent="0.35">
      <c r="A27" s="204">
        <v>16</v>
      </c>
      <c r="B27" s="194" t="s">
        <v>1683</v>
      </c>
      <c r="C27" s="195" t="s">
        <v>27</v>
      </c>
      <c r="D27" s="108"/>
      <c r="E27" s="12"/>
      <c r="F27" s="109"/>
      <c r="G27" s="108"/>
      <c r="H27" s="12"/>
      <c r="I27" s="12"/>
      <c r="J27" s="114"/>
      <c r="K27" s="116">
        <f t="shared" si="4"/>
        <v>0</v>
      </c>
      <c r="L27" s="13">
        <f t="shared" si="1"/>
        <v>0</v>
      </c>
      <c r="M27" s="14">
        <v>0.1</v>
      </c>
      <c r="N27" s="13">
        <f t="shared" si="2"/>
        <v>0</v>
      </c>
      <c r="O27" s="15">
        <f t="shared" si="3"/>
        <v>0</v>
      </c>
    </row>
    <row r="28" spans="1:33" ht="18" customHeight="1" x14ac:dyDescent="0.35">
      <c r="A28" s="204">
        <v>17</v>
      </c>
      <c r="B28" s="194" t="s">
        <v>1684</v>
      </c>
      <c r="C28" s="195" t="s">
        <v>27</v>
      </c>
      <c r="D28" s="108"/>
      <c r="E28" s="12"/>
      <c r="F28" s="109"/>
      <c r="G28" s="108"/>
      <c r="H28" s="12"/>
      <c r="I28" s="12"/>
      <c r="J28" s="114"/>
      <c r="K28" s="116">
        <f t="shared" si="4"/>
        <v>0</v>
      </c>
      <c r="L28" s="13">
        <f t="shared" si="1"/>
        <v>0</v>
      </c>
      <c r="M28" s="14">
        <v>0.1</v>
      </c>
      <c r="N28" s="13">
        <f>L28*M28</f>
        <v>0</v>
      </c>
      <c r="O28" s="15">
        <f>L28+N28</f>
        <v>0</v>
      </c>
    </row>
    <row r="29" spans="1:33" ht="18" customHeight="1" x14ac:dyDescent="0.35">
      <c r="A29" s="204">
        <v>18</v>
      </c>
      <c r="B29" s="194" t="s">
        <v>1685</v>
      </c>
      <c r="C29" s="195" t="s">
        <v>27</v>
      </c>
      <c r="D29" s="108"/>
      <c r="E29" s="12"/>
      <c r="F29" s="109"/>
      <c r="G29" s="108"/>
      <c r="H29" s="12"/>
      <c r="I29" s="12"/>
      <c r="J29" s="114"/>
      <c r="K29" s="116">
        <f t="shared" si="4"/>
        <v>0</v>
      </c>
      <c r="L29" s="13">
        <f t="shared" si="1"/>
        <v>0</v>
      </c>
      <c r="M29" s="14">
        <v>0.1</v>
      </c>
      <c r="N29" s="13">
        <f t="shared" si="2"/>
        <v>0</v>
      </c>
      <c r="O29" s="15">
        <f t="shared" si="3"/>
        <v>0</v>
      </c>
    </row>
    <row r="30" spans="1:33" ht="18" customHeight="1" x14ac:dyDescent="0.35">
      <c r="A30" s="204">
        <v>19</v>
      </c>
      <c r="B30" s="194" t="s">
        <v>1686</v>
      </c>
      <c r="C30" s="195" t="s">
        <v>27</v>
      </c>
      <c r="D30" s="108"/>
      <c r="E30" s="12"/>
      <c r="F30" s="109"/>
      <c r="G30" s="108"/>
      <c r="H30" s="12"/>
      <c r="I30" s="12"/>
      <c r="J30" s="114"/>
      <c r="K30" s="116">
        <f t="shared" si="4"/>
        <v>0</v>
      </c>
      <c r="L30" s="13">
        <f t="shared" si="1"/>
        <v>0</v>
      </c>
      <c r="M30" s="14">
        <v>0.1</v>
      </c>
      <c r="N30" s="13">
        <f t="shared" si="2"/>
        <v>0</v>
      </c>
      <c r="O30" s="15">
        <f t="shared" si="3"/>
        <v>0</v>
      </c>
      <c r="AC30" s="16"/>
    </row>
    <row r="31" spans="1:33" ht="18" customHeight="1" x14ac:dyDescent="0.35">
      <c r="A31" s="204">
        <v>20</v>
      </c>
      <c r="B31" s="194" t="s">
        <v>1687</v>
      </c>
      <c r="C31" s="195" t="s">
        <v>27</v>
      </c>
      <c r="D31" s="108"/>
      <c r="E31" s="12"/>
      <c r="F31" s="109"/>
      <c r="G31" s="108"/>
      <c r="H31" s="12"/>
      <c r="I31" s="12"/>
      <c r="J31" s="114"/>
      <c r="K31" s="116">
        <f t="shared" si="4"/>
        <v>0</v>
      </c>
      <c r="L31" s="13">
        <f t="shared" si="1"/>
        <v>0</v>
      </c>
      <c r="M31" s="14">
        <v>0.1</v>
      </c>
      <c r="N31" s="13">
        <f t="shared" si="2"/>
        <v>0</v>
      </c>
      <c r="O31" s="15">
        <f t="shared" si="3"/>
        <v>0</v>
      </c>
    </row>
    <row r="32" spans="1:33" ht="61.2" customHeight="1" x14ac:dyDescent="0.3">
      <c r="A32" s="203"/>
      <c r="B32" s="131" t="s">
        <v>28</v>
      </c>
      <c r="C32" s="21"/>
      <c r="D32" s="110"/>
      <c r="E32" s="19"/>
      <c r="F32" s="20"/>
      <c r="G32" s="110"/>
      <c r="H32" s="19"/>
      <c r="I32" s="19"/>
      <c r="J32" s="20"/>
      <c r="K32" s="117"/>
      <c r="L32" s="22"/>
      <c r="M32" s="23"/>
      <c r="N32" s="22"/>
      <c r="O32" s="24"/>
    </row>
    <row r="33" spans="1:15" ht="18" customHeight="1" x14ac:dyDescent="0.35">
      <c r="A33" s="204">
        <v>21</v>
      </c>
      <c r="B33" s="196"/>
      <c r="C33" s="200"/>
      <c r="D33" s="108"/>
      <c r="E33" s="12"/>
      <c r="F33" s="109"/>
      <c r="G33" s="108"/>
      <c r="H33" s="12"/>
      <c r="I33" s="12"/>
      <c r="J33" s="114"/>
      <c r="K33" s="116">
        <f>I33-F33</f>
        <v>0</v>
      </c>
      <c r="L33" s="13">
        <f>J33*K33</f>
        <v>0</v>
      </c>
      <c r="M33" s="14">
        <v>0.1</v>
      </c>
      <c r="N33" s="13">
        <f t="shared" si="2"/>
        <v>0</v>
      </c>
      <c r="O33" s="15">
        <f t="shared" si="3"/>
        <v>0</v>
      </c>
    </row>
    <row r="34" spans="1:15" ht="18" customHeight="1" x14ac:dyDescent="0.35">
      <c r="A34" s="204">
        <v>22</v>
      </c>
      <c r="B34" s="196"/>
      <c r="C34" s="200"/>
      <c r="D34" s="108"/>
      <c r="E34" s="12"/>
      <c r="F34" s="109"/>
      <c r="G34" s="108"/>
      <c r="H34" s="12"/>
      <c r="I34" s="12"/>
      <c r="J34" s="114"/>
      <c r="K34" s="116">
        <f t="shared" ref="K34:K93" si="5">I34-F34</f>
        <v>0</v>
      </c>
      <c r="L34" s="13">
        <f t="shared" ref="L34:L93" si="6">J34*K34</f>
        <v>0</v>
      </c>
      <c r="M34" s="14">
        <v>0.1</v>
      </c>
      <c r="N34" s="13">
        <f t="shared" si="2"/>
        <v>0</v>
      </c>
      <c r="O34" s="15">
        <f t="shared" si="3"/>
        <v>0</v>
      </c>
    </row>
    <row r="35" spans="1:15" ht="18" customHeight="1" x14ac:dyDescent="0.35">
      <c r="A35" s="204">
        <v>23</v>
      </c>
      <c r="B35" s="196"/>
      <c r="C35" s="200"/>
      <c r="D35" s="108"/>
      <c r="E35" s="12"/>
      <c r="F35" s="109"/>
      <c r="G35" s="108"/>
      <c r="H35" s="12"/>
      <c r="I35" s="12"/>
      <c r="J35" s="114"/>
      <c r="K35" s="116">
        <f t="shared" si="5"/>
        <v>0</v>
      </c>
      <c r="L35" s="13">
        <f t="shared" si="6"/>
        <v>0</v>
      </c>
      <c r="M35" s="14">
        <v>0.1</v>
      </c>
      <c r="N35" s="13">
        <f t="shared" si="2"/>
        <v>0</v>
      </c>
      <c r="O35" s="15">
        <f t="shared" si="3"/>
        <v>0</v>
      </c>
    </row>
    <row r="36" spans="1:15" ht="18" customHeight="1" x14ac:dyDescent="0.35">
      <c r="A36" s="204">
        <v>24</v>
      </c>
      <c r="B36" s="196"/>
      <c r="C36" s="200"/>
      <c r="D36" s="108"/>
      <c r="E36" s="12"/>
      <c r="F36" s="109"/>
      <c r="G36" s="108"/>
      <c r="H36" s="12"/>
      <c r="I36" s="12"/>
      <c r="J36" s="114"/>
      <c r="K36" s="116">
        <f t="shared" si="5"/>
        <v>0</v>
      </c>
      <c r="L36" s="13">
        <f t="shared" si="6"/>
        <v>0</v>
      </c>
      <c r="M36" s="14">
        <v>0.1</v>
      </c>
      <c r="N36" s="13">
        <f t="shared" si="2"/>
        <v>0</v>
      </c>
      <c r="O36" s="15">
        <f t="shared" si="3"/>
        <v>0</v>
      </c>
    </row>
    <row r="37" spans="1:15" ht="18" customHeight="1" x14ac:dyDescent="0.35">
      <c r="A37" s="204">
        <v>25</v>
      </c>
      <c r="B37" s="196"/>
      <c r="C37" s="200"/>
      <c r="D37" s="108"/>
      <c r="E37" s="12"/>
      <c r="F37" s="109"/>
      <c r="G37" s="108"/>
      <c r="H37" s="12"/>
      <c r="I37" s="12"/>
      <c r="J37" s="114"/>
      <c r="K37" s="116">
        <f t="shared" si="5"/>
        <v>0</v>
      </c>
      <c r="L37" s="13">
        <f t="shared" si="6"/>
        <v>0</v>
      </c>
      <c r="M37" s="14">
        <v>0.1</v>
      </c>
      <c r="N37" s="13">
        <f t="shared" si="2"/>
        <v>0</v>
      </c>
      <c r="O37" s="15">
        <f t="shared" si="3"/>
        <v>0</v>
      </c>
    </row>
    <row r="38" spans="1:15" ht="18" customHeight="1" x14ac:dyDescent="0.35">
      <c r="A38" s="204">
        <v>26</v>
      </c>
      <c r="B38" s="196"/>
      <c r="C38" s="200"/>
      <c r="D38" s="108"/>
      <c r="E38" s="12"/>
      <c r="F38" s="109"/>
      <c r="G38" s="108"/>
      <c r="H38" s="12"/>
      <c r="I38" s="12"/>
      <c r="J38" s="114"/>
      <c r="K38" s="116">
        <f t="shared" si="5"/>
        <v>0</v>
      </c>
      <c r="L38" s="13">
        <f t="shared" si="6"/>
        <v>0</v>
      </c>
      <c r="M38" s="14">
        <v>0.1</v>
      </c>
      <c r="N38" s="13">
        <f t="shared" si="2"/>
        <v>0</v>
      </c>
      <c r="O38" s="15">
        <f t="shared" si="3"/>
        <v>0</v>
      </c>
    </row>
    <row r="39" spans="1:15" ht="18" customHeight="1" x14ac:dyDescent="0.35">
      <c r="A39" s="204">
        <v>27</v>
      </c>
      <c r="B39" s="196"/>
      <c r="C39" s="200"/>
      <c r="D39" s="108"/>
      <c r="E39" s="12"/>
      <c r="F39" s="109"/>
      <c r="G39" s="108"/>
      <c r="H39" s="12"/>
      <c r="I39" s="12"/>
      <c r="J39" s="114"/>
      <c r="K39" s="116">
        <f t="shared" si="5"/>
        <v>0</v>
      </c>
      <c r="L39" s="13">
        <f t="shared" si="6"/>
        <v>0</v>
      </c>
      <c r="M39" s="14">
        <v>0.1</v>
      </c>
      <c r="N39" s="13">
        <f t="shared" si="2"/>
        <v>0</v>
      </c>
      <c r="O39" s="15">
        <f t="shared" si="3"/>
        <v>0</v>
      </c>
    </row>
    <row r="40" spans="1:15" ht="18" customHeight="1" x14ac:dyDescent="0.35">
      <c r="A40" s="204">
        <v>28</v>
      </c>
      <c r="B40" s="196"/>
      <c r="C40" s="200"/>
      <c r="D40" s="108"/>
      <c r="E40" s="12"/>
      <c r="F40" s="109"/>
      <c r="G40" s="108"/>
      <c r="H40" s="12"/>
      <c r="I40" s="12"/>
      <c r="J40" s="114"/>
      <c r="K40" s="116">
        <f t="shared" si="5"/>
        <v>0</v>
      </c>
      <c r="L40" s="13">
        <f t="shared" si="6"/>
        <v>0</v>
      </c>
      <c r="M40" s="14">
        <v>0.1</v>
      </c>
      <c r="N40" s="13">
        <f t="shared" si="2"/>
        <v>0</v>
      </c>
      <c r="O40" s="15">
        <f t="shared" si="3"/>
        <v>0</v>
      </c>
    </row>
    <row r="41" spans="1:15" ht="18" customHeight="1" x14ac:dyDescent="0.35">
      <c r="A41" s="204">
        <v>29</v>
      </c>
      <c r="B41" s="196"/>
      <c r="C41" s="200"/>
      <c r="D41" s="108"/>
      <c r="E41" s="12"/>
      <c r="F41" s="109"/>
      <c r="G41" s="108"/>
      <c r="H41" s="12"/>
      <c r="I41" s="12"/>
      <c r="J41" s="114"/>
      <c r="K41" s="116">
        <f t="shared" si="5"/>
        <v>0</v>
      </c>
      <c r="L41" s="13">
        <f t="shared" si="6"/>
        <v>0</v>
      </c>
      <c r="M41" s="14">
        <v>0.1</v>
      </c>
      <c r="N41" s="13">
        <f t="shared" si="2"/>
        <v>0</v>
      </c>
      <c r="O41" s="15">
        <f t="shared" si="3"/>
        <v>0</v>
      </c>
    </row>
    <row r="42" spans="1:15" ht="18" customHeight="1" x14ac:dyDescent="0.35">
      <c r="A42" s="204">
        <v>30</v>
      </c>
      <c r="B42" s="196"/>
      <c r="C42" s="200"/>
      <c r="D42" s="108"/>
      <c r="E42" s="12"/>
      <c r="F42" s="109"/>
      <c r="G42" s="108"/>
      <c r="H42" s="12"/>
      <c r="I42" s="12"/>
      <c r="J42" s="114"/>
      <c r="K42" s="116">
        <f t="shared" si="5"/>
        <v>0</v>
      </c>
      <c r="L42" s="13">
        <f t="shared" si="6"/>
        <v>0</v>
      </c>
      <c r="M42" s="14">
        <v>0.1</v>
      </c>
      <c r="N42" s="13">
        <f t="shared" si="2"/>
        <v>0</v>
      </c>
      <c r="O42" s="15">
        <f t="shared" si="3"/>
        <v>0</v>
      </c>
    </row>
    <row r="43" spans="1:15" ht="18" customHeight="1" x14ac:dyDescent="0.35">
      <c r="A43" s="204">
        <v>31</v>
      </c>
      <c r="B43" s="196"/>
      <c r="C43" s="200"/>
      <c r="D43" s="108"/>
      <c r="E43" s="12"/>
      <c r="F43" s="109"/>
      <c r="G43" s="108"/>
      <c r="H43" s="12"/>
      <c r="I43" s="12"/>
      <c r="J43" s="114"/>
      <c r="K43" s="116">
        <f t="shared" si="5"/>
        <v>0</v>
      </c>
      <c r="L43" s="13">
        <f t="shared" si="6"/>
        <v>0</v>
      </c>
      <c r="M43" s="14">
        <v>0.1</v>
      </c>
      <c r="N43" s="13">
        <f t="shared" si="2"/>
        <v>0</v>
      </c>
      <c r="O43" s="15">
        <f t="shared" si="3"/>
        <v>0</v>
      </c>
    </row>
    <row r="44" spans="1:15" ht="18" customHeight="1" x14ac:dyDescent="0.35">
      <c r="A44" s="204">
        <v>32</v>
      </c>
      <c r="B44" s="196"/>
      <c r="C44" s="200"/>
      <c r="D44" s="108"/>
      <c r="E44" s="12"/>
      <c r="F44" s="109"/>
      <c r="G44" s="108"/>
      <c r="H44" s="12"/>
      <c r="I44" s="12"/>
      <c r="J44" s="114"/>
      <c r="K44" s="116">
        <f t="shared" si="5"/>
        <v>0</v>
      </c>
      <c r="L44" s="13">
        <f t="shared" si="6"/>
        <v>0</v>
      </c>
      <c r="M44" s="14">
        <v>0.1</v>
      </c>
      <c r="N44" s="13">
        <f t="shared" si="2"/>
        <v>0</v>
      </c>
      <c r="O44" s="15">
        <f t="shared" si="3"/>
        <v>0</v>
      </c>
    </row>
    <row r="45" spans="1:15" ht="18" customHeight="1" x14ac:dyDescent="0.35">
      <c r="A45" s="204">
        <v>33</v>
      </c>
      <c r="B45" s="196"/>
      <c r="C45" s="200"/>
      <c r="D45" s="108"/>
      <c r="E45" s="12"/>
      <c r="F45" s="109"/>
      <c r="G45" s="108"/>
      <c r="H45" s="12"/>
      <c r="I45" s="12"/>
      <c r="J45" s="114"/>
      <c r="K45" s="116">
        <f t="shared" si="5"/>
        <v>0</v>
      </c>
      <c r="L45" s="13">
        <f t="shared" si="6"/>
        <v>0</v>
      </c>
      <c r="M45" s="14">
        <v>0.1</v>
      </c>
      <c r="N45" s="13">
        <f t="shared" si="2"/>
        <v>0</v>
      </c>
      <c r="O45" s="15">
        <f t="shared" si="3"/>
        <v>0</v>
      </c>
    </row>
    <row r="46" spans="1:15" ht="18" customHeight="1" x14ac:dyDescent="0.35">
      <c r="A46" s="204">
        <v>34</v>
      </c>
      <c r="B46" s="196"/>
      <c r="C46" s="200"/>
      <c r="D46" s="108"/>
      <c r="E46" s="12"/>
      <c r="F46" s="109"/>
      <c r="G46" s="108"/>
      <c r="H46" s="12"/>
      <c r="I46" s="12"/>
      <c r="J46" s="114"/>
      <c r="K46" s="116">
        <f t="shared" si="5"/>
        <v>0</v>
      </c>
      <c r="L46" s="13">
        <f t="shared" si="6"/>
        <v>0</v>
      </c>
      <c r="M46" s="14">
        <v>0.1</v>
      </c>
      <c r="N46" s="13">
        <f t="shared" si="2"/>
        <v>0</v>
      </c>
      <c r="O46" s="15">
        <f t="shared" si="3"/>
        <v>0</v>
      </c>
    </row>
    <row r="47" spans="1:15" ht="18" customHeight="1" x14ac:dyDescent="0.35">
      <c r="A47" s="204">
        <v>35</v>
      </c>
      <c r="B47" s="196"/>
      <c r="C47" s="200"/>
      <c r="D47" s="108"/>
      <c r="E47" s="12"/>
      <c r="F47" s="109"/>
      <c r="G47" s="108"/>
      <c r="H47" s="12"/>
      <c r="I47" s="12"/>
      <c r="J47" s="114"/>
      <c r="K47" s="116">
        <f t="shared" si="5"/>
        <v>0</v>
      </c>
      <c r="L47" s="13">
        <f t="shared" si="6"/>
        <v>0</v>
      </c>
      <c r="M47" s="14">
        <v>0.1</v>
      </c>
      <c r="N47" s="13">
        <f t="shared" si="2"/>
        <v>0</v>
      </c>
      <c r="O47" s="15">
        <f t="shared" si="3"/>
        <v>0</v>
      </c>
    </row>
    <row r="48" spans="1:15" ht="18" customHeight="1" x14ac:dyDescent="0.35">
      <c r="A48" s="204">
        <v>36</v>
      </c>
      <c r="B48" s="196"/>
      <c r="C48" s="200"/>
      <c r="D48" s="108"/>
      <c r="E48" s="12"/>
      <c r="F48" s="109"/>
      <c r="G48" s="108"/>
      <c r="H48" s="12"/>
      <c r="I48" s="12"/>
      <c r="J48" s="114"/>
      <c r="K48" s="116">
        <f t="shared" si="5"/>
        <v>0</v>
      </c>
      <c r="L48" s="13">
        <f t="shared" si="6"/>
        <v>0</v>
      </c>
      <c r="M48" s="14">
        <v>0.1</v>
      </c>
      <c r="N48" s="13">
        <f t="shared" si="2"/>
        <v>0</v>
      </c>
      <c r="O48" s="15">
        <f t="shared" si="3"/>
        <v>0</v>
      </c>
    </row>
    <row r="49" spans="1:15" ht="18" customHeight="1" x14ac:dyDescent="0.35">
      <c r="A49" s="204">
        <v>37</v>
      </c>
      <c r="B49" s="196"/>
      <c r="C49" s="200"/>
      <c r="D49" s="108"/>
      <c r="E49" s="12"/>
      <c r="F49" s="109"/>
      <c r="G49" s="108"/>
      <c r="H49" s="12"/>
      <c r="I49" s="12"/>
      <c r="J49" s="114"/>
      <c r="K49" s="116">
        <f t="shared" si="5"/>
        <v>0</v>
      </c>
      <c r="L49" s="13">
        <f t="shared" si="6"/>
        <v>0</v>
      </c>
      <c r="M49" s="14">
        <v>0.1</v>
      </c>
      <c r="N49" s="13">
        <f t="shared" si="2"/>
        <v>0</v>
      </c>
      <c r="O49" s="15">
        <f t="shared" si="3"/>
        <v>0</v>
      </c>
    </row>
    <row r="50" spans="1:15" ht="18" customHeight="1" x14ac:dyDescent="0.35">
      <c r="A50" s="204">
        <v>38</v>
      </c>
      <c r="B50" s="196"/>
      <c r="C50" s="200"/>
      <c r="D50" s="108"/>
      <c r="E50" s="12"/>
      <c r="F50" s="109"/>
      <c r="G50" s="108"/>
      <c r="H50" s="12"/>
      <c r="I50" s="12"/>
      <c r="J50" s="114"/>
      <c r="K50" s="116">
        <f t="shared" si="5"/>
        <v>0</v>
      </c>
      <c r="L50" s="13">
        <f t="shared" si="6"/>
        <v>0</v>
      </c>
      <c r="M50" s="14">
        <v>0.1</v>
      </c>
      <c r="N50" s="13">
        <f t="shared" si="2"/>
        <v>0</v>
      </c>
      <c r="O50" s="15">
        <f t="shared" si="3"/>
        <v>0</v>
      </c>
    </row>
    <row r="51" spans="1:15" ht="18" customHeight="1" x14ac:dyDescent="0.35">
      <c r="A51" s="204">
        <v>39</v>
      </c>
      <c r="B51" s="196"/>
      <c r="C51" s="200"/>
      <c r="D51" s="108"/>
      <c r="E51" s="12"/>
      <c r="F51" s="109"/>
      <c r="G51" s="108"/>
      <c r="H51" s="12"/>
      <c r="I51" s="12"/>
      <c r="J51" s="114"/>
      <c r="K51" s="116">
        <f t="shared" si="5"/>
        <v>0</v>
      </c>
      <c r="L51" s="13">
        <f t="shared" si="6"/>
        <v>0</v>
      </c>
      <c r="M51" s="14">
        <v>0.1</v>
      </c>
      <c r="N51" s="13">
        <f t="shared" si="2"/>
        <v>0</v>
      </c>
      <c r="O51" s="15">
        <f t="shared" si="3"/>
        <v>0</v>
      </c>
    </row>
    <row r="52" spans="1:15" ht="18" customHeight="1" x14ac:dyDescent="0.35">
      <c r="A52" s="204">
        <v>40</v>
      </c>
      <c r="B52" s="196"/>
      <c r="C52" s="200"/>
      <c r="D52" s="108"/>
      <c r="E52" s="12"/>
      <c r="F52" s="109"/>
      <c r="G52" s="108"/>
      <c r="H52" s="12"/>
      <c r="I52" s="12"/>
      <c r="J52" s="114"/>
      <c r="K52" s="116">
        <f t="shared" si="5"/>
        <v>0</v>
      </c>
      <c r="L52" s="13">
        <f t="shared" si="6"/>
        <v>0</v>
      </c>
      <c r="M52" s="14">
        <v>0.1</v>
      </c>
      <c r="N52" s="13">
        <f t="shared" si="2"/>
        <v>0</v>
      </c>
      <c r="O52" s="15">
        <f t="shared" si="3"/>
        <v>0</v>
      </c>
    </row>
    <row r="53" spans="1:15" ht="18" customHeight="1" x14ac:dyDescent="0.35">
      <c r="A53" s="204">
        <v>41</v>
      </c>
      <c r="B53" s="196"/>
      <c r="C53" s="200"/>
      <c r="D53" s="108"/>
      <c r="E53" s="12"/>
      <c r="F53" s="109"/>
      <c r="G53" s="108"/>
      <c r="H53" s="12"/>
      <c r="I53" s="12"/>
      <c r="J53" s="114"/>
      <c r="K53" s="116">
        <f t="shared" si="5"/>
        <v>0</v>
      </c>
      <c r="L53" s="13">
        <f t="shared" si="6"/>
        <v>0</v>
      </c>
      <c r="M53" s="14">
        <v>0.1</v>
      </c>
      <c r="N53" s="13">
        <f t="shared" si="2"/>
        <v>0</v>
      </c>
      <c r="O53" s="15">
        <f t="shared" si="3"/>
        <v>0</v>
      </c>
    </row>
    <row r="54" spans="1:15" ht="18" customHeight="1" x14ac:dyDescent="0.35">
      <c r="A54" s="204">
        <v>42</v>
      </c>
      <c r="B54" s="196"/>
      <c r="C54" s="200"/>
      <c r="D54" s="108"/>
      <c r="E54" s="12"/>
      <c r="F54" s="109"/>
      <c r="G54" s="108"/>
      <c r="H54" s="12"/>
      <c r="I54" s="12"/>
      <c r="J54" s="114"/>
      <c r="K54" s="116">
        <f t="shared" si="5"/>
        <v>0</v>
      </c>
      <c r="L54" s="13">
        <f t="shared" si="6"/>
        <v>0</v>
      </c>
      <c r="M54" s="14">
        <v>0.1</v>
      </c>
      <c r="N54" s="13">
        <f t="shared" si="2"/>
        <v>0</v>
      </c>
      <c r="O54" s="15">
        <f t="shared" si="3"/>
        <v>0</v>
      </c>
    </row>
    <row r="55" spans="1:15" ht="18" customHeight="1" x14ac:dyDescent="0.35">
      <c r="A55" s="204">
        <v>43</v>
      </c>
      <c r="B55" s="196"/>
      <c r="C55" s="200"/>
      <c r="D55" s="108"/>
      <c r="E55" s="12"/>
      <c r="F55" s="109"/>
      <c r="G55" s="108"/>
      <c r="H55" s="12"/>
      <c r="I55" s="12"/>
      <c r="J55" s="114"/>
      <c r="K55" s="116">
        <f t="shared" si="5"/>
        <v>0</v>
      </c>
      <c r="L55" s="13">
        <f t="shared" si="6"/>
        <v>0</v>
      </c>
      <c r="M55" s="14">
        <v>0.1</v>
      </c>
      <c r="N55" s="13">
        <f t="shared" si="2"/>
        <v>0</v>
      </c>
      <c r="O55" s="15">
        <f t="shared" si="3"/>
        <v>0</v>
      </c>
    </row>
    <row r="56" spans="1:15" ht="18" customHeight="1" x14ac:dyDescent="0.35">
      <c r="A56" s="204">
        <v>44</v>
      </c>
      <c r="B56" s="196"/>
      <c r="C56" s="200"/>
      <c r="D56" s="108"/>
      <c r="E56" s="12"/>
      <c r="F56" s="109"/>
      <c r="G56" s="108"/>
      <c r="H56" s="12"/>
      <c r="I56" s="12"/>
      <c r="J56" s="114"/>
      <c r="K56" s="116">
        <f t="shared" si="5"/>
        <v>0</v>
      </c>
      <c r="L56" s="13">
        <f t="shared" si="6"/>
        <v>0</v>
      </c>
      <c r="M56" s="14">
        <v>0.1</v>
      </c>
      <c r="N56" s="13">
        <f t="shared" si="2"/>
        <v>0</v>
      </c>
      <c r="O56" s="15">
        <f t="shared" si="3"/>
        <v>0</v>
      </c>
    </row>
    <row r="57" spans="1:15" ht="18" customHeight="1" x14ac:dyDescent="0.35">
      <c r="A57" s="204">
        <v>45</v>
      </c>
      <c r="B57" s="196"/>
      <c r="C57" s="200"/>
      <c r="D57" s="108"/>
      <c r="E57" s="12"/>
      <c r="F57" s="109"/>
      <c r="G57" s="108"/>
      <c r="H57" s="12"/>
      <c r="I57" s="12"/>
      <c r="J57" s="114"/>
      <c r="K57" s="116">
        <f t="shared" si="5"/>
        <v>0</v>
      </c>
      <c r="L57" s="13">
        <f t="shared" si="6"/>
        <v>0</v>
      </c>
      <c r="M57" s="14">
        <v>0.1</v>
      </c>
      <c r="N57" s="13">
        <f t="shared" si="2"/>
        <v>0</v>
      </c>
      <c r="O57" s="15">
        <f t="shared" si="3"/>
        <v>0</v>
      </c>
    </row>
    <row r="58" spans="1:15" ht="18" customHeight="1" x14ac:dyDescent="0.35">
      <c r="A58" s="204">
        <v>46</v>
      </c>
      <c r="B58" s="196"/>
      <c r="C58" s="200"/>
      <c r="D58" s="108"/>
      <c r="E58" s="12"/>
      <c r="F58" s="109"/>
      <c r="G58" s="108"/>
      <c r="H58" s="12"/>
      <c r="I58" s="12"/>
      <c r="J58" s="114"/>
      <c r="K58" s="116">
        <f t="shared" si="5"/>
        <v>0</v>
      </c>
      <c r="L58" s="13">
        <f t="shared" si="6"/>
        <v>0</v>
      </c>
      <c r="M58" s="14">
        <v>0.1</v>
      </c>
      <c r="N58" s="13">
        <f t="shared" si="2"/>
        <v>0</v>
      </c>
      <c r="O58" s="15">
        <f t="shared" si="3"/>
        <v>0</v>
      </c>
    </row>
    <row r="59" spans="1:15" ht="18" customHeight="1" x14ac:dyDescent="0.35">
      <c r="A59" s="204">
        <v>47</v>
      </c>
      <c r="B59" s="196"/>
      <c r="C59" s="200"/>
      <c r="D59" s="108"/>
      <c r="E59" s="12"/>
      <c r="F59" s="109"/>
      <c r="G59" s="108"/>
      <c r="H59" s="12"/>
      <c r="I59" s="12"/>
      <c r="J59" s="114"/>
      <c r="K59" s="116">
        <f t="shared" si="5"/>
        <v>0</v>
      </c>
      <c r="L59" s="13">
        <f t="shared" si="6"/>
        <v>0</v>
      </c>
      <c r="M59" s="14">
        <v>0.1</v>
      </c>
      <c r="N59" s="13">
        <f t="shared" si="2"/>
        <v>0</v>
      </c>
      <c r="O59" s="15">
        <f t="shared" si="3"/>
        <v>0</v>
      </c>
    </row>
    <row r="60" spans="1:15" ht="18" customHeight="1" x14ac:dyDescent="0.35">
      <c r="A60" s="204">
        <v>48</v>
      </c>
      <c r="B60" s="196"/>
      <c r="C60" s="200"/>
      <c r="D60" s="108"/>
      <c r="E60" s="12"/>
      <c r="F60" s="109"/>
      <c r="G60" s="108"/>
      <c r="H60" s="12"/>
      <c r="I60" s="12"/>
      <c r="J60" s="114"/>
      <c r="K60" s="116">
        <f t="shared" si="5"/>
        <v>0</v>
      </c>
      <c r="L60" s="13">
        <f t="shared" si="6"/>
        <v>0</v>
      </c>
      <c r="M60" s="14">
        <v>0.1</v>
      </c>
      <c r="N60" s="13">
        <f t="shared" si="2"/>
        <v>0</v>
      </c>
      <c r="O60" s="15">
        <f t="shared" si="3"/>
        <v>0</v>
      </c>
    </row>
    <row r="61" spans="1:15" ht="18" customHeight="1" x14ac:dyDescent="0.35">
      <c r="A61" s="204">
        <v>49</v>
      </c>
      <c r="B61" s="196"/>
      <c r="C61" s="200"/>
      <c r="D61" s="108"/>
      <c r="E61" s="12"/>
      <c r="F61" s="109"/>
      <c r="G61" s="108"/>
      <c r="H61" s="12"/>
      <c r="I61" s="12"/>
      <c r="J61" s="114"/>
      <c r="K61" s="116">
        <f t="shared" si="5"/>
        <v>0</v>
      </c>
      <c r="L61" s="13">
        <f t="shared" si="6"/>
        <v>0</v>
      </c>
      <c r="M61" s="14">
        <v>0.1</v>
      </c>
      <c r="N61" s="13">
        <f t="shared" si="2"/>
        <v>0</v>
      </c>
      <c r="O61" s="15">
        <f t="shared" si="3"/>
        <v>0</v>
      </c>
    </row>
    <row r="62" spans="1:15" ht="18" customHeight="1" x14ac:dyDescent="0.35">
      <c r="A62" s="204">
        <v>50</v>
      </c>
      <c r="B62" s="196"/>
      <c r="C62" s="200"/>
      <c r="D62" s="108"/>
      <c r="E62" s="12"/>
      <c r="F62" s="109"/>
      <c r="G62" s="108"/>
      <c r="H62" s="12"/>
      <c r="I62" s="12"/>
      <c r="J62" s="114"/>
      <c r="K62" s="116">
        <f t="shared" si="5"/>
        <v>0</v>
      </c>
      <c r="L62" s="13">
        <f t="shared" si="6"/>
        <v>0</v>
      </c>
      <c r="M62" s="14">
        <v>0.1</v>
      </c>
      <c r="N62" s="13">
        <f t="shared" si="2"/>
        <v>0</v>
      </c>
      <c r="O62" s="15">
        <f t="shared" si="3"/>
        <v>0</v>
      </c>
    </row>
    <row r="63" spans="1:15" ht="18" customHeight="1" x14ac:dyDescent="0.35">
      <c r="A63" s="204">
        <v>51</v>
      </c>
      <c r="B63" s="196"/>
      <c r="C63" s="200"/>
      <c r="D63" s="108"/>
      <c r="E63" s="12"/>
      <c r="F63" s="109"/>
      <c r="G63" s="108"/>
      <c r="H63" s="12"/>
      <c r="I63" s="12"/>
      <c r="J63" s="114"/>
      <c r="K63" s="116">
        <f t="shared" si="5"/>
        <v>0</v>
      </c>
      <c r="L63" s="13">
        <f t="shared" si="6"/>
        <v>0</v>
      </c>
      <c r="M63" s="14">
        <v>0.1</v>
      </c>
      <c r="N63" s="13">
        <f t="shared" si="2"/>
        <v>0</v>
      </c>
      <c r="O63" s="15">
        <f t="shared" si="3"/>
        <v>0</v>
      </c>
    </row>
    <row r="64" spans="1:15" ht="18" customHeight="1" x14ac:dyDescent="0.35">
      <c r="A64" s="204">
        <v>52</v>
      </c>
      <c r="B64" s="196"/>
      <c r="C64" s="200"/>
      <c r="D64" s="108"/>
      <c r="E64" s="12"/>
      <c r="F64" s="109"/>
      <c r="G64" s="108"/>
      <c r="H64" s="12"/>
      <c r="I64" s="12"/>
      <c r="J64" s="114"/>
      <c r="K64" s="116">
        <f t="shared" si="5"/>
        <v>0</v>
      </c>
      <c r="L64" s="13">
        <f t="shared" si="6"/>
        <v>0</v>
      </c>
      <c r="M64" s="14">
        <v>0.1</v>
      </c>
      <c r="N64" s="13">
        <f t="shared" si="2"/>
        <v>0</v>
      </c>
      <c r="O64" s="15">
        <f t="shared" si="3"/>
        <v>0</v>
      </c>
    </row>
    <row r="65" spans="1:15" ht="18" customHeight="1" x14ac:dyDescent="0.35">
      <c r="A65" s="204">
        <v>53</v>
      </c>
      <c r="B65" s="196"/>
      <c r="C65" s="200"/>
      <c r="D65" s="108"/>
      <c r="E65" s="12"/>
      <c r="F65" s="109"/>
      <c r="G65" s="108"/>
      <c r="H65" s="12"/>
      <c r="I65" s="12"/>
      <c r="J65" s="114"/>
      <c r="K65" s="116">
        <f t="shared" si="5"/>
        <v>0</v>
      </c>
      <c r="L65" s="13">
        <f t="shared" si="6"/>
        <v>0</v>
      </c>
      <c r="M65" s="14">
        <v>0.1</v>
      </c>
      <c r="N65" s="13">
        <f t="shared" si="2"/>
        <v>0</v>
      </c>
      <c r="O65" s="15">
        <f t="shared" si="3"/>
        <v>0</v>
      </c>
    </row>
    <row r="66" spans="1:15" ht="18" customHeight="1" x14ac:dyDescent="0.35">
      <c r="A66" s="204">
        <v>54</v>
      </c>
      <c r="B66" s="196"/>
      <c r="C66" s="200"/>
      <c r="D66" s="108"/>
      <c r="E66" s="12"/>
      <c r="F66" s="109"/>
      <c r="G66" s="108"/>
      <c r="H66" s="12"/>
      <c r="I66" s="12"/>
      <c r="J66" s="114"/>
      <c r="K66" s="116">
        <f t="shared" si="5"/>
        <v>0</v>
      </c>
      <c r="L66" s="13">
        <f t="shared" si="6"/>
        <v>0</v>
      </c>
      <c r="M66" s="14">
        <v>0.1</v>
      </c>
      <c r="N66" s="13">
        <f t="shared" si="2"/>
        <v>0</v>
      </c>
      <c r="O66" s="15">
        <f t="shared" si="3"/>
        <v>0</v>
      </c>
    </row>
    <row r="67" spans="1:15" ht="18" customHeight="1" x14ac:dyDescent="0.35">
      <c r="A67" s="204">
        <v>55</v>
      </c>
      <c r="B67" s="196"/>
      <c r="C67" s="200"/>
      <c r="D67" s="108"/>
      <c r="E67" s="12"/>
      <c r="F67" s="109"/>
      <c r="G67" s="108"/>
      <c r="H67" s="12"/>
      <c r="I67" s="12"/>
      <c r="J67" s="114"/>
      <c r="K67" s="116">
        <f t="shared" si="5"/>
        <v>0</v>
      </c>
      <c r="L67" s="13">
        <f t="shared" si="6"/>
        <v>0</v>
      </c>
      <c r="M67" s="14">
        <v>0.1</v>
      </c>
      <c r="N67" s="13">
        <f t="shared" si="2"/>
        <v>0</v>
      </c>
      <c r="O67" s="15">
        <f t="shared" si="3"/>
        <v>0</v>
      </c>
    </row>
    <row r="68" spans="1:15" ht="18" customHeight="1" x14ac:dyDescent="0.35">
      <c r="A68" s="204">
        <v>56</v>
      </c>
      <c r="B68" s="196"/>
      <c r="C68" s="200"/>
      <c r="D68" s="108"/>
      <c r="E68" s="12"/>
      <c r="F68" s="109"/>
      <c r="G68" s="108"/>
      <c r="H68" s="12"/>
      <c r="I68" s="12"/>
      <c r="J68" s="114"/>
      <c r="K68" s="116">
        <f t="shared" si="5"/>
        <v>0</v>
      </c>
      <c r="L68" s="13">
        <f t="shared" si="6"/>
        <v>0</v>
      </c>
      <c r="M68" s="14">
        <v>0.1</v>
      </c>
      <c r="N68" s="13">
        <f t="shared" si="2"/>
        <v>0</v>
      </c>
      <c r="O68" s="15">
        <f t="shared" si="3"/>
        <v>0</v>
      </c>
    </row>
    <row r="69" spans="1:15" ht="18" customHeight="1" x14ac:dyDescent="0.35">
      <c r="A69" s="204">
        <v>57</v>
      </c>
      <c r="B69" s="196"/>
      <c r="C69" s="200"/>
      <c r="D69" s="108"/>
      <c r="E69" s="12"/>
      <c r="F69" s="109"/>
      <c r="G69" s="108"/>
      <c r="H69" s="12"/>
      <c r="I69" s="12"/>
      <c r="J69" s="114"/>
      <c r="K69" s="116">
        <f t="shared" si="5"/>
        <v>0</v>
      </c>
      <c r="L69" s="13">
        <f t="shared" si="6"/>
        <v>0</v>
      </c>
      <c r="M69" s="14">
        <v>0.1</v>
      </c>
      <c r="N69" s="13">
        <f t="shared" si="2"/>
        <v>0</v>
      </c>
      <c r="O69" s="15">
        <f t="shared" si="3"/>
        <v>0</v>
      </c>
    </row>
    <row r="70" spans="1:15" ht="18" customHeight="1" x14ac:dyDescent="0.35">
      <c r="A70" s="204">
        <v>58</v>
      </c>
      <c r="B70" s="196"/>
      <c r="C70" s="200"/>
      <c r="D70" s="108"/>
      <c r="E70" s="12"/>
      <c r="F70" s="109"/>
      <c r="G70" s="108"/>
      <c r="H70" s="12"/>
      <c r="I70" s="12"/>
      <c r="J70" s="114"/>
      <c r="K70" s="116">
        <f t="shared" si="5"/>
        <v>0</v>
      </c>
      <c r="L70" s="13">
        <f t="shared" si="6"/>
        <v>0</v>
      </c>
      <c r="M70" s="14">
        <v>0.1</v>
      </c>
      <c r="N70" s="13">
        <f t="shared" si="2"/>
        <v>0</v>
      </c>
      <c r="O70" s="15">
        <f t="shared" si="3"/>
        <v>0</v>
      </c>
    </row>
    <row r="71" spans="1:15" ht="18" customHeight="1" x14ac:dyDescent="0.35">
      <c r="A71" s="204">
        <v>59</v>
      </c>
      <c r="B71" s="196"/>
      <c r="C71" s="200"/>
      <c r="D71" s="108"/>
      <c r="E71" s="12"/>
      <c r="F71" s="109"/>
      <c r="G71" s="108"/>
      <c r="H71" s="12"/>
      <c r="I71" s="12"/>
      <c r="J71" s="114"/>
      <c r="K71" s="116">
        <f t="shared" si="5"/>
        <v>0</v>
      </c>
      <c r="L71" s="13">
        <f t="shared" si="6"/>
        <v>0</v>
      </c>
      <c r="M71" s="14">
        <v>0.1</v>
      </c>
      <c r="N71" s="13">
        <f t="shared" si="2"/>
        <v>0</v>
      </c>
      <c r="O71" s="15">
        <f t="shared" si="3"/>
        <v>0</v>
      </c>
    </row>
    <row r="72" spans="1:15" ht="18" customHeight="1" x14ac:dyDescent="0.35">
      <c r="A72" s="204">
        <v>60</v>
      </c>
      <c r="B72" s="196"/>
      <c r="C72" s="200"/>
      <c r="D72" s="108"/>
      <c r="E72" s="12"/>
      <c r="F72" s="109"/>
      <c r="G72" s="108"/>
      <c r="H72" s="12"/>
      <c r="I72" s="12"/>
      <c r="J72" s="114"/>
      <c r="K72" s="116">
        <f t="shared" si="5"/>
        <v>0</v>
      </c>
      <c r="L72" s="13">
        <f t="shared" si="6"/>
        <v>0</v>
      </c>
      <c r="M72" s="14">
        <v>0.1</v>
      </c>
      <c r="N72" s="13">
        <f t="shared" si="2"/>
        <v>0</v>
      </c>
      <c r="O72" s="15">
        <f t="shared" si="3"/>
        <v>0</v>
      </c>
    </row>
    <row r="73" spans="1:15" ht="18" customHeight="1" x14ac:dyDescent="0.35">
      <c r="A73" s="204">
        <v>61</v>
      </c>
      <c r="B73" s="196"/>
      <c r="C73" s="200"/>
      <c r="D73" s="108"/>
      <c r="E73" s="12"/>
      <c r="F73" s="109"/>
      <c r="G73" s="108"/>
      <c r="H73" s="12"/>
      <c r="I73" s="12"/>
      <c r="J73" s="114"/>
      <c r="K73" s="116">
        <f t="shared" si="5"/>
        <v>0</v>
      </c>
      <c r="L73" s="13">
        <f t="shared" si="6"/>
        <v>0</v>
      </c>
      <c r="M73" s="14">
        <v>0.1</v>
      </c>
      <c r="N73" s="13">
        <f t="shared" si="2"/>
        <v>0</v>
      </c>
      <c r="O73" s="15">
        <f t="shared" si="3"/>
        <v>0</v>
      </c>
    </row>
    <row r="74" spans="1:15" ht="18" customHeight="1" x14ac:dyDescent="0.35">
      <c r="A74" s="204">
        <v>62</v>
      </c>
      <c r="B74" s="196"/>
      <c r="C74" s="200"/>
      <c r="D74" s="108"/>
      <c r="E74" s="12"/>
      <c r="F74" s="109"/>
      <c r="G74" s="108"/>
      <c r="H74" s="12"/>
      <c r="I74" s="12"/>
      <c r="J74" s="114"/>
      <c r="K74" s="116">
        <f t="shared" si="5"/>
        <v>0</v>
      </c>
      <c r="L74" s="13">
        <f t="shared" si="6"/>
        <v>0</v>
      </c>
      <c r="M74" s="14">
        <v>0.1</v>
      </c>
      <c r="N74" s="13">
        <f t="shared" si="2"/>
        <v>0</v>
      </c>
      <c r="O74" s="15">
        <f t="shared" si="3"/>
        <v>0</v>
      </c>
    </row>
    <row r="75" spans="1:15" ht="18" customHeight="1" x14ac:dyDescent="0.35">
      <c r="A75" s="204">
        <v>63</v>
      </c>
      <c r="B75" s="196"/>
      <c r="C75" s="200"/>
      <c r="D75" s="108"/>
      <c r="E75" s="12"/>
      <c r="F75" s="109"/>
      <c r="G75" s="108"/>
      <c r="H75" s="12"/>
      <c r="I75" s="12"/>
      <c r="J75" s="114"/>
      <c r="K75" s="116">
        <f t="shared" si="5"/>
        <v>0</v>
      </c>
      <c r="L75" s="13">
        <f t="shared" si="6"/>
        <v>0</v>
      </c>
      <c r="M75" s="14">
        <v>0.1</v>
      </c>
      <c r="N75" s="13">
        <f t="shared" si="2"/>
        <v>0</v>
      </c>
      <c r="O75" s="15">
        <f t="shared" si="3"/>
        <v>0</v>
      </c>
    </row>
    <row r="76" spans="1:15" ht="18" customHeight="1" x14ac:dyDescent="0.35">
      <c r="A76" s="204">
        <v>64</v>
      </c>
      <c r="B76" s="196"/>
      <c r="C76" s="200"/>
      <c r="D76" s="108"/>
      <c r="E76" s="12"/>
      <c r="F76" s="109"/>
      <c r="G76" s="108"/>
      <c r="H76" s="12"/>
      <c r="I76" s="12"/>
      <c r="J76" s="114"/>
      <c r="K76" s="116">
        <f t="shared" si="5"/>
        <v>0</v>
      </c>
      <c r="L76" s="13">
        <f t="shared" si="6"/>
        <v>0</v>
      </c>
      <c r="M76" s="14">
        <v>0.1</v>
      </c>
      <c r="N76" s="13">
        <f t="shared" ref="N76:N93" si="7">L76*M76</f>
        <v>0</v>
      </c>
      <c r="O76" s="15">
        <f t="shared" ref="O76:O93" si="8">L76+N76</f>
        <v>0</v>
      </c>
    </row>
    <row r="77" spans="1:15" ht="18" customHeight="1" x14ac:dyDescent="0.35">
      <c r="A77" s="204">
        <v>65</v>
      </c>
      <c r="B77" s="196"/>
      <c r="C77" s="200"/>
      <c r="D77" s="108"/>
      <c r="E77" s="12"/>
      <c r="F77" s="109"/>
      <c r="G77" s="108"/>
      <c r="H77" s="12"/>
      <c r="I77" s="12"/>
      <c r="J77" s="114"/>
      <c r="K77" s="116">
        <f t="shared" si="5"/>
        <v>0</v>
      </c>
      <c r="L77" s="13">
        <f t="shared" si="6"/>
        <v>0</v>
      </c>
      <c r="M77" s="14">
        <v>0.1</v>
      </c>
      <c r="N77" s="13">
        <f t="shared" si="7"/>
        <v>0</v>
      </c>
      <c r="O77" s="15">
        <f t="shared" si="8"/>
        <v>0</v>
      </c>
    </row>
    <row r="78" spans="1:15" ht="18" customHeight="1" x14ac:dyDescent="0.35">
      <c r="A78" s="204">
        <v>66</v>
      </c>
      <c r="B78" s="196"/>
      <c r="C78" s="200"/>
      <c r="D78" s="108"/>
      <c r="E78" s="12"/>
      <c r="F78" s="109"/>
      <c r="G78" s="108"/>
      <c r="H78" s="12"/>
      <c r="I78" s="12"/>
      <c r="J78" s="114"/>
      <c r="K78" s="116">
        <f t="shared" si="5"/>
        <v>0</v>
      </c>
      <c r="L78" s="13">
        <f t="shared" si="6"/>
        <v>0</v>
      </c>
      <c r="M78" s="14">
        <v>0.1</v>
      </c>
      <c r="N78" s="13">
        <f t="shared" si="7"/>
        <v>0</v>
      </c>
      <c r="O78" s="15">
        <f t="shared" si="8"/>
        <v>0</v>
      </c>
    </row>
    <row r="79" spans="1:15" ht="18" customHeight="1" x14ac:dyDescent="0.35">
      <c r="A79" s="204">
        <v>67</v>
      </c>
      <c r="B79" s="196"/>
      <c r="C79" s="200"/>
      <c r="D79" s="108"/>
      <c r="E79" s="12"/>
      <c r="F79" s="109"/>
      <c r="G79" s="108"/>
      <c r="H79" s="12"/>
      <c r="I79" s="12"/>
      <c r="J79" s="114"/>
      <c r="K79" s="116">
        <f t="shared" si="5"/>
        <v>0</v>
      </c>
      <c r="L79" s="13">
        <f t="shared" si="6"/>
        <v>0</v>
      </c>
      <c r="M79" s="14">
        <v>0.1</v>
      </c>
      <c r="N79" s="13">
        <f t="shared" si="7"/>
        <v>0</v>
      </c>
      <c r="O79" s="15">
        <f t="shared" si="8"/>
        <v>0</v>
      </c>
    </row>
    <row r="80" spans="1:15" ht="18" customHeight="1" x14ac:dyDescent="0.35">
      <c r="A80" s="204">
        <v>68</v>
      </c>
      <c r="B80" s="196"/>
      <c r="C80" s="200"/>
      <c r="D80" s="108"/>
      <c r="E80" s="12"/>
      <c r="F80" s="109"/>
      <c r="G80" s="108"/>
      <c r="H80" s="12"/>
      <c r="I80" s="12"/>
      <c r="J80" s="114"/>
      <c r="K80" s="116">
        <f t="shared" si="5"/>
        <v>0</v>
      </c>
      <c r="L80" s="13">
        <f t="shared" si="6"/>
        <v>0</v>
      </c>
      <c r="M80" s="14">
        <v>0.1</v>
      </c>
      <c r="N80" s="13">
        <f t="shared" si="7"/>
        <v>0</v>
      </c>
      <c r="O80" s="15">
        <f t="shared" si="8"/>
        <v>0</v>
      </c>
    </row>
    <row r="81" spans="1:18" ht="18" customHeight="1" x14ac:dyDescent="0.35">
      <c r="A81" s="204">
        <v>69</v>
      </c>
      <c r="B81" s="196"/>
      <c r="C81" s="200"/>
      <c r="D81" s="108"/>
      <c r="E81" s="12"/>
      <c r="F81" s="109"/>
      <c r="G81" s="108"/>
      <c r="H81" s="12"/>
      <c r="I81" s="12"/>
      <c r="J81" s="114"/>
      <c r="K81" s="116">
        <f t="shared" si="5"/>
        <v>0</v>
      </c>
      <c r="L81" s="13">
        <f t="shared" si="6"/>
        <v>0</v>
      </c>
      <c r="M81" s="14">
        <v>0.1</v>
      </c>
      <c r="N81" s="13">
        <f t="shared" si="7"/>
        <v>0</v>
      </c>
      <c r="O81" s="15">
        <f t="shared" si="8"/>
        <v>0</v>
      </c>
    </row>
    <row r="82" spans="1:18" ht="18" customHeight="1" x14ac:dyDescent="0.35">
      <c r="A82" s="204">
        <v>70</v>
      </c>
      <c r="B82" s="196"/>
      <c r="C82" s="200"/>
      <c r="D82" s="108"/>
      <c r="E82" s="12"/>
      <c r="F82" s="109"/>
      <c r="G82" s="108"/>
      <c r="H82" s="12"/>
      <c r="I82" s="12"/>
      <c r="J82" s="114"/>
      <c r="K82" s="116">
        <f t="shared" si="5"/>
        <v>0</v>
      </c>
      <c r="L82" s="13">
        <f t="shared" si="6"/>
        <v>0</v>
      </c>
      <c r="M82" s="14">
        <v>0.1</v>
      </c>
      <c r="N82" s="13">
        <f t="shared" si="7"/>
        <v>0</v>
      </c>
      <c r="O82" s="15">
        <f t="shared" si="8"/>
        <v>0</v>
      </c>
    </row>
    <row r="83" spans="1:18" ht="18" customHeight="1" x14ac:dyDescent="0.35">
      <c r="A83" s="204">
        <v>71</v>
      </c>
      <c r="B83" s="196"/>
      <c r="C83" s="200"/>
      <c r="D83" s="108"/>
      <c r="E83" s="12"/>
      <c r="F83" s="109"/>
      <c r="G83" s="108"/>
      <c r="H83" s="12"/>
      <c r="I83" s="12"/>
      <c r="J83" s="114"/>
      <c r="K83" s="116">
        <f t="shared" si="5"/>
        <v>0</v>
      </c>
      <c r="L83" s="13">
        <f t="shared" si="6"/>
        <v>0</v>
      </c>
      <c r="M83" s="14">
        <v>0.1</v>
      </c>
      <c r="N83" s="13">
        <f t="shared" si="7"/>
        <v>0</v>
      </c>
      <c r="O83" s="15">
        <f t="shared" si="8"/>
        <v>0</v>
      </c>
    </row>
    <row r="84" spans="1:18" ht="18" customHeight="1" x14ac:dyDescent="0.35">
      <c r="A84" s="204">
        <v>72</v>
      </c>
      <c r="B84" s="196"/>
      <c r="C84" s="200"/>
      <c r="D84" s="108"/>
      <c r="E84" s="12"/>
      <c r="F84" s="109"/>
      <c r="G84" s="108"/>
      <c r="H84" s="12"/>
      <c r="I84" s="12"/>
      <c r="J84" s="114"/>
      <c r="K84" s="116">
        <f t="shared" si="5"/>
        <v>0</v>
      </c>
      <c r="L84" s="13">
        <f t="shared" si="6"/>
        <v>0</v>
      </c>
      <c r="M84" s="14">
        <v>0.1</v>
      </c>
      <c r="N84" s="13">
        <f t="shared" si="7"/>
        <v>0</v>
      </c>
      <c r="O84" s="15">
        <f t="shared" si="8"/>
        <v>0</v>
      </c>
    </row>
    <row r="85" spans="1:18" ht="18" customHeight="1" x14ac:dyDescent="0.35">
      <c r="A85" s="204">
        <v>73</v>
      </c>
      <c r="B85" s="196"/>
      <c r="C85" s="200"/>
      <c r="D85" s="108"/>
      <c r="E85" s="12"/>
      <c r="F85" s="109"/>
      <c r="G85" s="108"/>
      <c r="H85" s="12"/>
      <c r="I85" s="12"/>
      <c r="J85" s="114"/>
      <c r="K85" s="116">
        <f t="shared" si="5"/>
        <v>0</v>
      </c>
      <c r="L85" s="13">
        <f t="shared" si="6"/>
        <v>0</v>
      </c>
      <c r="M85" s="14">
        <v>0.1</v>
      </c>
      <c r="N85" s="13">
        <f t="shared" si="7"/>
        <v>0</v>
      </c>
      <c r="O85" s="15">
        <f t="shared" si="8"/>
        <v>0</v>
      </c>
    </row>
    <row r="86" spans="1:18" ht="18" customHeight="1" x14ac:dyDescent="0.35">
      <c r="A86" s="204">
        <v>74</v>
      </c>
      <c r="B86" s="196"/>
      <c r="C86" s="200"/>
      <c r="D86" s="108"/>
      <c r="E86" s="12"/>
      <c r="F86" s="109"/>
      <c r="G86" s="108"/>
      <c r="H86" s="12"/>
      <c r="I86" s="12"/>
      <c r="J86" s="114"/>
      <c r="K86" s="116">
        <f t="shared" si="5"/>
        <v>0</v>
      </c>
      <c r="L86" s="13">
        <f t="shared" si="6"/>
        <v>0</v>
      </c>
      <c r="M86" s="14">
        <v>0.1</v>
      </c>
      <c r="N86" s="13">
        <f t="shared" si="7"/>
        <v>0</v>
      </c>
      <c r="O86" s="15">
        <f t="shared" si="8"/>
        <v>0</v>
      </c>
    </row>
    <row r="87" spans="1:18" ht="18" customHeight="1" x14ac:dyDescent="0.35">
      <c r="A87" s="204">
        <v>75</v>
      </c>
      <c r="B87" s="196"/>
      <c r="C87" s="200"/>
      <c r="D87" s="108"/>
      <c r="E87" s="12"/>
      <c r="F87" s="109"/>
      <c r="G87" s="108"/>
      <c r="H87" s="12"/>
      <c r="I87" s="12"/>
      <c r="J87" s="114"/>
      <c r="K87" s="116">
        <f t="shared" si="5"/>
        <v>0</v>
      </c>
      <c r="L87" s="13">
        <f t="shared" si="6"/>
        <v>0</v>
      </c>
      <c r="M87" s="14">
        <v>0.1</v>
      </c>
      <c r="N87" s="13">
        <f t="shared" si="7"/>
        <v>0</v>
      </c>
      <c r="O87" s="15">
        <f t="shared" si="8"/>
        <v>0</v>
      </c>
    </row>
    <row r="88" spans="1:18" ht="18" customHeight="1" x14ac:dyDescent="0.35">
      <c r="A88" s="204">
        <v>76</v>
      </c>
      <c r="B88" s="196"/>
      <c r="C88" s="200"/>
      <c r="D88" s="108"/>
      <c r="E88" s="12"/>
      <c r="F88" s="109"/>
      <c r="G88" s="108"/>
      <c r="H88" s="12"/>
      <c r="I88" s="12"/>
      <c r="J88" s="114"/>
      <c r="K88" s="116">
        <f t="shared" si="5"/>
        <v>0</v>
      </c>
      <c r="L88" s="13">
        <f t="shared" si="6"/>
        <v>0</v>
      </c>
      <c r="M88" s="14">
        <v>0.1</v>
      </c>
      <c r="N88" s="13">
        <f t="shared" si="7"/>
        <v>0</v>
      </c>
      <c r="O88" s="15">
        <f t="shared" si="8"/>
        <v>0</v>
      </c>
    </row>
    <row r="89" spans="1:18" ht="18" customHeight="1" x14ac:dyDescent="0.35">
      <c r="A89" s="204">
        <v>77</v>
      </c>
      <c r="B89" s="196"/>
      <c r="C89" s="200"/>
      <c r="D89" s="108"/>
      <c r="E89" s="12"/>
      <c r="F89" s="109"/>
      <c r="G89" s="108"/>
      <c r="H89" s="12"/>
      <c r="I89" s="12"/>
      <c r="J89" s="114"/>
      <c r="K89" s="116">
        <f t="shared" si="5"/>
        <v>0</v>
      </c>
      <c r="L89" s="13">
        <f t="shared" si="6"/>
        <v>0</v>
      </c>
      <c r="M89" s="14">
        <v>0.1</v>
      </c>
      <c r="N89" s="13">
        <f t="shared" si="7"/>
        <v>0</v>
      </c>
      <c r="O89" s="15">
        <f t="shared" si="8"/>
        <v>0</v>
      </c>
    </row>
    <row r="90" spans="1:18" ht="18" customHeight="1" x14ac:dyDescent="0.35">
      <c r="A90" s="204">
        <v>78</v>
      </c>
      <c r="B90" s="196"/>
      <c r="C90" s="200"/>
      <c r="D90" s="108"/>
      <c r="E90" s="12"/>
      <c r="F90" s="109"/>
      <c r="G90" s="108"/>
      <c r="H90" s="12"/>
      <c r="I90" s="12"/>
      <c r="J90" s="114"/>
      <c r="K90" s="116">
        <f t="shared" si="5"/>
        <v>0</v>
      </c>
      <c r="L90" s="13">
        <f t="shared" si="6"/>
        <v>0</v>
      </c>
      <c r="M90" s="14">
        <v>0.1</v>
      </c>
      <c r="N90" s="13">
        <f t="shared" si="7"/>
        <v>0</v>
      </c>
      <c r="O90" s="15">
        <f t="shared" si="8"/>
        <v>0</v>
      </c>
    </row>
    <row r="91" spans="1:18" ht="18" customHeight="1" x14ac:dyDescent="0.35">
      <c r="A91" s="204">
        <v>79</v>
      </c>
      <c r="B91" s="196"/>
      <c r="C91" s="200"/>
      <c r="D91" s="108"/>
      <c r="E91" s="12"/>
      <c r="F91" s="109"/>
      <c r="G91" s="108"/>
      <c r="H91" s="12"/>
      <c r="I91" s="12"/>
      <c r="J91" s="114"/>
      <c r="K91" s="116">
        <f t="shared" si="5"/>
        <v>0</v>
      </c>
      <c r="L91" s="13">
        <f t="shared" si="6"/>
        <v>0</v>
      </c>
      <c r="M91" s="14">
        <v>0.1</v>
      </c>
      <c r="N91" s="13">
        <f t="shared" si="7"/>
        <v>0</v>
      </c>
      <c r="O91" s="15">
        <f t="shared" si="8"/>
        <v>0</v>
      </c>
    </row>
    <row r="92" spans="1:18" ht="18" customHeight="1" x14ac:dyDescent="0.35">
      <c r="A92" s="204">
        <v>80</v>
      </c>
      <c r="B92" s="196"/>
      <c r="C92" s="200"/>
      <c r="D92" s="108"/>
      <c r="E92" s="12"/>
      <c r="F92" s="109"/>
      <c r="G92" s="108"/>
      <c r="H92" s="12"/>
      <c r="I92" s="12"/>
      <c r="J92" s="114"/>
      <c r="K92" s="116">
        <f t="shared" si="5"/>
        <v>0</v>
      </c>
      <c r="L92" s="13">
        <f t="shared" si="6"/>
        <v>0</v>
      </c>
      <c r="M92" s="14">
        <v>0.1</v>
      </c>
      <c r="N92" s="13">
        <f t="shared" si="7"/>
        <v>0</v>
      </c>
      <c r="O92" s="15">
        <f t="shared" si="8"/>
        <v>0</v>
      </c>
    </row>
    <row r="93" spans="1:18" ht="18" customHeight="1" thickBot="1" x14ac:dyDescent="0.4">
      <c r="A93" s="205">
        <v>81</v>
      </c>
      <c r="B93" s="197"/>
      <c r="C93" s="201"/>
      <c r="D93" s="111"/>
      <c r="E93" s="25"/>
      <c r="F93" s="112"/>
      <c r="G93" s="111"/>
      <c r="H93" s="25"/>
      <c r="I93" s="25"/>
      <c r="J93" s="115"/>
      <c r="K93" s="118">
        <f t="shared" si="5"/>
        <v>0</v>
      </c>
      <c r="L93" s="26">
        <f t="shared" si="6"/>
        <v>0</v>
      </c>
      <c r="M93" s="86">
        <v>0.1</v>
      </c>
      <c r="N93" s="26">
        <f t="shared" si="7"/>
        <v>0</v>
      </c>
      <c r="O93" s="27">
        <f t="shared" si="8"/>
        <v>0</v>
      </c>
    </row>
    <row r="94" spans="1:18" ht="18" customHeight="1" thickBot="1" x14ac:dyDescent="0.4">
      <c r="A94" s="105"/>
      <c r="N94" s="122" t="s">
        <v>1693</v>
      </c>
      <c r="O94" s="132">
        <f>SUM($O$11:$O$31)</f>
        <v>0</v>
      </c>
      <c r="Q94" s="199"/>
      <c r="R94" s="119"/>
    </row>
    <row r="95" spans="1:18" ht="18" customHeight="1" thickBot="1" x14ac:dyDescent="0.4">
      <c r="A95" s="105"/>
      <c r="N95" s="122"/>
      <c r="O95" s="207"/>
      <c r="R95" s="119"/>
    </row>
    <row r="96" spans="1:18" ht="18" customHeight="1" thickBot="1" x14ac:dyDescent="0.4">
      <c r="A96" s="105"/>
      <c r="N96" s="121" t="s">
        <v>1694</v>
      </c>
      <c r="O96" s="120">
        <f>SUMIF($C$11:$C$23,"Direct Care",$O$11:$O$23)</f>
        <v>0</v>
      </c>
    </row>
    <row r="97" spans="1:17" ht="18" customHeight="1" x14ac:dyDescent="0.35">
      <c r="A97" s="105"/>
      <c r="N97" s="121" t="s">
        <v>1695</v>
      </c>
      <c r="O97" s="139" t="e">
        <f>'Facility Monthly Census'!$N$20</f>
        <v>#N/A</v>
      </c>
    </row>
    <row r="98" spans="1:17" ht="18" customHeight="1" thickBot="1" x14ac:dyDescent="0.4">
      <c r="A98" s="105"/>
      <c r="N98" s="122" t="s">
        <v>1696</v>
      </c>
      <c r="O98" s="141" t="e">
        <f>IF($O$96&lt;$O$97,$O$97-$O$96,0)</f>
        <v>#N/A</v>
      </c>
    </row>
    <row r="99" spans="1:17" ht="18" customHeight="1" thickTop="1" thickBot="1" x14ac:dyDescent="0.4">
      <c r="A99" s="105"/>
      <c r="N99" s="122"/>
      <c r="O99" s="208"/>
    </row>
    <row r="100" spans="1:17" ht="18" customHeight="1" thickBot="1" x14ac:dyDescent="0.4">
      <c r="A100" s="105"/>
      <c r="M100" s="105"/>
      <c r="N100" s="122" t="s">
        <v>1697</v>
      </c>
      <c r="O100" s="123">
        <f>SUMIF($C$25:$C$31,"Indirect",$O$25:$O$31)</f>
        <v>0</v>
      </c>
      <c r="Q100" s="199"/>
    </row>
    <row r="101" spans="1:17" ht="18" x14ac:dyDescent="0.35">
      <c r="N101" s="121" t="s">
        <v>1698</v>
      </c>
      <c r="O101" s="139" t="e">
        <f>'Facility Monthly Census'!$P$20</f>
        <v>#N/A</v>
      </c>
    </row>
    <row r="102" spans="1:17" ht="18.600000000000001" thickBot="1" x14ac:dyDescent="0.4">
      <c r="N102" s="122" t="s">
        <v>1699</v>
      </c>
      <c r="O102" s="141" t="e">
        <f>IF($O$100&lt;$O$101,$O$101-$O$100,0)</f>
        <v>#N/A</v>
      </c>
    </row>
    <row r="103" spans="1:17" ht="18.600000000000001" thickTop="1" x14ac:dyDescent="0.35">
      <c r="N103" s="122"/>
    </row>
    <row r="104" spans="1:17" ht="18.600000000000001" thickBot="1" x14ac:dyDescent="0.4">
      <c r="N104" s="122" t="s">
        <v>1706</v>
      </c>
      <c r="O104" s="141" t="e">
        <f>$O$98+$O$102</f>
        <v>#N/A</v>
      </c>
    </row>
    <row r="105" spans="1:17" ht="15" thickTop="1" x14ac:dyDescent="0.3"/>
    <row r="106" spans="1:17" ht="14.4" customHeight="1" thickBot="1" x14ac:dyDescent="0.4">
      <c r="J106" s="228" t="s">
        <v>1700</v>
      </c>
      <c r="K106" s="228"/>
      <c r="L106" s="228"/>
      <c r="M106" s="228"/>
      <c r="N106" s="228"/>
      <c r="O106" s="228"/>
    </row>
    <row r="107" spans="1:17" ht="18.600000000000001" thickBot="1" x14ac:dyDescent="0.4">
      <c r="N107" s="122" t="s">
        <v>1701</v>
      </c>
      <c r="O107" s="206">
        <f>SUM($O$33:$O$93)</f>
        <v>0</v>
      </c>
    </row>
    <row r="108" spans="1:17" ht="18.600000000000001" thickBot="1" x14ac:dyDescent="0.4">
      <c r="N108" s="122"/>
      <c r="O108" s="207"/>
    </row>
    <row r="109" spans="1:17" ht="18" x14ac:dyDescent="0.35">
      <c r="N109" s="121" t="s">
        <v>1702</v>
      </c>
      <c r="O109" s="120">
        <f>SUMIF($C$33:$C$93,"Direct Care",$O$33:$O$93)</f>
        <v>0</v>
      </c>
    </row>
    <row r="110" spans="1:17" ht="18.600000000000001" thickBot="1" x14ac:dyDescent="0.4">
      <c r="N110" s="122" t="s">
        <v>1705</v>
      </c>
      <c r="O110" s="141" t="e">
        <f>IF($O$98=0,0,IF($O$109&lt;$O$98,$O$98-$O$109,0))</f>
        <v>#N/A</v>
      </c>
    </row>
    <row r="111" spans="1:17" ht="19.2" thickTop="1" thickBot="1" x14ac:dyDescent="0.4">
      <c r="N111" s="122"/>
      <c r="O111" s="140"/>
    </row>
    <row r="112" spans="1:17" ht="18.600000000000001" thickBot="1" x14ac:dyDescent="0.4">
      <c r="N112" s="122" t="s">
        <v>1703</v>
      </c>
      <c r="O112" s="123">
        <f>SUMIF($C$33:$C$93,"Indirect",$O$33:$O$93)</f>
        <v>0</v>
      </c>
    </row>
    <row r="113" spans="14:15" ht="18.600000000000001" thickBot="1" x14ac:dyDescent="0.4">
      <c r="N113" s="122" t="s">
        <v>1704</v>
      </c>
      <c r="O113" s="141" t="e">
        <f>IF($O$102=0,0,IF($O$112&lt;$O$102,$O$102-$O$112,0))</f>
        <v>#N/A</v>
      </c>
    </row>
    <row r="114" spans="14:15" ht="18.600000000000001" thickTop="1" x14ac:dyDescent="0.35">
      <c r="N114" s="122"/>
    </row>
    <row r="115" spans="14:15" ht="18.600000000000001" thickBot="1" x14ac:dyDescent="0.4">
      <c r="N115" s="122" t="s">
        <v>1707</v>
      </c>
      <c r="O115" s="141" t="e">
        <f>$O$110+$O$113</f>
        <v>#N/A</v>
      </c>
    </row>
    <row r="116" spans="14:15" ht="15" thickTop="1" x14ac:dyDescent="0.3"/>
  </sheetData>
  <sheetProtection algorithmName="SHA-512" hashValue="KdrVk+/TdWJHzsG2tKFRuC6HXSphwfIA0ELLqIXhgCIn0JRdldLtqh5Q+9cedsOLqgi6uY9Mi2M9xLN8S2oF/A==" saltValue="2tXJz2alVhTFfIF/yRPIXg==" spinCount="100000" sheet="1" objects="1" scenarios="1"/>
  <mergeCells count="5">
    <mergeCell ref="C1:G1"/>
    <mergeCell ref="C2:G2"/>
    <mergeCell ref="C3:G3"/>
    <mergeCell ref="A6:O6"/>
    <mergeCell ref="J106:O106"/>
  </mergeCells>
  <phoneticPr fontId="29" type="noConversion"/>
  <dataValidations count="1">
    <dataValidation type="list" allowBlank="1" showErrorMessage="1" errorTitle="Direct Care or Indirect" error="Please delete wrong data then click arrow on right of cell to select Direct Care or Indirect Care." promptTitle="Select Direct Care or Indirect" prompt="Please select Direct Care or Indirect by clicking on the arrow to the right of the cell." sqref="C33:C93" xr:uid="{9EA5AF8C-10D5-4DF7-AAFC-54DB2E38B949}">
      <formula1>"Direct Care, Indirect"</formula1>
    </dataValidation>
  </dataValidations>
  <printOptions horizontalCentered="1"/>
  <pageMargins left="0.2" right="0.2" top="0.5" bottom="0.5" header="0.3" footer="0.3"/>
  <pageSetup paperSize="5" scale="50" orientation="landscape" r:id="rId1"/>
  <rowBreaks count="1" manualBreakCount="1">
    <brk id="9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98EB8-6753-4607-AE67-ADDB2E379A03}">
  <dimension ref="A1:T34"/>
  <sheetViews>
    <sheetView zoomScaleNormal="100" workbookViewId="0">
      <pane xSplit="2" ySplit="7" topLeftCell="C8" activePane="bottomRight" state="frozen"/>
      <selection pane="topRight" activeCell="C1" sqref="C1"/>
      <selection pane="bottomLeft" activeCell="A9" sqref="A9"/>
      <selection pane="bottomRight" activeCell="A5" sqref="A5"/>
    </sheetView>
  </sheetViews>
  <sheetFormatPr defaultColWidth="9.21875" defaultRowHeight="15.6" x14ac:dyDescent="0.3"/>
  <cols>
    <col min="1" max="1" width="25.77734375" style="145" customWidth="1"/>
    <col min="2" max="2" width="19.21875" style="145" customWidth="1"/>
    <col min="3" max="3" width="24" style="145" customWidth="1"/>
    <col min="4" max="4" width="22.44140625" style="145" customWidth="1"/>
    <col min="5" max="5" width="14.77734375" style="145" customWidth="1"/>
    <col min="6" max="6" width="13" style="145" customWidth="1"/>
    <col min="7" max="7" width="11.77734375" style="145" customWidth="1"/>
    <col min="8" max="8" width="13.77734375" style="145" customWidth="1"/>
    <col min="9" max="9" width="15" style="145" customWidth="1"/>
    <col min="10" max="10" width="16.33203125" style="145" customWidth="1"/>
    <col min="11" max="11" width="16.44140625" style="145" customWidth="1"/>
    <col min="12" max="12" width="4" style="145" customWidth="1"/>
    <col min="13" max="13" width="12.5546875" style="145" customWidth="1"/>
    <col min="14" max="14" width="16.44140625" style="145" customWidth="1"/>
    <col min="15" max="15" width="13.5546875" style="145" customWidth="1"/>
    <col min="16" max="16" width="18.6640625" style="145" customWidth="1"/>
    <col min="17" max="17" width="11.21875" style="145" bestFit="1" customWidth="1"/>
    <col min="18" max="251" width="9.21875" style="145"/>
    <col min="252" max="252" width="1.77734375" style="145" customWidth="1"/>
    <col min="253" max="253" width="5.5546875" style="145" customWidth="1"/>
    <col min="254" max="254" width="14.21875" style="145" customWidth="1"/>
    <col min="255" max="255" width="21.5546875" style="145" customWidth="1"/>
    <col min="256" max="256" width="17.21875" style="145" customWidth="1"/>
    <col min="257" max="257" width="14.77734375" style="145" customWidth="1"/>
    <col min="258" max="258" width="16.5546875" style="145" customWidth="1"/>
    <col min="259" max="259" width="14.5546875" style="145" customWidth="1"/>
    <col min="260" max="260" width="13.77734375" style="145" customWidth="1"/>
    <col min="261" max="261" width="17" style="145" customWidth="1"/>
    <col min="262" max="262" width="19" style="145" customWidth="1"/>
    <col min="263" max="263" width="13.77734375" style="145" customWidth="1"/>
    <col min="264" max="264" width="19.77734375" style="145" customWidth="1"/>
    <col min="265" max="265" width="27.5546875" style="145" customWidth="1"/>
    <col min="266" max="266" width="12.21875" style="145" customWidth="1"/>
    <col min="267" max="267" width="13.77734375" style="145" customWidth="1"/>
    <col min="268" max="268" width="14.44140625" style="145" customWidth="1"/>
    <col min="269" max="269" width="11.5546875" style="145" customWidth="1"/>
    <col min="270" max="270" width="13.21875" style="145" customWidth="1"/>
    <col min="271" max="271" width="9.21875" style="145"/>
    <col min="272" max="272" width="10.21875" style="145" customWidth="1"/>
    <col min="273" max="273" width="11.21875" style="145" bestFit="1" customWidth="1"/>
    <col min="274" max="507" width="9.21875" style="145"/>
    <col min="508" max="508" width="1.77734375" style="145" customWidth="1"/>
    <col min="509" max="509" width="5.5546875" style="145" customWidth="1"/>
    <col min="510" max="510" width="14.21875" style="145" customWidth="1"/>
    <col min="511" max="511" width="21.5546875" style="145" customWidth="1"/>
    <col min="512" max="512" width="17.21875" style="145" customWidth="1"/>
    <col min="513" max="513" width="14.77734375" style="145" customWidth="1"/>
    <col min="514" max="514" width="16.5546875" style="145" customWidth="1"/>
    <col min="515" max="515" width="14.5546875" style="145" customWidth="1"/>
    <col min="516" max="516" width="13.77734375" style="145" customWidth="1"/>
    <col min="517" max="517" width="17" style="145" customWidth="1"/>
    <col min="518" max="518" width="19" style="145" customWidth="1"/>
    <col min="519" max="519" width="13.77734375" style="145" customWidth="1"/>
    <col min="520" max="520" width="19.77734375" style="145" customWidth="1"/>
    <col min="521" max="521" width="27.5546875" style="145" customWidth="1"/>
    <col min="522" max="522" width="12.21875" style="145" customWidth="1"/>
    <col min="523" max="523" width="13.77734375" style="145" customWidth="1"/>
    <col min="524" max="524" width="14.44140625" style="145" customWidth="1"/>
    <col min="525" max="525" width="11.5546875" style="145" customWidth="1"/>
    <col min="526" max="526" width="13.21875" style="145" customWidth="1"/>
    <col min="527" max="527" width="9.21875" style="145"/>
    <col min="528" max="528" width="10.21875" style="145" customWidth="1"/>
    <col min="529" max="529" width="11.21875" style="145" bestFit="1" customWidth="1"/>
    <col min="530" max="763" width="9.21875" style="145"/>
    <col min="764" max="764" width="1.77734375" style="145" customWidth="1"/>
    <col min="765" max="765" width="5.5546875" style="145" customWidth="1"/>
    <col min="766" max="766" width="14.21875" style="145" customWidth="1"/>
    <col min="767" max="767" width="21.5546875" style="145" customWidth="1"/>
    <col min="768" max="768" width="17.21875" style="145" customWidth="1"/>
    <col min="769" max="769" width="14.77734375" style="145" customWidth="1"/>
    <col min="770" max="770" width="16.5546875" style="145" customWidth="1"/>
    <col min="771" max="771" width="14.5546875" style="145" customWidth="1"/>
    <col min="772" max="772" width="13.77734375" style="145" customWidth="1"/>
    <col min="773" max="773" width="17" style="145" customWidth="1"/>
    <col min="774" max="774" width="19" style="145" customWidth="1"/>
    <col min="775" max="775" width="13.77734375" style="145" customWidth="1"/>
    <col min="776" max="776" width="19.77734375" style="145" customWidth="1"/>
    <col min="777" max="777" width="27.5546875" style="145" customWidth="1"/>
    <col min="778" max="778" width="12.21875" style="145" customWidth="1"/>
    <col min="779" max="779" width="13.77734375" style="145" customWidth="1"/>
    <col min="780" max="780" width="14.44140625" style="145" customWidth="1"/>
    <col min="781" max="781" width="11.5546875" style="145" customWidth="1"/>
    <col min="782" max="782" width="13.21875" style="145" customWidth="1"/>
    <col min="783" max="783" width="9.21875" style="145"/>
    <col min="784" max="784" width="10.21875" style="145" customWidth="1"/>
    <col min="785" max="785" width="11.21875" style="145" bestFit="1" customWidth="1"/>
    <col min="786" max="1019" width="9.21875" style="145"/>
    <col min="1020" max="1020" width="1.77734375" style="145" customWidth="1"/>
    <col min="1021" max="1021" width="5.5546875" style="145" customWidth="1"/>
    <col min="1022" max="1022" width="14.21875" style="145" customWidth="1"/>
    <col min="1023" max="1023" width="21.5546875" style="145" customWidth="1"/>
    <col min="1024" max="1024" width="17.21875" style="145" customWidth="1"/>
    <col min="1025" max="1025" width="14.77734375" style="145" customWidth="1"/>
    <col min="1026" max="1026" width="16.5546875" style="145" customWidth="1"/>
    <col min="1027" max="1027" width="14.5546875" style="145" customWidth="1"/>
    <col min="1028" max="1028" width="13.77734375" style="145" customWidth="1"/>
    <col min="1029" max="1029" width="17" style="145" customWidth="1"/>
    <col min="1030" max="1030" width="19" style="145" customWidth="1"/>
    <col min="1031" max="1031" width="13.77734375" style="145" customWidth="1"/>
    <col min="1032" max="1032" width="19.77734375" style="145" customWidth="1"/>
    <col min="1033" max="1033" width="27.5546875" style="145" customWidth="1"/>
    <col min="1034" max="1034" width="12.21875" style="145" customWidth="1"/>
    <col min="1035" max="1035" width="13.77734375" style="145" customWidth="1"/>
    <col min="1036" max="1036" width="14.44140625" style="145" customWidth="1"/>
    <col min="1037" max="1037" width="11.5546875" style="145" customWidth="1"/>
    <col min="1038" max="1038" width="13.21875" style="145" customWidth="1"/>
    <col min="1039" max="1039" width="9.21875" style="145"/>
    <col min="1040" max="1040" width="10.21875" style="145" customWidth="1"/>
    <col min="1041" max="1041" width="11.21875" style="145" bestFit="1" customWidth="1"/>
    <col min="1042" max="1275" width="9.21875" style="145"/>
    <col min="1276" max="1276" width="1.77734375" style="145" customWidth="1"/>
    <col min="1277" max="1277" width="5.5546875" style="145" customWidth="1"/>
    <col min="1278" max="1278" width="14.21875" style="145" customWidth="1"/>
    <col min="1279" max="1279" width="21.5546875" style="145" customWidth="1"/>
    <col min="1280" max="1280" width="17.21875" style="145" customWidth="1"/>
    <col min="1281" max="1281" width="14.77734375" style="145" customWidth="1"/>
    <col min="1282" max="1282" width="16.5546875" style="145" customWidth="1"/>
    <col min="1283" max="1283" width="14.5546875" style="145" customWidth="1"/>
    <col min="1284" max="1284" width="13.77734375" style="145" customWidth="1"/>
    <col min="1285" max="1285" width="17" style="145" customWidth="1"/>
    <col min="1286" max="1286" width="19" style="145" customWidth="1"/>
    <col min="1287" max="1287" width="13.77734375" style="145" customWidth="1"/>
    <col min="1288" max="1288" width="19.77734375" style="145" customWidth="1"/>
    <col min="1289" max="1289" width="27.5546875" style="145" customWidth="1"/>
    <col min="1290" max="1290" width="12.21875" style="145" customWidth="1"/>
    <col min="1291" max="1291" width="13.77734375" style="145" customWidth="1"/>
    <col min="1292" max="1292" width="14.44140625" style="145" customWidth="1"/>
    <col min="1293" max="1293" width="11.5546875" style="145" customWidth="1"/>
    <col min="1294" max="1294" width="13.21875" style="145" customWidth="1"/>
    <col min="1295" max="1295" width="9.21875" style="145"/>
    <col min="1296" max="1296" width="10.21875" style="145" customWidth="1"/>
    <col min="1297" max="1297" width="11.21875" style="145" bestFit="1" customWidth="1"/>
    <col min="1298" max="1531" width="9.21875" style="145"/>
    <col min="1532" max="1532" width="1.77734375" style="145" customWidth="1"/>
    <col min="1533" max="1533" width="5.5546875" style="145" customWidth="1"/>
    <col min="1534" max="1534" width="14.21875" style="145" customWidth="1"/>
    <col min="1535" max="1535" width="21.5546875" style="145" customWidth="1"/>
    <col min="1536" max="1536" width="17.21875" style="145" customWidth="1"/>
    <col min="1537" max="1537" width="14.77734375" style="145" customWidth="1"/>
    <col min="1538" max="1538" width="16.5546875" style="145" customWidth="1"/>
    <col min="1539" max="1539" width="14.5546875" style="145" customWidth="1"/>
    <col min="1540" max="1540" width="13.77734375" style="145" customWidth="1"/>
    <col min="1541" max="1541" width="17" style="145" customWidth="1"/>
    <col min="1542" max="1542" width="19" style="145" customWidth="1"/>
    <col min="1543" max="1543" width="13.77734375" style="145" customWidth="1"/>
    <col min="1544" max="1544" width="19.77734375" style="145" customWidth="1"/>
    <col min="1545" max="1545" width="27.5546875" style="145" customWidth="1"/>
    <col min="1546" max="1546" width="12.21875" style="145" customWidth="1"/>
    <col min="1547" max="1547" width="13.77734375" style="145" customWidth="1"/>
    <col min="1548" max="1548" width="14.44140625" style="145" customWidth="1"/>
    <col min="1549" max="1549" width="11.5546875" style="145" customWidth="1"/>
    <col min="1550" max="1550" width="13.21875" style="145" customWidth="1"/>
    <col min="1551" max="1551" width="9.21875" style="145"/>
    <col min="1552" max="1552" width="10.21875" style="145" customWidth="1"/>
    <col min="1553" max="1553" width="11.21875" style="145" bestFit="1" customWidth="1"/>
    <col min="1554" max="1787" width="9.21875" style="145"/>
    <col min="1788" max="1788" width="1.77734375" style="145" customWidth="1"/>
    <col min="1789" max="1789" width="5.5546875" style="145" customWidth="1"/>
    <col min="1790" max="1790" width="14.21875" style="145" customWidth="1"/>
    <col min="1791" max="1791" width="21.5546875" style="145" customWidth="1"/>
    <col min="1792" max="1792" width="17.21875" style="145" customWidth="1"/>
    <col min="1793" max="1793" width="14.77734375" style="145" customWidth="1"/>
    <col min="1794" max="1794" width="16.5546875" style="145" customWidth="1"/>
    <col min="1795" max="1795" width="14.5546875" style="145" customWidth="1"/>
    <col min="1796" max="1796" width="13.77734375" style="145" customWidth="1"/>
    <col min="1797" max="1797" width="17" style="145" customWidth="1"/>
    <col min="1798" max="1798" width="19" style="145" customWidth="1"/>
    <col min="1799" max="1799" width="13.77734375" style="145" customWidth="1"/>
    <col min="1800" max="1800" width="19.77734375" style="145" customWidth="1"/>
    <col min="1801" max="1801" width="27.5546875" style="145" customWidth="1"/>
    <col min="1802" max="1802" width="12.21875" style="145" customWidth="1"/>
    <col min="1803" max="1803" width="13.77734375" style="145" customWidth="1"/>
    <col min="1804" max="1804" width="14.44140625" style="145" customWidth="1"/>
    <col min="1805" max="1805" width="11.5546875" style="145" customWidth="1"/>
    <col min="1806" max="1806" width="13.21875" style="145" customWidth="1"/>
    <col min="1807" max="1807" width="9.21875" style="145"/>
    <col min="1808" max="1808" width="10.21875" style="145" customWidth="1"/>
    <col min="1809" max="1809" width="11.21875" style="145" bestFit="1" customWidth="1"/>
    <col min="1810" max="2043" width="9.21875" style="145"/>
    <col min="2044" max="2044" width="1.77734375" style="145" customWidth="1"/>
    <col min="2045" max="2045" width="5.5546875" style="145" customWidth="1"/>
    <col min="2046" max="2046" width="14.21875" style="145" customWidth="1"/>
    <col min="2047" max="2047" width="21.5546875" style="145" customWidth="1"/>
    <col min="2048" max="2048" width="17.21875" style="145" customWidth="1"/>
    <col min="2049" max="2049" width="14.77734375" style="145" customWidth="1"/>
    <col min="2050" max="2050" width="16.5546875" style="145" customWidth="1"/>
    <col min="2051" max="2051" width="14.5546875" style="145" customWidth="1"/>
    <col min="2052" max="2052" width="13.77734375" style="145" customWidth="1"/>
    <col min="2053" max="2053" width="17" style="145" customWidth="1"/>
    <col min="2054" max="2054" width="19" style="145" customWidth="1"/>
    <col min="2055" max="2055" width="13.77734375" style="145" customWidth="1"/>
    <col min="2056" max="2056" width="19.77734375" style="145" customWidth="1"/>
    <col min="2057" max="2057" width="27.5546875" style="145" customWidth="1"/>
    <col min="2058" max="2058" width="12.21875" style="145" customWidth="1"/>
    <col min="2059" max="2059" width="13.77734375" style="145" customWidth="1"/>
    <col min="2060" max="2060" width="14.44140625" style="145" customWidth="1"/>
    <col min="2061" max="2061" width="11.5546875" style="145" customWidth="1"/>
    <col min="2062" max="2062" width="13.21875" style="145" customWidth="1"/>
    <col min="2063" max="2063" width="9.21875" style="145"/>
    <col min="2064" max="2064" width="10.21875" style="145" customWidth="1"/>
    <col min="2065" max="2065" width="11.21875" style="145" bestFit="1" customWidth="1"/>
    <col min="2066" max="2299" width="9.21875" style="145"/>
    <col min="2300" max="2300" width="1.77734375" style="145" customWidth="1"/>
    <col min="2301" max="2301" width="5.5546875" style="145" customWidth="1"/>
    <col min="2302" max="2302" width="14.21875" style="145" customWidth="1"/>
    <col min="2303" max="2303" width="21.5546875" style="145" customWidth="1"/>
    <col min="2304" max="2304" width="17.21875" style="145" customWidth="1"/>
    <col min="2305" max="2305" width="14.77734375" style="145" customWidth="1"/>
    <col min="2306" max="2306" width="16.5546875" style="145" customWidth="1"/>
    <col min="2307" max="2307" width="14.5546875" style="145" customWidth="1"/>
    <col min="2308" max="2308" width="13.77734375" style="145" customWidth="1"/>
    <col min="2309" max="2309" width="17" style="145" customWidth="1"/>
    <col min="2310" max="2310" width="19" style="145" customWidth="1"/>
    <col min="2311" max="2311" width="13.77734375" style="145" customWidth="1"/>
    <col min="2312" max="2312" width="19.77734375" style="145" customWidth="1"/>
    <col min="2313" max="2313" width="27.5546875" style="145" customWidth="1"/>
    <col min="2314" max="2314" width="12.21875" style="145" customWidth="1"/>
    <col min="2315" max="2315" width="13.77734375" style="145" customWidth="1"/>
    <col min="2316" max="2316" width="14.44140625" style="145" customWidth="1"/>
    <col min="2317" max="2317" width="11.5546875" style="145" customWidth="1"/>
    <col min="2318" max="2318" width="13.21875" style="145" customWidth="1"/>
    <col min="2319" max="2319" width="9.21875" style="145"/>
    <col min="2320" max="2320" width="10.21875" style="145" customWidth="1"/>
    <col min="2321" max="2321" width="11.21875" style="145" bestFit="1" customWidth="1"/>
    <col min="2322" max="2555" width="9.21875" style="145"/>
    <col min="2556" max="2556" width="1.77734375" style="145" customWidth="1"/>
    <col min="2557" max="2557" width="5.5546875" style="145" customWidth="1"/>
    <col min="2558" max="2558" width="14.21875" style="145" customWidth="1"/>
    <col min="2559" max="2559" width="21.5546875" style="145" customWidth="1"/>
    <col min="2560" max="2560" width="17.21875" style="145" customWidth="1"/>
    <col min="2561" max="2561" width="14.77734375" style="145" customWidth="1"/>
    <col min="2562" max="2562" width="16.5546875" style="145" customWidth="1"/>
    <col min="2563" max="2563" width="14.5546875" style="145" customWidth="1"/>
    <col min="2564" max="2564" width="13.77734375" style="145" customWidth="1"/>
    <col min="2565" max="2565" width="17" style="145" customWidth="1"/>
    <col min="2566" max="2566" width="19" style="145" customWidth="1"/>
    <col min="2567" max="2567" width="13.77734375" style="145" customWidth="1"/>
    <col min="2568" max="2568" width="19.77734375" style="145" customWidth="1"/>
    <col min="2569" max="2569" width="27.5546875" style="145" customWidth="1"/>
    <col min="2570" max="2570" width="12.21875" style="145" customWidth="1"/>
    <col min="2571" max="2571" width="13.77734375" style="145" customWidth="1"/>
    <col min="2572" max="2572" width="14.44140625" style="145" customWidth="1"/>
    <col min="2573" max="2573" width="11.5546875" style="145" customWidth="1"/>
    <col min="2574" max="2574" width="13.21875" style="145" customWidth="1"/>
    <col min="2575" max="2575" width="9.21875" style="145"/>
    <col min="2576" max="2576" width="10.21875" style="145" customWidth="1"/>
    <col min="2577" max="2577" width="11.21875" style="145" bestFit="1" customWidth="1"/>
    <col min="2578" max="2811" width="9.21875" style="145"/>
    <col min="2812" max="2812" width="1.77734375" style="145" customWidth="1"/>
    <col min="2813" max="2813" width="5.5546875" style="145" customWidth="1"/>
    <col min="2814" max="2814" width="14.21875" style="145" customWidth="1"/>
    <col min="2815" max="2815" width="21.5546875" style="145" customWidth="1"/>
    <col min="2816" max="2816" width="17.21875" style="145" customWidth="1"/>
    <col min="2817" max="2817" width="14.77734375" style="145" customWidth="1"/>
    <col min="2818" max="2818" width="16.5546875" style="145" customWidth="1"/>
    <col min="2819" max="2819" width="14.5546875" style="145" customWidth="1"/>
    <col min="2820" max="2820" width="13.77734375" style="145" customWidth="1"/>
    <col min="2821" max="2821" width="17" style="145" customWidth="1"/>
    <col min="2822" max="2822" width="19" style="145" customWidth="1"/>
    <col min="2823" max="2823" width="13.77734375" style="145" customWidth="1"/>
    <col min="2824" max="2824" width="19.77734375" style="145" customWidth="1"/>
    <col min="2825" max="2825" width="27.5546875" style="145" customWidth="1"/>
    <col min="2826" max="2826" width="12.21875" style="145" customWidth="1"/>
    <col min="2827" max="2827" width="13.77734375" style="145" customWidth="1"/>
    <col min="2828" max="2828" width="14.44140625" style="145" customWidth="1"/>
    <col min="2829" max="2829" width="11.5546875" style="145" customWidth="1"/>
    <col min="2830" max="2830" width="13.21875" style="145" customWidth="1"/>
    <col min="2831" max="2831" width="9.21875" style="145"/>
    <col min="2832" max="2832" width="10.21875" style="145" customWidth="1"/>
    <col min="2833" max="2833" width="11.21875" style="145" bestFit="1" customWidth="1"/>
    <col min="2834" max="3067" width="9.21875" style="145"/>
    <col min="3068" max="3068" width="1.77734375" style="145" customWidth="1"/>
    <col min="3069" max="3069" width="5.5546875" style="145" customWidth="1"/>
    <col min="3070" max="3070" width="14.21875" style="145" customWidth="1"/>
    <col min="3071" max="3071" width="21.5546875" style="145" customWidth="1"/>
    <col min="3072" max="3072" width="17.21875" style="145" customWidth="1"/>
    <col min="3073" max="3073" width="14.77734375" style="145" customWidth="1"/>
    <col min="3074" max="3074" width="16.5546875" style="145" customWidth="1"/>
    <col min="3075" max="3075" width="14.5546875" style="145" customWidth="1"/>
    <col min="3076" max="3076" width="13.77734375" style="145" customWidth="1"/>
    <col min="3077" max="3077" width="17" style="145" customWidth="1"/>
    <col min="3078" max="3078" width="19" style="145" customWidth="1"/>
    <col min="3079" max="3079" width="13.77734375" style="145" customWidth="1"/>
    <col min="3080" max="3080" width="19.77734375" style="145" customWidth="1"/>
    <col min="3081" max="3081" width="27.5546875" style="145" customWidth="1"/>
    <col min="3082" max="3082" width="12.21875" style="145" customWidth="1"/>
    <col min="3083" max="3083" width="13.77734375" style="145" customWidth="1"/>
    <col min="3084" max="3084" width="14.44140625" style="145" customWidth="1"/>
    <col min="3085" max="3085" width="11.5546875" style="145" customWidth="1"/>
    <col min="3086" max="3086" width="13.21875" style="145" customWidth="1"/>
    <col min="3087" max="3087" width="9.21875" style="145"/>
    <col min="3088" max="3088" width="10.21875" style="145" customWidth="1"/>
    <col min="3089" max="3089" width="11.21875" style="145" bestFit="1" customWidth="1"/>
    <col min="3090" max="3323" width="9.21875" style="145"/>
    <col min="3324" max="3324" width="1.77734375" style="145" customWidth="1"/>
    <col min="3325" max="3325" width="5.5546875" style="145" customWidth="1"/>
    <col min="3326" max="3326" width="14.21875" style="145" customWidth="1"/>
    <col min="3327" max="3327" width="21.5546875" style="145" customWidth="1"/>
    <col min="3328" max="3328" width="17.21875" style="145" customWidth="1"/>
    <col min="3329" max="3329" width="14.77734375" style="145" customWidth="1"/>
    <col min="3330" max="3330" width="16.5546875" style="145" customWidth="1"/>
    <col min="3331" max="3331" width="14.5546875" style="145" customWidth="1"/>
    <col min="3332" max="3332" width="13.77734375" style="145" customWidth="1"/>
    <col min="3333" max="3333" width="17" style="145" customWidth="1"/>
    <col min="3334" max="3334" width="19" style="145" customWidth="1"/>
    <col min="3335" max="3335" width="13.77734375" style="145" customWidth="1"/>
    <col min="3336" max="3336" width="19.77734375" style="145" customWidth="1"/>
    <col min="3337" max="3337" width="27.5546875" style="145" customWidth="1"/>
    <col min="3338" max="3338" width="12.21875" style="145" customWidth="1"/>
    <col min="3339" max="3339" width="13.77734375" style="145" customWidth="1"/>
    <col min="3340" max="3340" width="14.44140625" style="145" customWidth="1"/>
    <col min="3341" max="3341" width="11.5546875" style="145" customWidth="1"/>
    <col min="3342" max="3342" width="13.21875" style="145" customWidth="1"/>
    <col min="3343" max="3343" width="9.21875" style="145"/>
    <col min="3344" max="3344" width="10.21875" style="145" customWidth="1"/>
    <col min="3345" max="3345" width="11.21875" style="145" bestFit="1" customWidth="1"/>
    <col min="3346" max="3579" width="9.21875" style="145"/>
    <col min="3580" max="3580" width="1.77734375" style="145" customWidth="1"/>
    <col min="3581" max="3581" width="5.5546875" style="145" customWidth="1"/>
    <col min="3582" max="3582" width="14.21875" style="145" customWidth="1"/>
    <col min="3583" max="3583" width="21.5546875" style="145" customWidth="1"/>
    <col min="3584" max="3584" width="17.21875" style="145" customWidth="1"/>
    <col min="3585" max="3585" width="14.77734375" style="145" customWidth="1"/>
    <col min="3586" max="3586" width="16.5546875" style="145" customWidth="1"/>
    <col min="3587" max="3587" width="14.5546875" style="145" customWidth="1"/>
    <col min="3588" max="3588" width="13.77734375" style="145" customWidth="1"/>
    <col min="3589" max="3589" width="17" style="145" customWidth="1"/>
    <col min="3590" max="3590" width="19" style="145" customWidth="1"/>
    <col min="3591" max="3591" width="13.77734375" style="145" customWidth="1"/>
    <col min="3592" max="3592" width="19.77734375" style="145" customWidth="1"/>
    <col min="3593" max="3593" width="27.5546875" style="145" customWidth="1"/>
    <col min="3594" max="3594" width="12.21875" style="145" customWidth="1"/>
    <col min="3595" max="3595" width="13.77734375" style="145" customWidth="1"/>
    <col min="3596" max="3596" width="14.44140625" style="145" customWidth="1"/>
    <col min="3597" max="3597" width="11.5546875" style="145" customWidth="1"/>
    <col min="3598" max="3598" width="13.21875" style="145" customWidth="1"/>
    <col min="3599" max="3599" width="9.21875" style="145"/>
    <col min="3600" max="3600" width="10.21875" style="145" customWidth="1"/>
    <col min="3601" max="3601" width="11.21875" style="145" bestFit="1" customWidth="1"/>
    <col min="3602" max="3835" width="9.21875" style="145"/>
    <col min="3836" max="3836" width="1.77734375" style="145" customWidth="1"/>
    <col min="3837" max="3837" width="5.5546875" style="145" customWidth="1"/>
    <col min="3838" max="3838" width="14.21875" style="145" customWidth="1"/>
    <col min="3839" max="3839" width="21.5546875" style="145" customWidth="1"/>
    <col min="3840" max="3840" width="17.21875" style="145" customWidth="1"/>
    <col min="3841" max="3841" width="14.77734375" style="145" customWidth="1"/>
    <col min="3842" max="3842" width="16.5546875" style="145" customWidth="1"/>
    <col min="3843" max="3843" width="14.5546875" style="145" customWidth="1"/>
    <col min="3844" max="3844" width="13.77734375" style="145" customWidth="1"/>
    <col min="3845" max="3845" width="17" style="145" customWidth="1"/>
    <col min="3846" max="3846" width="19" style="145" customWidth="1"/>
    <col min="3847" max="3847" width="13.77734375" style="145" customWidth="1"/>
    <col min="3848" max="3848" width="19.77734375" style="145" customWidth="1"/>
    <col min="3849" max="3849" width="27.5546875" style="145" customWidth="1"/>
    <col min="3850" max="3850" width="12.21875" style="145" customWidth="1"/>
    <col min="3851" max="3851" width="13.77734375" style="145" customWidth="1"/>
    <col min="3852" max="3852" width="14.44140625" style="145" customWidth="1"/>
    <col min="3853" max="3853" width="11.5546875" style="145" customWidth="1"/>
    <col min="3854" max="3854" width="13.21875" style="145" customWidth="1"/>
    <col min="3855" max="3855" width="9.21875" style="145"/>
    <col min="3856" max="3856" width="10.21875" style="145" customWidth="1"/>
    <col min="3857" max="3857" width="11.21875" style="145" bestFit="1" customWidth="1"/>
    <col min="3858" max="4091" width="9.21875" style="145"/>
    <col min="4092" max="4092" width="1.77734375" style="145" customWidth="1"/>
    <col min="4093" max="4093" width="5.5546875" style="145" customWidth="1"/>
    <col min="4094" max="4094" width="14.21875" style="145" customWidth="1"/>
    <col min="4095" max="4095" width="21.5546875" style="145" customWidth="1"/>
    <col min="4096" max="4096" width="17.21875" style="145" customWidth="1"/>
    <col min="4097" max="4097" width="14.77734375" style="145" customWidth="1"/>
    <col min="4098" max="4098" width="16.5546875" style="145" customWidth="1"/>
    <col min="4099" max="4099" width="14.5546875" style="145" customWidth="1"/>
    <col min="4100" max="4100" width="13.77734375" style="145" customWidth="1"/>
    <col min="4101" max="4101" width="17" style="145" customWidth="1"/>
    <col min="4102" max="4102" width="19" style="145" customWidth="1"/>
    <col min="4103" max="4103" width="13.77734375" style="145" customWidth="1"/>
    <col min="4104" max="4104" width="19.77734375" style="145" customWidth="1"/>
    <col min="4105" max="4105" width="27.5546875" style="145" customWidth="1"/>
    <col min="4106" max="4106" width="12.21875" style="145" customWidth="1"/>
    <col min="4107" max="4107" width="13.77734375" style="145" customWidth="1"/>
    <col min="4108" max="4108" width="14.44140625" style="145" customWidth="1"/>
    <col min="4109" max="4109" width="11.5546875" style="145" customWidth="1"/>
    <col min="4110" max="4110" width="13.21875" style="145" customWidth="1"/>
    <col min="4111" max="4111" width="9.21875" style="145"/>
    <col min="4112" max="4112" width="10.21875" style="145" customWidth="1"/>
    <col min="4113" max="4113" width="11.21875" style="145" bestFit="1" customWidth="1"/>
    <col min="4114" max="4347" width="9.21875" style="145"/>
    <col min="4348" max="4348" width="1.77734375" style="145" customWidth="1"/>
    <col min="4349" max="4349" width="5.5546875" style="145" customWidth="1"/>
    <col min="4350" max="4350" width="14.21875" style="145" customWidth="1"/>
    <col min="4351" max="4351" width="21.5546875" style="145" customWidth="1"/>
    <col min="4352" max="4352" width="17.21875" style="145" customWidth="1"/>
    <col min="4353" max="4353" width="14.77734375" style="145" customWidth="1"/>
    <col min="4354" max="4354" width="16.5546875" style="145" customWidth="1"/>
    <col min="4355" max="4355" width="14.5546875" style="145" customWidth="1"/>
    <col min="4356" max="4356" width="13.77734375" style="145" customWidth="1"/>
    <col min="4357" max="4357" width="17" style="145" customWidth="1"/>
    <col min="4358" max="4358" width="19" style="145" customWidth="1"/>
    <col min="4359" max="4359" width="13.77734375" style="145" customWidth="1"/>
    <col min="4360" max="4360" width="19.77734375" style="145" customWidth="1"/>
    <col min="4361" max="4361" width="27.5546875" style="145" customWidth="1"/>
    <col min="4362" max="4362" width="12.21875" style="145" customWidth="1"/>
    <col min="4363" max="4363" width="13.77734375" style="145" customWidth="1"/>
    <col min="4364" max="4364" width="14.44140625" style="145" customWidth="1"/>
    <col min="4365" max="4365" width="11.5546875" style="145" customWidth="1"/>
    <col min="4366" max="4366" width="13.21875" style="145" customWidth="1"/>
    <col min="4367" max="4367" width="9.21875" style="145"/>
    <col min="4368" max="4368" width="10.21875" style="145" customWidth="1"/>
    <col min="4369" max="4369" width="11.21875" style="145" bestFit="1" customWidth="1"/>
    <col min="4370" max="4603" width="9.21875" style="145"/>
    <col min="4604" max="4604" width="1.77734375" style="145" customWidth="1"/>
    <col min="4605" max="4605" width="5.5546875" style="145" customWidth="1"/>
    <col min="4606" max="4606" width="14.21875" style="145" customWidth="1"/>
    <col min="4607" max="4607" width="21.5546875" style="145" customWidth="1"/>
    <col min="4608" max="4608" width="17.21875" style="145" customWidth="1"/>
    <col min="4609" max="4609" width="14.77734375" style="145" customWidth="1"/>
    <col min="4610" max="4610" width="16.5546875" style="145" customWidth="1"/>
    <col min="4611" max="4611" width="14.5546875" style="145" customWidth="1"/>
    <col min="4612" max="4612" width="13.77734375" style="145" customWidth="1"/>
    <col min="4613" max="4613" width="17" style="145" customWidth="1"/>
    <col min="4614" max="4614" width="19" style="145" customWidth="1"/>
    <col min="4615" max="4615" width="13.77734375" style="145" customWidth="1"/>
    <col min="4616" max="4616" width="19.77734375" style="145" customWidth="1"/>
    <col min="4617" max="4617" width="27.5546875" style="145" customWidth="1"/>
    <col min="4618" max="4618" width="12.21875" style="145" customWidth="1"/>
    <col min="4619" max="4619" width="13.77734375" style="145" customWidth="1"/>
    <col min="4620" max="4620" width="14.44140625" style="145" customWidth="1"/>
    <col min="4621" max="4621" width="11.5546875" style="145" customWidth="1"/>
    <col min="4622" max="4622" width="13.21875" style="145" customWidth="1"/>
    <col min="4623" max="4623" width="9.21875" style="145"/>
    <col min="4624" max="4624" width="10.21875" style="145" customWidth="1"/>
    <col min="4625" max="4625" width="11.21875" style="145" bestFit="1" customWidth="1"/>
    <col min="4626" max="4859" width="9.21875" style="145"/>
    <col min="4860" max="4860" width="1.77734375" style="145" customWidth="1"/>
    <col min="4861" max="4861" width="5.5546875" style="145" customWidth="1"/>
    <col min="4862" max="4862" width="14.21875" style="145" customWidth="1"/>
    <col min="4863" max="4863" width="21.5546875" style="145" customWidth="1"/>
    <col min="4864" max="4864" width="17.21875" style="145" customWidth="1"/>
    <col min="4865" max="4865" width="14.77734375" style="145" customWidth="1"/>
    <col min="4866" max="4866" width="16.5546875" style="145" customWidth="1"/>
    <col min="4867" max="4867" width="14.5546875" style="145" customWidth="1"/>
    <col min="4868" max="4868" width="13.77734375" style="145" customWidth="1"/>
    <col min="4869" max="4869" width="17" style="145" customWidth="1"/>
    <col min="4870" max="4870" width="19" style="145" customWidth="1"/>
    <col min="4871" max="4871" width="13.77734375" style="145" customWidth="1"/>
    <col min="4872" max="4872" width="19.77734375" style="145" customWidth="1"/>
    <col min="4873" max="4873" width="27.5546875" style="145" customWidth="1"/>
    <col min="4874" max="4874" width="12.21875" style="145" customWidth="1"/>
    <col min="4875" max="4875" width="13.77734375" style="145" customWidth="1"/>
    <col min="4876" max="4876" width="14.44140625" style="145" customWidth="1"/>
    <col min="4877" max="4877" width="11.5546875" style="145" customWidth="1"/>
    <col min="4878" max="4878" width="13.21875" style="145" customWidth="1"/>
    <col min="4879" max="4879" width="9.21875" style="145"/>
    <col min="4880" max="4880" width="10.21875" style="145" customWidth="1"/>
    <col min="4881" max="4881" width="11.21875" style="145" bestFit="1" customWidth="1"/>
    <col min="4882" max="5115" width="9.21875" style="145"/>
    <col min="5116" max="5116" width="1.77734375" style="145" customWidth="1"/>
    <col min="5117" max="5117" width="5.5546875" style="145" customWidth="1"/>
    <col min="5118" max="5118" width="14.21875" style="145" customWidth="1"/>
    <col min="5119" max="5119" width="21.5546875" style="145" customWidth="1"/>
    <col min="5120" max="5120" width="17.21875" style="145" customWidth="1"/>
    <col min="5121" max="5121" width="14.77734375" style="145" customWidth="1"/>
    <col min="5122" max="5122" width="16.5546875" style="145" customWidth="1"/>
    <col min="5123" max="5123" width="14.5546875" style="145" customWidth="1"/>
    <col min="5124" max="5124" width="13.77734375" style="145" customWidth="1"/>
    <col min="5125" max="5125" width="17" style="145" customWidth="1"/>
    <col min="5126" max="5126" width="19" style="145" customWidth="1"/>
    <col min="5127" max="5127" width="13.77734375" style="145" customWidth="1"/>
    <col min="5128" max="5128" width="19.77734375" style="145" customWidth="1"/>
    <col min="5129" max="5129" width="27.5546875" style="145" customWidth="1"/>
    <col min="5130" max="5130" width="12.21875" style="145" customWidth="1"/>
    <col min="5131" max="5131" width="13.77734375" style="145" customWidth="1"/>
    <col min="5132" max="5132" width="14.44140625" style="145" customWidth="1"/>
    <col min="5133" max="5133" width="11.5546875" style="145" customWidth="1"/>
    <col min="5134" max="5134" width="13.21875" style="145" customWidth="1"/>
    <col min="5135" max="5135" width="9.21875" style="145"/>
    <col min="5136" max="5136" width="10.21875" style="145" customWidth="1"/>
    <col min="5137" max="5137" width="11.21875" style="145" bestFit="1" customWidth="1"/>
    <col min="5138" max="5371" width="9.21875" style="145"/>
    <col min="5372" max="5372" width="1.77734375" style="145" customWidth="1"/>
    <col min="5373" max="5373" width="5.5546875" style="145" customWidth="1"/>
    <col min="5374" max="5374" width="14.21875" style="145" customWidth="1"/>
    <col min="5375" max="5375" width="21.5546875" style="145" customWidth="1"/>
    <col min="5376" max="5376" width="17.21875" style="145" customWidth="1"/>
    <col min="5377" max="5377" width="14.77734375" style="145" customWidth="1"/>
    <col min="5378" max="5378" width="16.5546875" style="145" customWidth="1"/>
    <col min="5379" max="5379" width="14.5546875" style="145" customWidth="1"/>
    <col min="5380" max="5380" width="13.77734375" style="145" customWidth="1"/>
    <col min="5381" max="5381" width="17" style="145" customWidth="1"/>
    <col min="5382" max="5382" width="19" style="145" customWidth="1"/>
    <col min="5383" max="5383" width="13.77734375" style="145" customWidth="1"/>
    <col min="5384" max="5384" width="19.77734375" style="145" customWidth="1"/>
    <col min="5385" max="5385" width="27.5546875" style="145" customWidth="1"/>
    <col min="5386" max="5386" width="12.21875" style="145" customWidth="1"/>
    <col min="5387" max="5387" width="13.77734375" style="145" customWidth="1"/>
    <col min="5388" max="5388" width="14.44140625" style="145" customWidth="1"/>
    <col min="5389" max="5389" width="11.5546875" style="145" customWidth="1"/>
    <col min="5390" max="5390" width="13.21875" style="145" customWidth="1"/>
    <col min="5391" max="5391" width="9.21875" style="145"/>
    <col min="5392" max="5392" width="10.21875" style="145" customWidth="1"/>
    <col min="5393" max="5393" width="11.21875" style="145" bestFit="1" customWidth="1"/>
    <col min="5394" max="5627" width="9.21875" style="145"/>
    <col min="5628" max="5628" width="1.77734375" style="145" customWidth="1"/>
    <col min="5629" max="5629" width="5.5546875" style="145" customWidth="1"/>
    <col min="5630" max="5630" width="14.21875" style="145" customWidth="1"/>
    <col min="5631" max="5631" width="21.5546875" style="145" customWidth="1"/>
    <col min="5632" max="5632" width="17.21875" style="145" customWidth="1"/>
    <col min="5633" max="5633" width="14.77734375" style="145" customWidth="1"/>
    <col min="5634" max="5634" width="16.5546875" style="145" customWidth="1"/>
    <col min="5635" max="5635" width="14.5546875" style="145" customWidth="1"/>
    <col min="5636" max="5636" width="13.77734375" style="145" customWidth="1"/>
    <col min="5637" max="5637" width="17" style="145" customWidth="1"/>
    <col min="5638" max="5638" width="19" style="145" customWidth="1"/>
    <col min="5639" max="5639" width="13.77734375" style="145" customWidth="1"/>
    <col min="5640" max="5640" width="19.77734375" style="145" customWidth="1"/>
    <col min="5641" max="5641" width="27.5546875" style="145" customWidth="1"/>
    <col min="5642" max="5642" width="12.21875" style="145" customWidth="1"/>
    <col min="5643" max="5643" width="13.77734375" style="145" customWidth="1"/>
    <col min="5644" max="5644" width="14.44140625" style="145" customWidth="1"/>
    <col min="5645" max="5645" width="11.5546875" style="145" customWidth="1"/>
    <col min="5646" max="5646" width="13.21875" style="145" customWidth="1"/>
    <col min="5647" max="5647" width="9.21875" style="145"/>
    <col min="5648" max="5648" width="10.21875" style="145" customWidth="1"/>
    <col min="5649" max="5649" width="11.21875" style="145" bestFit="1" customWidth="1"/>
    <col min="5650" max="5883" width="9.21875" style="145"/>
    <col min="5884" max="5884" width="1.77734375" style="145" customWidth="1"/>
    <col min="5885" max="5885" width="5.5546875" style="145" customWidth="1"/>
    <col min="5886" max="5886" width="14.21875" style="145" customWidth="1"/>
    <col min="5887" max="5887" width="21.5546875" style="145" customWidth="1"/>
    <col min="5888" max="5888" width="17.21875" style="145" customWidth="1"/>
    <col min="5889" max="5889" width="14.77734375" style="145" customWidth="1"/>
    <col min="5890" max="5890" width="16.5546875" style="145" customWidth="1"/>
    <col min="5891" max="5891" width="14.5546875" style="145" customWidth="1"/>
    <col min="5892" max="5892" width="13.77734375" style="145" customWidth="1"/>
    <col min="5893" max="5893" width="17" style="145" customWidth="1"/>
    <col min="5894" max="5894" width="19" style="145" customWidth="1"/>
    <col min="5895" max="5895" width="13.77734375" style="145" customWidth="1"/>
    <col min="5896" max="5896" width="19.77734375" style="145" customWidth="1"/>
    <col min="5897" max="5897" width="27.5546875" style="145" customWidth="1"/>
    <col min="5898" max="5898" width="12.21875" style="145" customWidth="1"/>
    <col min="5899" max="5899" width="13.77734375" style="145" customWidth="1"/>
    <col min="5900" max="5900" width="14.44140625" style="145" customWidth="1"/>
    <col min="5901" max="5901" width="11.5546875" style="145" customWidth="1"/>
    <col min="5902" max="5902" width="13.21875" style="145" customWidth="1"/>
    <col min="5903" max="5903" width="9.21875" style="145"/>
    <col min="5904" max="5904" width="10.21875" style="145" customWidth="1"/>
    <col min="5905" max="5905" width="11.21875" style="145" bestFit="1" customWidth="1"/>
    <col min="5906" max="6139" width="9.21875" style="145"/>
    <col min="6140" max="6140" width="1.77734375" style="145" customWidth="1"/>
    <col min="6141" max="6141" width="5.5546875" style="145" customWidth="1"/>
    <col min="6142" max="6142" width="14.21875" style="145" customWidth="1"/>
    <col min="6143" max="6143" width="21.5546875" style="145" customWidth="1"/>
    <col min="6144" max="6144" width="17.21875" style="145" customWidth="1"/>
    <col min="6145" max="6145" width="14.77734375" style="145" customWidth="1"/>
    <col min="6146" max="6146" width="16.5546875" style="145" customWidth="1"/>
    <col min="6147" max="6147" width="14.5546875" style="145" customWidth="1"/>
    <col min="6148" max="6148" width="13.77734375" style="145" customWidth="1"/>
    <col min="6149" max="6149" width="17" style="145" customWidth="1"/>
    <col min="6150" max="6150" width="19" style="145" customWidth="1"/>
    <col min="6151" max="6151" width="13.77734375" style="145" customWidth="1"/>
    <col min="6152" max="6152" width="19.77734375" style="145" customWidth="1"/>
    <col min="6153" max="6153" width="27.5546875" style="145" customWidth="1"/>
    <col min="6154" max="6154" width="12.21875" style="145" customWidth="1"/>
    <col min="6155" max="6155" width="13.77734375" style="145" customWidth="1"/>
    <col min="6156" max="6156" width="14.44140625" style="145" customWidth="1"/>
    <col min="6157" max="6157" width="11.5546875" style="145" customWidth="1"/>
    <col min="6158" max="6158" width="13.21875" style="145" customWidth="1"/>
    <col min="6159" max="6159" width="9.21875" style="145"/>
    <col min="6160" max="6160" width="10.21875" style="145" customWidth="1"/>
    <col min="6161" max="6161" width="11.21875" style="145" bestFit="1" customWidth="1"/>
    <col min="6162" max="6395" width="9.21875" style="145"/>
    <col min="6396" max="6396" width="1.77734375" style="145" customWidth="1"/>
    <col min="6397" max="6397" width="5.5546875" style="145" customWidth="1"/>
    <col min="6398" max="6398" width="14.21875" style="145" customWidth="1"/>
    <col min="6399" max="6399" width="21.5546875" style="145" customWidth="1"/>
    <col min="6400" max="6400" width="17.21875" style="145" customWidth="1"/>
    <col min="6401" max="6401" width="14.77734375" style="145" customWidth="1"/>
    <col min="6402" max="6402" width="16.5546875" style="145" customWidth="1"/>
    <col min="6403" max="6403" width="14.5546875" style="145" customWidth="1"/>
    <col min="6404" max="6404" width="13.77734375" style="145" customWidth="1"/>
    <col min="6405" max="6405" width="17" style="145" customWidth="1"/>
    <col min="6406" max="6406" width="19" style="145" customWidth="1"/>
    <col min="6407" max="6407" width="13.77734375" style="145" customWidth="1"/>
    <col min="6408" max="6408" width="19.77734375" style="145" customWidth="1"/>
    <col min="6409" max="6409" width="27.5546875" style="145" customWidth="1"/>
    <col min="6410" max="6410" width="12.21875" style="145" customWidth="1"/>
    <col min="6411" max="6411" width="13.77734375" style="145" customWidth="1"/>
    <col min="6412" max="6412" width="14.44140625" style="145" customWidth="1"/>
    <col min="6413" max="6413" width="11.5546875" style="145" customWidth="1"/>
    <col min="6414" max="6414" width="13.21875" style="145" customWidth="1"/>
    <col min="6415" max="6415" width="9.21875" style="145"/>
    <col min="6416" max="6416" width="10.21875" style="145" customWidth="1"/>
    <col min="6417" max="6417" width="11.21875" style="145" bestFit="1" customWidth="1"/>
    <col min="6418" max="6651" width="9.21875" style="145"/>
    <col min="6652" max="6652" width="1.77734375" style="145" customWidth="1"/>
    <col min="6653" max="6653" width="5.5546875" style="145" customWidth="1"/>
    <col min="6654" max="6654" width="14.21875" style="145" customWidth="1"/>
    <col min="6655" max="6655" width="21.5546875" style="145" customWidth="1"/>
    <col min="6656" max="6656" width="17.21875" style="145" customWidth="1"/>
    <col min="6657" max="6657" width="14.77734375" style="145" customWidth="1"/>
    <col min="6658" max="6658" width="16.5546875" style="145" customWidth="1"/>
    <col min="6659" max="6659" width="14.5546875" style="145" customWidth="1"/>
    <col min="6660" max="6660" width="13.77734375" style="145" customWidth="1"/>
    <col min="6661" max="6661" width="17" style="145" customWidth="1"/>
    <col min="6662" max="6662" width="19" style="145" customWidth="1"/>
    <col min="6663" max="6663" width="13.77734375" style="145" customWidth="1"/>
    <col min="6664" max="6664" width="19.77734375" style="145" customWidth="1"/>
    <col min="6665" max="6665" width="27.5546875" style="145" customWidth="1"/>
    <col min="6666" max="6666" width="12.21875" style="145" customWidth="1"/>
    <col min="6667" max="6667" width="13.77734375" style="145" customWidth="1"/>
    <col min="6668" max="6668" width="14.44140625" style="145" customWidth="1"/>
    <col min="6669" max="6669" width="11.5546875" style="145" customWidth="1"/>
    <col min="6670" max="6670" width="13.21875" style="145" customWidth="1"/>
    <col min="6671" max="6671" width="9.21875" style="145"/>
    <col min="6672" max="6672" width="10.21875" style="145" customWidth="1"/>
    <col min="6673" max="6673" width="11.21875" style="145" bestFit="1" customWidth="1"/>
    <col min="6674" max="6907" width="9.21875" style="145"/>
    <col min="6908" max="6908" width="1.77734375" style="145" customWidth="1"/>
    <col min="6909" max="6909" width="5.5546875" style="145" customWidth="1"/>
    <col min="6910" max="6910" width="14.21875" style="145" customWidth="1"/>
    <col min="6911" max="6911" width="21.5546875" style="145" customWidth="1"/>
    <col min="6912" max="6912" width="17.21875" style="145" customWidth="1"/>
    <col min="6913" max="6913" width="14.77734375" style="145" customWidth="1"/>
    <col min="6914" max="6914" width="16.5546875" style="145" customWidth="1"/>
    <col min="6915" max="6915" width="14.5546875" style="145" customWidth="1"/>
    <col min="6916" max="6916" width="13.77734375" style="145" customWidth="1"/>
    <col min="6917" max="6917" width="17" style="145" customWidth="1"/>
    <col min="6918" max="6918" width="19" style="145" customWidth="1"/>
    <col min="6919" max="6919" width="13.77734375" style="145" customWidth="1"/>
    <col min="6920" max="6920" width="19.77734375" style="145" customWidth="1"/>
    <col min="6921" max="6921" width="27.5546875" style="145" customWidth="1"/>
    <col min="6922" max="6922" width="12.21875" style="145" customWidth="1"/>
    <col min="6923" max="6923" width="13.77734375" style="145" customWidth="1"/>
    <col min="6924" max="6924" width="14.44140625" style="145" customWidth="1"/>
    <col min="6925" max="6925" width="11.5546875" style="145" customWidth="1"/>
    <col min="6926" max="6926" width="13.21875" style="145" customWidth="1"/>
    <col min="6927" max="6927" width="9.21875" style="145"/>
    <col min="6928" max="6928" width="10.21875" style="145" customWidth="1"/>
    <col min="6929" max="6929" width="11.21875" style="145" bestFit="1" customWidth="1"/>
    <col min="6930" max="7163" width="9.21875" style="145"/>
    <col min="7164" max="7164" width="1.77734375" style="145" customWidth="1"/>
    <col min="7165" max="7165" width="5.5546875" style="145" customWidth="1"/>
    <col min="7166" max="7166" width="14.21875" style="145" customWidth="1"/>
    <col min="7167" max="7167" width="21.5546875" style="145" customWidth="1"/>
    <col min="7168" max="7168" width="17.21875" style="145" customWidth="1"/>
    <col min="7169" max="7169" width="14.77734375" style="145" customWidth="1"/>
    <col min="7170" max="7170" width="16.5546875" style="145" customWidth="1"/>
    <col min="7171" max="7171" width="14.5546875" style="145" customWidth="1"/>
    <col min="7172" max="7172" width="13.77734375" style="145" customWidth="1"/>
    <col min="7173" max="7173" width="17" style="145" customWidth="1"/>
    <col min="7174" max="7174" width="19" style="145" customWidth="1"/>
    <col min="7175" max="7175" width="13.77734375" style="145" customWidth="1"/>
    <col min="7176" max="7176" width="19.77734375" style="145" customWidth="1"/>
    <col min="7177" max="7177" width="27.5546875" style="145" customWidth="1"/>
    <col min="7178" max="7178" width="12.21875" style="145" customWidth="1"/>
    <col min="7179" max="7179" width="13.77734375" style="145" customWidth="1"/>
    <col min="7180" max="7180" width="14.44140625" style="145" customWidth="1"/>
    <col min="7181" max="7181" width="11.5546875" style="145" customWidth="1"/>
    <col min="7182" max="7182" width="13.21875" style="145" customWidth="1"/>
    <col min="7183" max="7183" width="9.21875" style="145"/>
    <col min="7184" max="7184" width="10.21875" style="145" customWidth="1"/>
    <col min="7185" max="7185" width="11.21875" style="145" bestFit="1" customWidth="1"/>
    <col min="7186" max="7419" width="9.21875" style="145"/>
    <col min="7420" max="7420" width="1.77734375" style="145" customWidth="1"/>
    <col min="7421" max="7421" width="5.5546875" style="145" customWidth="1"/>
    <col min="7422" max="7422" width="14.21875" style="145" customWidth="1"/>
    <col min="7423" max="7423" width="21.5546875" style="145" customWidth="1"/>
    <col min="7424" max="7424" width="17.21875" style="145" customWidth="1"/>
    <col min="7425" max="7425" width="14.77734375" style="145" customWidth="1"/>
    <col min="7426" max="7426" width="16.5546875" style="145" customWidth="1"/>
    <col min="7427" max="7427" width="14.5546875" style="145" customWidth="1"/>
    <col min="7428" max="7428" width="13.77734375" style="145" customWidth="1"/>
    <col min="7429" max="7429" width="17" style="145" customWidth="1"/>
    <col min="7430" max="7430" width="19" style="145" customWidth="1"/>
    <col min="7431" max="7431" width="13.77734375" style="145" customWidth="1"/>
    <col min="7432" max="7432" width="19.77734375" style="145" customWidth="1"/>
    <col min="7433" max="7433" width="27.5546875" style="145" customWidth="1"/>
    <col min="7434" max="7434" width="12.21875" style="145" customWidth="1"/>
    <col min="7435" max="7435" width="13.77734375" style="145" customWidth="1"/>
    <col min="7436" max="7436" width="14.44140625" style="145" customWidth="1"/>
    <col min="7437" max="7437" width="11.5546875" style="145" customWidth="1"/>
    <col min="7438" max="7438" width="13.21875" style="145" customWidth="1"/>
    <col min="7439" max="7439" width="9.21875" style="145"/>
    <col min="7440" max="7440" width="10.21875" style="145" customWidth="1"/>
    <col min="7441" max="7441" width="11.21875" style="145" bestFit="1" customWidth="1"/>
    <col min="7442" max="7675" width="9.21875" style="145"/>
    <col min="7676" max="7676" width="1.77734375" style="145" customWidth="1"/>
    <col min="7677" max="7677" width="5.5546875" style="145" customWidth="1"/>
    <col min="7678" max="7678" width="14.21875" style="145" customWidth="1"/>
    <col min="7679" max="7679" width="21.5546875" style="145" customWidth="1"/>
    <col min="7680" max="7680" width="17.21875" style="145" customWidth="1"/>
    <col min="7681" max="7681" width="14.77734375" style="145" customWidth="1"/>
    <col min="7682" max="7682" width="16.5546875" style="145" customWidth="1"/>
    <col min="7683" max="7683" width="14.5546875" style="145" customWidth="1"/>
    <col min="7684" max="7684" width="13.77734375" style="145" customWidth="1"/>
    <col min="7685" max="7685" width="17" style="145" customWidth="1"/>
    <col min="7686" max="7686" width="19" style="145" customWidth="1"/>
    <col min="7687" max="7687" width="13.77734375" style="145" customWidth="1"/>
    <col min="7688" max="7688" width="19.77734375" style="145" customWidth="1"/>
    <col min="7689" max="7689" width="27.5546875" style="145" customWidth="1"/>
    <col min="7690" max="7690" width="12.21875" style="145" customWidth="1"/>
    <col min="7691" max="7691" width="13.77734375" style="145" customWidth="1"/>
    <col min="7692" max="7692" width="14.44140625" style="145" customWidth="1"/>
    <col min="7693" max="7693" width="11.5546875" style="145" customWidth="1"/>
    <col min="7694" max="7694" width="13.21875" style="145" customWidth="1"/>
    <col min="7695" max="7695" width="9.21875" style="145"/>
    <col min="7696" max="7696" width="10.21875" style="145" customWidth="1"/>
    <col min="7697" max="7697" width="11.21875" style="145" bestFit="1" customWidth="1"/>
    <col min="7698" max="7931" width="9.21875" style="145"/>
    <col min="7932" max="7932" width="1.77734375" style="145" customWidth="1"/>
    <col min="7933" max="7933" width="5.5546875" style="145" customWidth="1"/>
    <col min="7934" max="7934" width="14.21875" style="145" customWidth="1"/>
    <col min="7935" max="7935" width="21.5546875" style="145" customWidth="1"/>
    <col min="7936" max="7936" width="17.21875" style="145" customWidth="1"/>
    <col min="7937" max="7937" width="14.77734375" style="145" customWidth="1"/>
    <col min="7938" max="7938" width="16.5546875" style="145" customWidth="1"/>
    <col min="7939" max="7939" width="14.5546875" style="145" customWidth="1"/>
    <col min="7940" max="7940" width="13.77734375" style="145" customWidth="1"/>
    <col min="7941" max="7941" width="17" style="145" customWidth="1"/>
    <col min="7942" max="7942" width="19" style="145" customWidth="1"/>
    <col min="7943" max="7943" width="13.77734375" style="145" customWidth="1"/>
    <col min="7944" max="7944" width="19.77734375" style="145" customWidth="1"/>
    <col min="7945" max="7945" width="27.5546875" style="145" customWidth="1"/>
    <col min="7946" max="7946" width="12.21875" style="145" customWidth="1"/>
    <col min="7947" max="7947" width="13.77734375" style="145" customWidth="1"/>
    <col min="7948" max="7948" width="14.44140625" style="145" customWidth="1"/>
    <col min="7949" max="7949" width="11.5546875" style="145" customWidth="1"/>
    <col min="7950" max="7950" width="13.21875" style="145" customWidth="1"/>
    <col min="7951" max="7951" width="9.21875" style="145"/>
    <col min="7952" max="7952" width="10.21875" style="145" customWidth="1"/>
    <col min="7953" max="7953" width="11.21875" style="145" bestFit="1" customWidth="1"/>
    <col min="7954" max="8187" width="9.21875" style="145"/>
    <col min="8188" max="8188" width="1.77734375" style="145" customWidth="1"/>
    <col min="8189" max="8189" width="5.5546875" style="145" customWidth="1"/>
    <col min="8190" max="8190" width="14.21875" style="145" customWidth="1"/>
    <col min="8191" max="8191" width="21.5546875" style="145" customWidth="1"/>
    <col min="8192" max="8192" width="17.21875" style="145" customWidth="1"/>
    <col min="8193" max="8193" width="14.77734375" style="145" customWidth="1"/>
    <col min="8194" max="8194" width="16.5546875" style="145" customWidth="1"/>
    <col min="8195" max="8195" width="14.5546875" style="145" customWidth="1"/>
    <col min="8196" max="8196" width="13.77734375" style="145" customWidth="1"/>
    <col min="8197" max="8197" width="17" style="145" customWidth="1"/>
    <col min="8198" max="8198" width="19" style="145" customWidth="1"/>
    <col min="8199" max="8199" width="13.77734375" style="145" customWidth="1"/>
    <col min="8200" max="8200" width="19.77734375" style="145" customWidth="1"/>
    <col min="8201" max="8201" width="27.5546875" style="145" customWidth="1"/>
    <col min="8202" max="8202" width="12.21875" style="145" customWidth="1"/>
    <col min="8203" max="8203" width="13.77734375" style="145" customWidth="1"/>
    <col min="8204" max="8204" width="14.44140625" style="145" customWidth="1"/>
    <col min="8205" max="8205" width="11.5546875" style="145" customWidth="1"/>
    <col min="8206" max="8206" width="13.21875" style="145" customWidth="1"/>
    <col min="8207" max="8207" width="9.21875" style="145"/>
    <col min="8208" max="8208" width="10.21875" style="145" customWidth="1"/>
    <col min="8209" max="8209" width="11.21875" style="145" bestFit="1" customWidth="1"/>
    <col min="8210" max="8443" width="9.21875" style="145"/>
    <col min="8444" max="8444" width="1.77734375" style="145" customWidth="1"/>
    <col min="8445" max="8445" width="5.5546875" style="145" customWidth="1"/>
    <col min="8446" max="8446" width="14.21875" style="145" customWidth="1"/>
    <col min="8447" max="8447" width="21.5546875" style="145" customWidth="1"/>
    <col min="8448" max="8448" width="17.21875" style="145" customWidth="1"/>
    <col min="8449" max="8449" width="14.77734375" style="145" customWidth="1"/>
    <col min="8450" max="8450" width="16.5546875" style="145" customWidth="1"/>
    <col min="8451" max="8451" width="14.5546875" style="145" customWidth="1"/>
    <col min="8452" max="8452" width="13.77734375" style="145" customWidth="1"/>
    <col min="8453" max="8453" width="17" style="145" customWidth="1"/>
    <col min="8454" max="8454" width="19" style="145" customWidth="1"/>
    <col min="8455" max="8455" width="13.77734375" style="145" customWidth="1"/>
    <col min="8456" max="8456" width="19.77734375" style="145" customWidth="1"/>
    <col min="8457" max="8457" width="27.5546875" style="145" customWidth="1"/>
    <col min="8458" max="8458" width="12.21875" style="145" customWidth="1"/>
    <col min="8459" max="8459" width="13.77734375" style="145" customWidth="1"/>
    <col min="8460" max="8460" width="14.44140625" style="145" customWidth="1"/>
    <col min="8461" max="8461" width="11.5546875" style="145" customWidth="1"/>
    <col min="8462" max="8462" width="13.21875" style="145" customWidth="1"/>
    <col min="8463" max="8463" width="9.21875" style="145"/>
    <col min="8464" max="8464" width="10.21875" style="145" customWidth="1"/>
    <col min="8465" max="8465" width="11.21875" style="145" bestFit="1" customWidth="1"/>
    <col min="8466" max="8699" width="9.21875" style="145"/>
    <col min="8700" max="8700" width="1.77734375" style="145" customWidth="1"/>
    <col min="8701" max="8701" width="5.5546875" style="145" customWidth="1"/>
    <col min="8702" max="8702" width="14.21875" style="145" customWidth="1"/>
    <col min="8703" max="8703" width="21.5546875" style="145" customWidth="1"/>
    <col min="8704" max="8704" width="17.21875" style="145" customWidth="1"/>
    <col min="8705" max="8705" width="14.77734375" style="145" customWidth="1"/>
    <col min="8706" max="8706" width="16.5546875" style="145" customWidth="1"/>
    <col min="8707" max="8707" width="14.5546875" style="145" customWidth="1"/>
    <col min="8708" max="8708" width="13.77734375" style="145" customWidth="1"/>
    <col min="8709" max="8709" width="17" style="145" customWidth="1"/>
    <col min="8710" max="8710" width="19" style="145" customWidth="1"/>
    <col min="8711" max="8711" width="13.77734375" style="145" customWidth="1"/>
    <col min="8712" max="8712" width="19.77734375" style="145" customWidth="1"/>
    <col min="8713" max="8713" width="27.5546875" style="145" customWidth="1"/>
    <col min="8714" max="8714" width="12.21875" style="145" customWidth="1"/>
    <col min="8715" max="8715" width="13.77734375" style="145" customWidth="1"/>
    <col min="8716" max="8716" width="14.44140625" style="145" customWidth="1"/>
    <col min="8717" max="8717" width="11.5546875" style="145" customWidth="1"/>
    <col min="8718" max="8718" width="13.21875" style="145" customWidth="1"/>
    <col min="8719" max="8719" width="9.21875" style="145"/>
    <col min="8720" max="8720" width="10.21875" style="145" customWidth="1"/>
    <col min="8721" max="8721" width="11.21875" style="145" bestFit="1" customWidth="1"/>
    <col min="8722" max="8955" width="9.21875" style="145"/>
    <col min="8956" max="8956" width="1.77734375" style="145" customWidth="1"/>
    <col min="8957" max="8957" width="5.5546875" style="145" customWidth="1"/>
    <col min="8958" max="8958" width="14.21875" style="145" customWidth="1"/>
    <col min="8959" max="8959" width="21.5546875" style="145" customWidth="1"/>
    <col min="8960" max="8960" width="17.21875" style="145" customWidth="1"/>
    <col min="8961" max="8961" width="14.77734375" style="145" customWidth="1"/>
    <col min="8962" max="8962" width="16.5546875" style="145" customWidth="1"/>
    <col min="8963" max="8963" width="14.5546875" style="145" customWidth="1"/>
    <col min="8964" max="8964" width="13.77734375" style="145" customWidth="1"/>
    <col min="8965" max="8965" width="17" style="145" customWidth="1"/>
    <col min="8966" max="8966" width="19" style="145" customWidth="1"/>
    <col min="8967" max="8967" width="13.77734375" style="145" customWidth="1"/>
    <col min="8968" max="8968" width="19.77734375" style="145" customWidth="1"/>
    <col min="8969" max="8969" width="27.5546875" style="145" customWidth="1"/>
    <col min="8970" max="8970" width="12.21875" style="145" customWidth="1"/>
    <col min="8971" max="8971" width="13.77734375" style="145" customWidth="1"/>
    <col min="8972" max="8972" width="14.44140625" style="145" customWidth="1"/>
    <col min="8973" max="8973" width="11.5546875" style="145" customWidth="1"/>
    <col min="8974" max="8974" width="13.21875" style="145" customWidth="1"/>
    <col min="8975" max="8975" width="9.21875" style="145"/>
    <col min="8976" max="8976" width="10.21875" style="145" customWidth="1"/>
    <col min="8977" max="8977" width="11.21875" style="145" bestFit="1" customWidth="1"/>
    <col min="8978" max="9211" width="9.21875" style="145"/>
    <col min="9212" max="9212" width="1.77734375" style="145" customWidth="1"/>
    <col min="9213" max="9213" width="5.5546875" style="145" customWidth="1"/>
    <col min="9214" max="9214" width="14.21875" style="145" customWidth="1"/>
    <col min="9215" max="9215" width="21.5546875" style="145" customWidth="1"/>
    <col min="9216" max="9216" width="17.21875" style="145" customWidth="1"/>
    <col min="9217" max="9217" width="14.77734375" style="145" customWidth="1"/>
    <col min="9218" max="9218" width="16.5546875" style="145" customWidth="1"/>
    <col min="9219" max="9219" width="14.5546875" style="145" customWidth="1"/>
    <col min="9220" max="9220" width="13.77734375" style="145" customWidth="1"/>
    <col min="9221" max="9221" width="17" style="145" customWidth="1"/>
    <col min="9222" max="9222" width="19" style="145" customWidth="1"/>
    <col min="9223" max="9223" width="13.77734375" style="145" customWidth="1"/>
    <col min="9224" max="9224" width="19.77734375" style="145" customWidth="1"/>
    <col min="9225" max="9225" width="27.5546875" style="145" customWidth="1"/>
    <col min="9226" max="9226" width="12.21875" style="145" customWidth="1"/>
    <col min="9227" max="9227" width="13.77734375" style="145" customWidth="1"/>
    <col min="9228" max="9228" width="14.44140625" style="145" customWidth="1"/>
    <col min="9229" max="9229" width="11.5546875" style="145" customWidth="1"/>
    <col min="9230" max="9230" width="13.21875" style="145" customWidth="1"/>
    <col min="9231" max="9231" width="9.21875" style="145"/>
    <col min="9232" max="9232" width="10.21875" style="145" customWidth="1"/>
    <col min="9233" max="9233" width="11.21875" style="145" bestFit="1" customWidth="1"/>
    <col min="9234" max="9467" width="9.21875" style="145"/>
    <col min="9468" max="9468" width="1.77734375" style="145" customWidth="1"/>
    <col min="9469" max="9469" width="5.5546875" style="145" customWidth="1"/>
    <col min="9470" max="9470" width="14.21875" style="145" customWidth="1"/>
    <col min="9471" max="9471" width="21.5546875" style="145" customWidth="1"/>
    <col min="9472" max="9472" width="17.21875" style="145" customWidth="1"/>
    <col min="9473" max="9473" width="14.77734375" style="145" customWidth="1"/>
    <col min="9474" max="9474" width="16.5546875" style="145" customWidth="1"/>
    <col min="9475" max="9475" width="14.5546875" style="145" customWidth="1"/>
    <col min="9476" max="9476" width="13.77734375" style="145" customWidth="1"/>
    <col min="9477" max="9477" width="17" style="145" customWidth="1"/>
    <col min="9478" max="9478" width="19" style="145" customWidth="1"/>
    <col min="9479" max="9479" width="13.77734375" style="145" customWidth="1"/>
    <col min="9480" max="9480" width="19.77734375" style="145" customWidth="1"/>
    <col min="9481" max="9481" width="27.5546875" style="145" customWidth="1"/>
    <col min="9482" max="9482" width="12.21875" style="145" customWidth="1"/>
    <col min="9483" max="9483" width="13.77734375" style="145" customWidth="1"/>
    <col min="9484" max="9484" width="14.44140625" style="145" customWidth="1"/>
    <col min="9485" max="9485" width="11.5546875" style="145" customWidth="1"/>
    <col min="9486" max="9486" width="13.21875" style="145" customWidth="1"/>
    <col min="9487" max="9487" width="9.21875" style="145"/>
    <col min="9488" max="9488" width="10.21875" style="145" customWidth="1"/>
    <col min="9489" max="9489" width="11.21875" style="145" bestFit="1" customWidth="1"/>
    <col min="9490" max="9723" width="9.21875" style="145"/>
    <col min="9724" max="9724" width="1.77734375" style="145" customWidth="1"/>
    <col min="9725" max="9725" width="5.5546875" style="145" customWidth="1"/>
    <col min="9726" max="9726" width="14.21875" style="145" customWidth="1"/>
    <col min="9727" max="9727" width="21.5546875" style="145" customWidth="1"/>
    <col min="9728" max="9728" width="17.21875" style="145" customWidth="1"/>
    <col min="9729" max="9729" width="14.77734375" style="145" customWidth="1"/>
    <col min="9730" max="9730" width="16.5546875" style="145" customWidth="1"/>
    <col min="9731" max="9731" width="14.5546875" style="145" customWidth="1"/>
    <col min="9732" max="9732" width="13.77734375" style="145" customWidth="1"/>
    <col min="9733" max="9733" width="17" style="145" customWidth="1"/>
    <col min="9734" max="9734" width="19" style="145" customWidth="1"/>
    <col min="9735" max="9735" width="13.77734375" style="145" customWidth="1"/>
    <col min="9736" max="9736" width="19.77734375" style="145" customWidth="1"/>
    <col min="9737" max="9737" width="27.5546875" style="145" customWidth="1"/>
    <col min="9738" max="9738" width="12.21875" style="145" customWidth="1"/>
    <col min="9739" max="9739" width="13.77734375" style="145" customWidth="1"/>
    <col min="9740" max="9740" width="14.44140625" style="145" customWidth="1"/>
    <col min="9741" max="9741" width="11.5546875" style="145" customWidth="1"/>
    <col min="9742" max="9742" width="13.21875" style="145" customWidth="1"/>
    <col min="9743" max="9743" width="9.21875" style="145"/>
    <col min="9744" max="9744" width="10.21875" style="145" customWidth="1"/>
    <col min="9745" max="9745" width="11.21875" style="145" bestFit="1" customWidth="1"/>
    <col min="9746" max="9979" width="9.21875" style="145"/>
    <col min="9980" max="9980" width="1.77734375" style="145" customWidth="1"/>
    <col min="9981" max="9981" width="5.5546875" style="145" customWidth="1"/>
    <col min="9982" max="9982" width="14.21875" style="145" customWidth="1"/>
    <col min="9983" max="9983" width="21.5546875" style="145" customWidth="1"/>
    <col min="9984" max="9984" width="17.21875" style="145" customWidth="1"/>
    <col min="9985" max="9985" width="14.77734375" style="145" customWidth="1"/>
    <col min="9986" max="9986" width="16.5546875" style="145" customWidth="1"/>
    <col min="9987" max="9987" width="14.5546875" style="145" customWidth="1"/>
    <col min="9988" max="9988" width="13.77734375" style="145" customWidth="1"/>
    <col min="9989" max="9989" width="17" style="145" customWidth="1"/>
    <col min="9990" max="9990" width="19" style="145" customWidth="1"/>
    <col min="9991" max="9991" width="13.77734375" style="145" customWidth="1"/>
    <col min="9992" max="9992" width="19.77734375" style="145" customWidth="1"/>
    <col min="9993" max="9993" width="27.5546875" style="145" customWidth="1"/>
    <col min="9994" max="9994" width="12.21875" style="145" customWidth="1"/>
    <col min="9995" max="9995" width="13.77734375" style="145" customWidth="1"/>
    <col min="9996" max="9996" width="14.44140625" style="145" customWidth="1"/>
    <col min="9997" max="9997" width="11.5546875" style="145" customWidth="1"/>
    <col min="9998" max="9998" width="13.21875" style="145" customWidth="1"/>
    <col min="9999" max="9999" width="9.21875" style="145"/>
    <col min="10000" max="10000" width="10.21875" style="145" customWidth="1"/>
    <col min="10001" max="10001" width="11.21875" style="145" bestFit="1" customWidth="1"/>
    <col min="10002" max="10235" width="9.21875" style="145"/>
    <col min="10236" max="10236" width="1.77734375" style="145" customWidth="1"/>
    <col min="10237" max="10237" width="5.5546875" style="145" customWidth="1"/>
    <col min="10238" max="10238" width="14.21875" style="145" customWidth="1"/>
    <col min="10239" max="10239" width="21.5546875" style="145" customWidth="1"/>
    <col min="10240" max="10240" width="17.21875" style="145" customWidth="1"/>
    <col min="10241" max="10241" width="14.77734375" style="145" customWidth="1"/>
    <col min="10242" max="10242" width="16.5546875" style="145" customWidth="1"/>
    <col min="10243" max="10243" width="14.5546875" style="145" customWidth="1"/>
    <col min="10244" max="10244" width="13.77734375" style="145" customWidth="1"/>
    <col min="10245" max="10245" width="17" style="145" customWidth="1"/>
    <col min="10246" max="10246" width="19" style="145" customWidth="1"/>
    <col min="10247" max="10247" width="13.77734375" style="145" customWidth="1"/>
    <col min="10248" max="10248" width="19.77734375" style="145" customWidth="1"/>
    <col min="10249" max="10249" width="27.5546875" style="145" customWidth="1"/>
    <col min="10250" max="10250" width="12.21875" style="145" customWidth="1"/>
    <col min="10251" max="10251" width="13.77734375" style="145" customWidth="1"/>
    <col min="10252" max="10252" width="14.44140625" style="145" customWidth="1"/>
    <col min="10253" max="10253" width="11.5546875" style="145" customWidth="1"/>
    <col min="10254" max="10254" width="13.21875" style="145" customWidth="1"/>
    <col min="10255" max="10255" width="9.21875" style="145"/>
    <col min="10256" max="10256" width="10.21875" style="145" customWidth="1"/>
    <col min="10257" max="10257" width="11.21875" style="145" bestFit="1" customWidth="1"/>
    <col min="10258" max="10491" width="9.21875" style="145"/>
    <col min="10492" max="10492" width="1.77734375" style="145" customWidth="1"/>
    <col min="10493" max="10493" width="5.5546875" style="145" customWidth="1"/>
    <col min="10494" max="10494" width="14.21875" style="145" customWidth="1"/>
    <col min="10495" max="10495" width="21.5546875" style="145" customWidth="1"/>
    <col min="10496" max="10496" width="17.21875" style="145" customWidth="1"/>
    <col min="10497" max="10497" width="14.77734375" style="145" customWidth="1"/>
    <col min="10498" max="10498" width="16.5546875" style="145" customWidth="1"/>
    <col min="10499" max="10499" width="14.5546875" style="145" customWidth="1"/>
    <col min="10500" max="10500" width="13.77734375" style="145" customWidth="1"/>
    <col min="10501" max="10501" width="17" style="145" customWidth="1"/>
    <col min="10502" max="10502" width="19" style="145" customWidth="1"/>
    <col min="10503" max="10503" width="13.77734375" style="145" customWidth="1"/>
    <col min="10504" max="10504" width="19.77734375" style="145" customWidth="1"/>
    <col min="10505" max="10505" width="27.5546875" style="145" customWidth="1"/>
    <col min="10506" max="10506" width="12.21875" style="145" customWidth="1"/>
    <col min="10507" max="10507" width="13.77734375" style="145" customWidth="1"/>
    <col min="10508" max="10508" width="14.44140625" style="145" customWidth="1"/>
    <col min="10509" max="10509" width="11.5546875" style="145" customWidth="1"/>
    <col min="10510" max="10510" width="13.21875" style="145" customWidth="1"/>
    <col min="10511" max="10511" width="9.21875" style="145"/>
    <col min="10512" max="10512" width="10.21875" style="145" customWidth="1"/>
    <col min="10513" max="10513" width="11.21875" style="145" bestFit="1" customWidth="1"/>
    <col min="10514" max="10747" width="9.21875" style="145"/>
    <col min="10748" max="10748" width="1.77734375" style="145" customWidth="1"/>
    <col min="10749" max="10749" width="5.5546875" style="145" customWidth="1"/>
    <col min="10750" max="10750" width="14.21875" style="145" customWidth="1"/>
    <col min="10751" max="10751" width="21.5546875" style="145" customWidth="1"/>
    <col min="10752" max="10752" width="17.21875" style="145" customWidth="1"/>
    <col min="10753" max="10753" width="14.77734375" style="145" customWidth="1"/>
    <col min="10754" max="10754" width="16.5546875" style="145" customWidth="1"/>
    <col min="10755" max="10755" width="14.5546875" style="145" customWidth="1"/>
    <col min="10756" max="10756" width="13.77734375" style="145" customWidth="1"/>
    <col min="10757" max="10757" width="17" style="145" customWidth="1"/>
    <col min="10758" max="10758" width="19" style="145" customWidth="1"/>
    <col min="10759" max="10759" width="13.77734375" style="145" customWidth="1"/>
    <col min="10760" max="10760" width="19.77734375" style="145" customWidth="1"/>
    <col min="10761" max="10761" width="27.5546875" style="145" customWidth="1"/>
    <col min="10762" max="10762" width="12.21875" style="145" customWidth="1"/>
    <col min="10763" max="10763" width="13.77734375" style="145" customWidth="1"/>
    <col min="10764" max="10764" width="14.44140625" style="145" customWidth="1"/>
    <col min="10765" max="10765" width="11.5546875" style="145" customWidth="1"/>
    <col min="10766" max="10766" width="13.21875" style="145" customWidth="1"/>
    <col min="10767" max="10767" width="9.21875" style="145"/>
    <col min="10768" max="10768" width="10.21875" style="145" customWidth="1"/>
    <col min="10769" max="10769" width="11.21875" style="145" bestFit="1" customWidth="1"/>
    <col min="10770" max="11003" width="9.21875" style="145"/>
    <col min="11004" max="11004" width="1.77734375" style="145" customWidth="1"/>
    <col min="11005" max="11005" width="5.5546875" style="145" customWidth="1"/>
    <col min="11006" max="11006" width="14.21875" style="145" customWidth="1"/>
    <col min="11007" max="11007" width="21.5546875" style="145" customWidth="1"/>
    <col min="11008" max="11008" width="17.21875" style="145" customWidth="1"/>
    <col min="11009" max="11009" width="14.77734375" style="145" customWidth="1"/>
    <col min="11010" max="11010" width="16.5546875" style="145" customWidth="1"/>
    <col min="11011" max="11011" width="14.5546875" style="145" customWidth="1"/>
    <col min="11012" max="11012" width="13.77734375" style="145" customWidth="1"/>
    <col min="11013" max="11013" width="17" style="145" customWidth="1"/>
    <col min="11014" max="11014" width="19" style="145" customWidth="1"/>
    <col min="11015" max="11015" width="13.77734375" style="145" customWidth="1"/>
    <col min="11016" max="11016" width="19.77734375" style="145" customWidth="1"/>
    <col min="11017" max="11017" width="27.5546875" style="145" customWidth="1"/>
    <col min="11018" max="11018" width="12.21875" style="145" customWidth="1"/>
    <col min="11019" max="11019" width="13.77734375" style="145" customWidth="1"/>
    <col min="11020" max="11020" width="14.44140625" style="145" customWidth="1"/>
    <col min="11021" max="11021" width="11.5546875" style="145" customWidth="1"/>
    <col min="11022" max="11022" width="13.21875" style="145" customWidth="1"/>
    <col min="11023" max="11023" width="9.21875" style="145"/>
    <col min="11024" max="11024" width="10.21875" style="145" customWidth="1"/>
    <col min="11025" max="11025" width="11.21875" style="145" bestFit="1" customWidth="1"/>
    <col min="11026" max="11259" width="9.21875" style="145"/>
    <col min="11260" max="11260" width="1.77734375" style="145" customWidth="1"/>
    <col min="11261" max="11261" width="5.5546875" style="145" customWidth="1"/>
    <col min="11262" max="11262" width="14.21875" style="145" customWidth="1"/>
    <col min="11263" max="11263" width="21.5546875" style="145" customWidth="1"/>
    <col min="11264" max="11264" width="17.21875" style="145" customWidth="1"/>
    <col min="11265" max="11265" width="14.77734375" style="145" customWidth="1"/>
    <col min="11266" max="11266" width="16.5546875" style="145" customWidth="1"/>
    <col min="11267" max="11267" width="14.5546875" style="145" customWidth="1"/>
    <col min="11268" max="11268" width="13.77734375" style="145" customWidth="1"/>
    <col min="11269" max="11269" width="17" style="145" customWidth="1"/>
    <col min="11270" max="11270" width="19" style="145" customWidth="1"/>
    <col min="11271" max="11271" width="13.77734375" style="145" customWidth="1"/>
    <col min="11272" max="11272" width="19.77734375" style="145" customWidth="1"/>
    <col min="11273" max="11273" width="27.5546875" style="145" customWidth="1"/>
    <col min="11274" max="11274" width="12.21875" style="145" customWidth="1"/>
    <col min="11275" max="11275" width="13.77734375" style="145" customWidth="1"/>
    <col min="11276" max="11276" width="14.44140625" style="145" customWidth="1"/>
    <col min="11277" max="11277" width="11.5546875" style="145" customWidth="1"/>
    <col min="11278" max="11278" width="13.21875" style="145" customWidth="1"/>
    <col min="11279" max="11279" width="9.21875" style="145"/>
    <col min="11280" max="11280" width="10.21875" style="145" customWidth="1"/>
    <col min="11281" max="11281" width="11.21875" style="145" bestFit="1" customWidth="1"/>
    <col min="11282" max="11515" width="9.21875" style="145"/>
    <col min="11516" max="11516" width="1.77734375" style="145" customWidth="1"/>
    <col min="11517" max="11517" width="5.5546875" style="145" customWidth="1"/>
    <col min="11518" max="11518" width="14.21875" style="145" customWidth="1"/>
    <col min="11519" max="11519" width="21.5546875" style="145" customWidth="1"/>
    <col min="11520" max="11520" width="17.21875" style="145" customWidth="1"/>
    <col min="11521" max="11521" width="14.77734375" style="145" customWidth="1"/>
    <col min="11522" max="11522" width="16.5546875" style="145" customWidth="1"/>
    <col min="11523" max="11523" width="14.5546875" style="145" customWidth="1"/>
    <col min="11524" max="11524" width="13.77734375" style="145" customWidth="1"/>
    <col min="11525" max="11525" width="17" style="145" customWidth="1"/>
    <col min="11526" max="11526" width="19" style="145" customWidth="1"/>
    <col min="11527" max="11527" width="13.77734375" style="145" customWidth="1"/>
    <col min="11528" max="11528" width="19.77734375" style="145" customWidth="1"/>
    <col min="11529" max="11529" width="27.5546875" style="145" customWidth="1"/>
    <col min="11530" max="11530" width="12.21875" style="145" customWidth="1"/>
    <col min="11531" max="11531" width="13.77734375" style="145" customWidth="1"/>
    <col min="11532" max="11532" width="14.44140625" style="145" customWidth="1"/>
    <col min="11533" max="11533" width="11.5546875" style="145" customWidth="1"/>
    <col min="11534" max="11534" width="13.21875" style="145" customWidth="1"/>
    <col min="11535" max="11535" width="9.21875" style="145"/>
    <col min="11536" max="11536" width="10.21875" style="145" customWidth="1"/>
    <col min="11537" max="11537" width="11.21875" style="145" bestFit="1" customWidth="1"/>
    <col min="11538" max="11771" width="9.21875" style="145"/>
    <col min="11772" max="11772" width="1.77734375" style="145" customWidth="1"/>
    <col min="11773" max="11773" width="5.5546875" style="145" customWidth="1"/>
    <col min="11774" max="11774" width="14.21875" style="145" customWidth="1"/>
    <col min="11775" max="11775" width="21.5546875" style="145" customWidth="1"/>
    <col min="11776" max="11776" width="17.21875" style="145" customWidth="1"/>
    <col min="11777" max="11777" width="14.77734375" style="145" customWidth="1"/>
    <col min="11778" max="11778" width="16.5546875" style="145" customWidth="1"/>
    <col min="11779" max="11779" width="14.5546875" style="145" customWidth="1"/>
    <col min="11780" max="11780" width="13.77734375" style="145" customWidth="1"/>
    <col min="11781" max="11781" width="17" style="145" customWidth="1"/>
    <col min="11782" max="11782" width="19" style="145" customWidth="1"/>
    <col min="11783" max="11783" width="13.77734375" style="145" customWidth="1"/>
    <col min="11784" max="11784" width="19.77734375" style="145" customWidth="1"/>
    <col min="11785" max="11785" width="27.5546875" style="145" customWidth="1"/>
    <col min="11786" max="11786" width="12.21875" style="145" customWidth="1"/>
    <col min="11787" max="11787" width="13.77734375" style="145" customWidth="1"/>
    <col min="11788" max="11788" width="14.44140625" style="145" customWidth="1"/>
    <col min="11789" max="11789" width="11.5546875" style="145" customWidth="1"/>
    <col min="11790" max="11790" width="13.21875" style="145" customWidth="1"/>
    <col min="11791" max="11791" width="9.21875" style="145"/>
    <col min="11792" max="11792" width="10.21875" style="145" customWidth="1"/>
    <col min="11793" max="11793" width="11.21875" style="145" bestFit="1" customWidth="1"/>
    <col min="11794" max="12027" width="9.21875" style="145"/>
    <col min="12028" max="12028" width="1.77734375" style="145" customWidth="1"/>
    <col min="12029" max="12029" width="5.5546875" style="145" customWidth="1"/>
    <col min="12030" max="12030" width="14.21875" style="145" customWidth="1"/>
    <col min="12031" max="12031" width="21.5546875" style="145" customWidth="1"/>
    <col min="12032" max="12032" width="17.21875" style="145" customWidth="1"/>
    <col min="12033" max="12033" width="14.77734375" style="145" customWidth="1"/>
    <col min="12034" max="12034" width="16.5546875" style="145" customWidth="1"/>
    <col min="12035" max="12035" width="14.5546875" style="145" customWidth="1"/>
    <col min="12036" max="12036" width="13.77734375" style="145" customWidth="1"/>
    <col min="12037" max="12037" width="17" style="145" customWidth="1"/>
    <col min="12038" max="12038" width="19" style="145" customWidth="1"/>
    <col min="12039" max="12039" width="13.77734375" style="145" customWidth="1"/>
    <col min="12040" max="12040" width="19.77734375" style="145" customWidth="1"/>
    <col min="12041" max="12041" width="27.5546875" style="145" customWidth="1"/>
    <col min="12042" max="12042" width="12.21875" style="145" customWidth="1"/>
    <col min="12043" max="12043" width="13.77734375" style="145" customWidth="1"/>
    <col min="12044" max="12044" width="14.44140625" style="145" customWidth="1"/>
    <col min="12045" max="12045" width="11.5546875" style="145" customWidth="1"/>
    <col min="12046" max="12046" width="13.21875" style="145" customWidth="1"/>
    <col min="12047" max="12047" width="9.21875" style="145"/>
    <col min="12048" max="12048" width="10.21875" style="145" customWidth="1"/>
    <col min="12049" max="12049" width="11.21875" style="145" bestFit="1" customWidth="1"/>
    <col min="12050" max="12283" width="9.21875" style="145"/>
    <col min="12284" max="12284" width="1.77734375" style="145" customWidth="1"/>
    <col min="12285" max="12285" width="5.5546875" style="145" customWidth="1"/>
    <col min="12286" max="12286" width="14.21875" style="145" customWidth="1"/>
    <col min="12287" max="12287" width="21.5546875" style="145" customWidth="1"/>
    <col min="12288" max="12288" width="17.21875" style="145" customWidth="1"/>
    <col min="12289" max="12289" width="14.77734375" style="145" customWidth="1"/>
    <col min="12290" max="12290" width="16.5546875" style="145" customWidth="1"/>
    <col min="12291" max="12291" width="14.5546875" style="145" customWidth="1"/>
    <col min="12292" max="12292" width="13.77734375" style="145" customWidth="1"/>
    <col min="12293" max="12293" width="17" style="145" customWidth="1"/>
    <col min="12294" max="12294" width="19" style="145" customWidth="1"/>
    <col min="12295" max="12295" width="13.77734375" style="145" customWidth="1"/>
    <col min="12296" max="12296" width="19.77734375" style="145" customWidth="1"/>
    <col min="12297" max="12297" width="27.5546875" style="145" customWidth="1"/>
    <col min="12298" max="12298" width="12.21875" style="145" customWidth="1"/>
    <col min="12299" max="12299" width="13.77734375" style="145" customWidth="1"/>
    <col min="12300" max="12300" width="14.44140625" style="145" customWidth="1"/>
    <col min="12301" max="12301" width="11.5546875" style="145" customWidth="1"/>
    <col min="12302" max="12302" width="13.21875" style="145" customWidth="1"/>
    <col min="12303" max="12303" width="9.21875" style="145"/>
    <col min="12304" max="12304" width="10.21875" style="145" customWidth="1"/>
    <col min="12305" max="12305" width="11.21875" style="145" bestFit="1" customWidth="1"/>
    <col min="12306" max="12539" width="9.21875" style="145"/>
    <col min="12540" max="12540" width="1.77734375" style="145" customWidth="1"/>
    <col min="12541" max="12541" width="5.5546875" style="145" customWidth="1"/>
    <col min="12542" max="12542" width="14.21875" style="145" customWidth="1"/>
    <col min="12543" max="12543" width="21.5546875" style="145" customWidth="1"/>
    <col min="12544" max="12544" width="17.21875" style="145" customWidth="1"/>
    <col min="12545" max="12545" width="14.77734375" style="145" customWidth="1"/>
    <col min="12546" max="12546" width="16.5546875" style="145" customWidth="1"/>
    <col min="12547" max="12547" width="14.5546875" style="145" customWidth="1"/>
    <col min="12548" max="12548" width="13.77734375" style="145" customWidth="1"/>
    <col min="12549" max="12549" width="17" style="145" customWidth="1"/>
    <col min="12550" max="12550" width="19" style="145" customWidth="1"/>
    <col min="12551" max="12551" width="13.77734375" style="145" customWidth="1"/>
    <col min="12552" max="12552" width="19.77734375" style="145" customWidth="1"/>
    <col min="12553" max="12553" width="27.5546875" style="145" customWidth="1"/>
    <col min="12554" max="12554" width="12.21875" style="145" customWidth="1"/>
    <col min="12555" max="12555" width="13.77734375" style="145" customWidth="1"/>
    <col min="12556" max="12556" width="14.44140625" style="145" customWidth="1"/>
    <col min="12557" max="12557" width="11.5546875" style="145" customWidth="1"/>
    <col min="12558" max="12558" width="13.21875" style="145" customWidth="1"/>
    <col min="12559" max="12559" width="9.21875" style="145"/>
    <col min="12560" max="12560" width="10.21875" style="145" customWidth="1"/>
    <col min="12561" max="12561" width="11.21875" style="145" bestFit="1" customWidth="1"/>
    <col min="12562" max="12795" width="9.21875" style="145"/>
    <col min="12796" max="12796" width="1.77734375" style="145" customWidth="1"/>
    <col min="12797" max="12797" width="5.5546875" style="145" customWidth="1"/>
    <col min="12798" max="12798" width="14.21875" style="145" customWidth="1"/>
    <col min="12799" max="12799" width="21.5546875" style="145" customWidth="1"/>
    <col min="12800" max="12800" width="17.21875" style="145" customWidth="1"/>
    <col min="12801" max="12801" width="14.77734375" style="145" customWidth="1"/>
    <col min="12802" max="12802" width="16.5546875" style="145" customWidth="1"/>
    <col min="12803" max="12803" width="14.5546875" style="145" customWidth="1"/>
    <col min="12804" max="12804" width="13.77734375" style="145" customWidth="1"/>
    <col min="12805" max="12805" width="17" style="145" customWidth="1"/>
    <col min="12806" max="12806" width="19" style="145" customWidth="1"/>
    <col min="12807" max="12807" width="13.77734375" style="145" customWidth="1"/>
    <col min="12808" max="12808" width="19.77734375" style="145" customWidth="1"/>
    <col min="12809" max="12809" width="27.5546875" style="145" customWidth="1"/>
    <col min="12810" max="12810" width="12.21875" style="145" customWidth="1"/>
    <col min="12811" max="12811" width="13.77734375" style="145" customWidth="1"/>
    <col min="12812" max="12812" width="14.44140625" style="145" customWidth="1"/>
    <col min="12813" max="12813" width="11.5546875" style="145" customWidth="1"/>
    <col min="12814" max="12814" width="13.21875" style="145" customWidth="1"/>
    <col min="12815" max="12815" width="9.21875" style="145"/>
    <col min="12816" max="12816" width="10.21875" style="145" customWidth="1"/>
    <col min="12817" max="12817" width="11.21875" style="145" bestFit="1" customWidth="1"/>
    <col min="12818" max="13051" width="9.21875" style="145"/>
    <col min="13052" max="13052" width="1.77734375" style="145" customWidth="1"/>
    <col min="13053" max="13053" width="5.5546875" style="145" customWidth="1"/>
    <col min="13054" max="13054" width="14.21875" style="145" customWidth="1"/>
    <col min="13055" max="13055" width="21.5546875" style="145" customWidth="1"/>
    <col min="13056" max="13056" width="17.21875" style="145" customWidth="1"/>
    <col min="13057" max="13057" width="14.77734375" style="145" customWidth="1"/>
    <col min="13058" max="13058" width="16.5546875" style="145" customWidth="1"/>
    <col min="13059" max="13059" width="14.5546875" style="145" customWidth="1"/>
    <col min="13060" max="13060" width="13.77734375" style="145" customWidth="1"/>
    <col min="13061" max="13061" width="17" style="145" customWidth="1"/>
    <col min="13062" max="13062" width="19" style="145" customWidth="1"/>
    <col min="13063" max="13063" width="13.77734375" style="145" customWidth="1"/>
    <col min="13064" max="13064" width="19.77734375" style="145" customWidth="1"/>
    <col min="13065" max="13065" width="27.5546875" style="145" customWidth="1"/>
    <col min="13066" max="13066" width="12.21875" style="145" customWidth="1"/>
    <col min="13067" max="13067" width="13.77734375" style="145" customWidth="1"/>
    <col min="13068" max="13068" width="14.44140625" style="145" customWidth="1"/>
    <col min="13069" max="13069" width="11.5546875" style="145" customWidth="1"/>
    <col min="13070" max="13070" width="13.21875" style="145" customWidth="1"/>
    <col min="13071" max="13071" width="9.21875" style="145"/>
    <col min="13072" max="13072" width="10.21875" style="145" customWidth="1"/>
    <col min="13073" max="13073" width="11.21875" style="145" bestFit="1" customWidth="1"/>
    <col min="13074" max="13307" width="9.21875" style="145"/>
    <col min="13308" max="13308" width="1.77734375" style="145" customWidth="1"/>
    <col min="13309" max="13309" width="5.5546875" style="145" customWidth="1"/>
    <col min="13310" max="13310" width="14.21875" style="145" customWidth="1"/>
    <col min="13311" max="13311" width="21.5546875" style="145" customWidth="1"/>
    <col min="13312" max="13312" width="17.21875" style="145" customWidth="1"/>
    <col min="13313" max="13313" width="14.77734375" style="145" customWidth="1"/>
    <col min="13314" max="13314" width="16.5546875" style="145" customWidth="1"/>
    <col min="13315" max="13315" width="14.5546875" style="145" customWidth="1"/>
    <col min="13316" max="13316" width="13.77734375" style="145" customWidth="1"/>
    <col min="13317" max="13317" width="17" style="145" customWidth="1"/>
    <col min="13318" max="13318" width="19" style="145" customWidth="1"/>
    <col min="13319" max="13319" width="13.77734375" style="145" customWidth="1"/>
    <col min="13320" max="13320" width="19.77734375" style="145" customWidth="1"/>
    <col min="13321" max="13321" width="27.5546875" style="145" customWidth="1"/>
    <col min="13322" max="13322" width="12.21875" style="145" customWidth="1"/>
    <col min="13323" max="13323" width="13.77734375" style="145" customWidth="1"/>
    <col min="13324" max="13324" width="14.44140625" style="145" customWidth="1"/>
    <col min="13325" max="13325" width="11.5546875" style="145" customWidth="1"/>
    <col min="13326" max="13326" width="13.21875" style="145" customWidth="1"/>
    <col min="13327" max="13327" width="9.21875" style="145"/>
    <col min="13328" max="13328" width="10.21875" style="145" customWidth="1"/>
    <col min="13329" max="13329" width="11.21875" style="145" bestFit="1" customWidth="1"/>
    <col min="13330" max="13563" width="9.21875" style="145"/>
    <col min="13564" max="13564" width="1.77734375" style="145" customWidth="1"/>
    <col min="13565" max="13565" width="5.5546875" style="145" customWidth="1"/>
    <col min="13566" max="13566" width="14.21875" style="145" customWidth="1"/>
    <col min="13567" max="13567" width="21.5546875" style="145" customWidth="1"/>
    <col min="13568" max="13568" width="17.21875" style="145" customWidth="1"/>
    <col min="13569" max="13569" width="14.77734375" style="145" customWidth="1"/>
    <col min="13570" max="13570" width="16.5546875" style="145" customWidth="1"/>
    <col min="13571" max="13571" width="14.5546875" style="145" customWidth="1"/>
    <col min="13572" max="13572" width="13.77734375" style="145" customWidth="1"/>
    <col min="13573" max="13573" width="17" style="145" customWidth="1"/>
    <col min="13574" max="13574" width="19" style="145" customWidth="1"/>
    <col min="13575" max="13575" width="13.77734375" style="145" customWidth="1"/>
    <col min="13576" max="13576" width="19.77734375" style="145" customWidth="1"/>
    <col min="13577" max="13577" width="27.5546875" style="145" customWidth="1"/>
    <col min="13578" max="13578" width="12.21875" style="145" customWidth="1"/>
    <col min="13579" max="13579" width="13.77734375" style="145" customWidth="1"/>
    <col min="13580" max="13580" width="14.44140625" style="145" customWidth="1"/>
    <col min="13581" max="13581" width="11.5546875" style="145" customWidth="1"/>
    <col min="13582" max="13582" width="13.21875" style="145" customWidth="1"/>
    <col min="13583" max="13583" width="9.21875" style="145"/>
    <col min="13584" max="13584" width="10.21875" style="145" customWidth="1"/>
    <col min="13585" max="13585" width="11.21875" style="145" bestFit="1" customWidth="1"/>
    <col min="13586" max="13819" width="9.21875" style="145"/>
    <col min="13820" max="13820" width="1.77734375" style="145" customWidth="1"/>
    <col min="13821" max="13821" width="5.5546875" style="145" customWidth="1"/>
    <col min="13822" max="13822" width="14.21875" style="145" customWidth="1"/>
    <col min="13823" max="13823" width="21.5546875" style="145" customWidth="1"/>
    <col min="13824" max="13824" width="17.21875" style="145" customWidth="1"/>
    <col min="13825" max="13825" width="14.77734375" style="145" customWidth="1"/>
    <col min="13826" max="13826" width="16.5546875" style="145" customWidth="1"/>
    <col min="13827" max="13827" width="14.5546875" style="145" customWidth="1"/>
    <col min="13828" max="13828" width="13.77734375" style="145" customWidth="1"/>
    <col min="13829" max="13829" width="17" style="145" customWidth="1"/>
    <col min="13830" max="13830" width="19" style="145" customWidth="1"/>
    <col min="13831" max="13831" width="13.77734375" style="145" customWidth="1"/>
    <col min="13832" max="13832" width="19.77734375" style="145" customWidth="1"/>
    <col min="13833" max="13833" width="27.5546875" style="145" customWidth="1"/>
    <col min="13834" max="13834" width="12.21875" style="145" customWidth="1"/>
    <col min="13835" max="13835" width="13.77734375" style="145" customWidth="1"/>
    <col min="13836" max="13836" width="14.44140625" style="145" customWidth="1"/>
    <col min="13837" max="13837" width="11.5546875" style="145" customWidth="1"/>
    <col min="13838" max="13838" width="13.21875" style="145" customWidth="1"/>
    <col min="13839" max="13839" width="9.21875" style="145"/>
    <col min="13840" max="13840" width="10.21875" style="145" customWidth="1"/>
    <col min="13841" max="13841" width="11.21875" style="145" bestFit="1" customWidth="1"/>
    <col min="13842" max="14075" width="9.21875" style="145"/>
    <col min="14076" max="14076" width="1.77734375" style="145" customWidth="1"/>
    <col min="14077" max="14077" width="5.5546875" style="145" customWidth="1"/>
    <col min="14078" max="14078" width="14.21875" style="145" customWidth="1"/>
    <col min="14079" max="14079" width="21.5546875" style="145" customWidth="1"/>
    <col min="14080" max="14080" width="17.21875" style="145" customWidth="1"/>
    <col min="14081" max="14081" width="14.77734375" style="145" customWidth="1"/>
    <col min="14082" max="14082" width="16.5546875" style="145" customWidth="1"/>
    <col min="14083" max="14083" width="14.5546875" style="145" customWidth="1"/>
    <col min="14084" max="14084" width="13.77734375" style="145" customWidth="1"/>
    <col min="14085" max="14085" width="17" style="145" customWidth="1"/>
    <col min="14086" max="14086" width="19" style="145" customWidth="1"/>
    <col min="14087" max="14087" width="13.77734375" style="145" customWidth="1"/>
    <col min="14088" max="14088" width="19.77734375" style="145" customWidth="1"/>
    <col min="14089" max="14089" width="27.5546875" style="145" customWidth="1"/>
    <col min="14090" max="14090" width="12.21875" style="145" customWidth="1"/>
    <col min="14091" max="14091" width="13.77734375" style="145" customWidth="1"/>
    <col min="14092" max="14092" width="14.44140625" style="145" customWidth="1"/>
    <col min="14093" max="14093" width="11.5546875" style="145" customWidth="1"/>
    <col min="14094" max="14094" width="13.21875" style="145" customWidth="1"/>
    <col min="14095" max="14095" width="9.21875" style="145"/>
    <col min="14096" max="14096" width="10.21875" style="145" customWidth="1"/>
    <col min="14097" max="14097" width="11.21875" style="145" bestFit="1" customWidth="1"/>
    <col min="14098" max="14331" width="9.21875" style="145"/>
    <col min="14332" max="14332" width="1.77734375" style="145" customWidth="1"/>
    <col min="14333" max="14333" width="5.5546875" style="145" customWidth="1"/>
    <col min="14334" max="14334" width="14.21875" style="145" customWidth="1"/>
    <col min="14335" max="14335" width="21.5546875" style="145" customWidth="1"/>
    <col min="14336" max="14336" width="17.21875" style="145" customWidth="1"/>
    <col min="14337" max="14337" width="14.77734375" style="145" customWidth="1"/>
    <col min="14338" max="14338" width="16.5546875" style="145" customWidth="1"/>
    <col min="14339" max="14339" width="14.5546875" style="145" customWidth="1"/>
    <col min="14340" max="14340" width="13.77734375" style="145" customWidth="1"/>
    <col min="14341" max="14341" width="17" style="145" customWidth="1"/>
    <col min="14342" max="14342" width="19" style="145" customWidth="1"/>
    <col min="14343" max="14343" width="13.77734375" style="145" customWidth="1"/>
    <col min="14344" max="14344" width="19.77734375" style="145" customWidth="1"/>
    <col min="14345" max="14345" width="27.5546875" style="145" customWidth="1"/>
    <col min="14346" max="14346" width="12.21875" style="145" customWidth="1"/>
    <col min="14347" max="14347" width="13.77734375" style="145" customWidth="1"/>
    <col min="14348" max="14348" width="14.44140625" style="145" customWidth="1"/>
    <col min="14349" max="14349" width="11.5546875" style="145" customWidth="1"/>
    <col min="14350" max="14350" width="13.21875" style="145" customWidth="1"/>
    <col min="14351" max="14351" width="9.21875" style="145"/>
    <col min="14352" max="14352" width="10.21875" style="145" customWidth="1"/>
    <col min="14353" max="14353" width="11.21875" style="145" bestFit="1" customWidth="1"/>
    <col min="14354" max="14587" width="9.21875" style="145"/>
    <col min="14588" max="14588" width="1.77734375" style="145" customWidth="1"/>
    <col min="14589" max="14589" width="5.5546875" style="145" customWidth="1"/>
    <col min="14590" max="14590" width="14.21875" style="145" customWidth="1"/>
    <col min="14591" max="14591" width="21.5546875" style="145" customWidth="1"/>
    <col min="14592" max="14592" width="17.21875" style="145" customWidth="1"/>
    <col min="14593" max="14593" width="14.77734375" style="145" customWidth="1"/>
    <col min="14594" max="14594" width="16.5546875" style="145" customWidth="1"/>
    <col min="14595" max="14595" width="14.5546875" style="145" customWidth="1"/>
    <col min="14596" max="14596" width="13.77734375" style="145" customWidth="1"/>
    <col min="14597" max="14597" width="17" style="145" customWidth="1"/>
    <col min="14598" max="14598" width="19" style="145" customWidth="1"/>
    <col min="14599" max="14599" width="13.77734375" style="145" customWidth="1"/>
    <col min="14600" max="14600" width="19.77734375" style="145" customWidth="1"/>
    <col min="14601" max="14601" width="27.5546875" style="145" customWidth="1"/>
    <col min="14602" max="14602" width="12.21875" style="145" customWidth="1"/>
    <col min="14603" max="14603" width="13.77734375" style="145" customWidth="1"/>
    <col min="14604" max="14604" width="14.44140625" style="145" customWidth="1"/>
    <col min="14605" max="14605" width="11.5546875" style="145" customWidth="1"/>
    <col min="14606" max="14606" width="13.21875" style="145" customWidth="1"/>
    <col min="14607" max="14607" width="9.21875" style="145"/>
    <col min="14608" max="14608" width="10.21875" style="145" customWidth="1"/>
    <col min="14609" max="14609" width="11.21875" style="145" bestFit="1" customWidth="1"/>
    <col min="14610" max="14843" width="9.21875" style="145"/>
    <col min="14844" max="14844" width="1.77734375" style="145" customWidth="1"/>
    <col min="14845" max="14845" width="5.5546875" style="145" customWidth="1"/>
    <col min="14846" max="14846" width="14.21875" style="145" customWidth="1"/>
    <col min="14847" max="14847" width="21.5546875" style="145" customWidth="1"/>
    <col min="14848" max="14848" width="17.21875" style="145" customWidth="1"/>
    <col min="14849" max="14849" width="14.77734375" style="145" customWidth="1"/>
    <col min="14850" max="14850" width="16.5546875" style="145" customWidth="1"/>
    <col min="14851" max="14851" width="14.5546875" style="145" customWidth="1"/>
    <col min="14852" max="14852" width="13.77734375" style="145" customWidth="1"/>
    <col min="14853" max="14853" width="17" style="145" customWidth="1"/>
    <col min="14854" max="14854" width="19" style="145" customWidth="1"/>
    <col min="14855" max="14855" width="13.77734375" style="145" customWidth="1"/>
    <col min="14856" max="14856" width="19.77734375" style="145" customWidth="1"/>
    <col min="14857" max="14857" width="27.5546875" style="145" customWidth="1"/>
    <col min="14858" max="14858" width="12.21875" style="145" customWidth="1"/>
    <col min="14859" max="14859" width="13.77734375" style="145" customWidth="1"/>
    <col min="14860" max="14860" width="14.44140625" style="145" customWidth="1"/>
    <col min="14861" max="14861" width="11.5546875" style="145" customWidth="1"/>
    <col min="14862" max="14862" width="13.21875" style="145" customWidth="1"/>
    <col min="14863" max="14863" width="9.21875" style="145"/>
    <col min="14864" max="14864" width="10.21875" style="145" customWidth="1"/>
    <col min="14865" max="14865" width="11.21875" style="145" bestFit="1" customWidth="1"/>
    <col min="14866" max="15099" width="9.21875" style="145"/>
    <col min="15100" max="15100" width="1.77734375" style="145" customWidth="1"/>
    <col min="15101" max="15101" width="5.5546875" style="145" customWidth="1"/>
    <col min="15102" max="15102" width="14.21875" style="145" customWidth="1"/>
    <col min="15103" max="15103" width="21.5546875" style="145" customWidth="1"/>
    <col min="15104" max="15104" width="17.21875" style="145" customWidth="1"/>
    <col min="15105" max="15105" width="14.77734375" style="145" customWidth="1"/>
    <col min="15106" max="15106" width="16.5546875" style="145" customWidth="1"/>
    <col min="15107" max="15107" width="14.5546875" style="145" customWidth="1"/>
    <col min="15108" max="15108" width="13.77734375" style="145" customWidth="1"/>
    <col min="15109" max="15109" width="17" style="145" customWidth="1"/>
    <col min="15110" max="15110" width="19" style="145" customWidth="1"/>
    <col min="15111" max="15111" width="13.77734375" style="145" customWidth="1"/>
    <col min="15112" max="15112" width="19.77734375" style="145" customWidth="1"/>
    <col min="15113" max="15113" width="27.5546875" style="145" customWidth="1"/>
    <col min="15114" max="15114" width="12.21875" style="145" customWidth="1"/>
    <col min="15115" max="15115" width="13.77734375" style="145" customWidth="1"/>
    <col min="15116" max="15116" width="14.44140625" style="145" customWidth="1"/>
    <col min="15117" max="15117" width="11.5546875" style="145" customWidth="1"/>
    <col min="15118" max="15118" width="13.21875" style="145" customWidth="1"/>
    <col min="15119" max="15119" width="9.21875" style="145"/>
    <col min="15120" max="15120" width="10.21875" style="145" customWidth="1"/>
    <col min="15121" max="15121" width="11.21875" style="145" bestFit="1" customWidth="1"/>
    <col min="15122" max="15355" width="9.21875" style="145"/>
    <col min="15356" max="15356" width="1.77734375" style="145" customWidth="1"/>
    <col min="15357" max="15357" width="5.5546875" style="145" customWidth="1"/>
    <col min="15358" max="15358" width="14.21875" style="145" customWidth="1"/>
    <col min="15359" max="15359" width="21.5546875" style="145" customWidth="1"/>
    <col min="15360" max="15360" width="17.21875" style="145" customWidth="1"/>
    <col min="15361" max="15361" width="14.77734375" style="145" customWidth="1"/>
    <col min="15362" max="15362" width="16.5546875" style="145" customWidth="1"/>
    <col min="15363" max="15363" width="14.5546875" style="145" customWidth="1"/>
    <col min="15364" max="15364" width="13.77734375" style="145" customWidth="1"/>
    <col min="15365" max="15365" width="17" style="145" customWidth="1"/>
    <col min="15366" max="15366" width="19" style="145" customWidth="1"/>
    <col min="15367" max="15367" width="13.77734375" style="145" customWidth="1"/>
    <col min="15368" max="15368" width="19.77734375" style="145" customWidth="1"/>
    <col min="15369" max="15369" width="27.5546875" style="145" customWidth="1"/>
    <col min="15370" max="15370" width="12.21875" style="145" customWidth="1"/>
    <col min="15371" max="15371" width="13.77734375" style="145" customWidth="1"/>
    <col min="15372" max="15372" width="14.44140625" style="145" customWidth="1"/>
    <col min="15373" max="15373" width="11.5546875" style="145" customWidth="1"/>
    <col min="15374" max="15374" width="13.21875" style="145" customWidth="1"/>
    <col min="15375" max="15375" width="9.21875" style="145"/>
    <col min="15376" max="15376" width="10.21875" style="145" customWidth="1"/>
    <col min="15377" max="15377" width="11.21875" style="145" bestFit="1" customWidth="1"/>
    <col min="15378" max="15611" width="9.21875" style="145"/>
    <col min="15612" max="15612" width="1.77734375" style="145" customWidth="1"/>
    <col min="15613" max="15613" width="5.5546875" style="145" customWidth="1"/>
    <col min="15614" max="15614" width="14.21875" style="145" customWidth="1"/>
    <col min="15615" max="15615" width="21.5546875" style="145" customWidth="1"/>
    <col min="15616" max="15616" width="17.21875" style="145" customWidth="1"/>
    <col min="15617" max="15617" width="14.77734375" style="145" customWidth="1"/>
    <col min="15618" max="15618" width="16.5546875" style="145" customWidth="1"/>
    <col min="15619" max="15619" width="14.5546875" style="145" customWidth="1"/>
    <col min="15620" max="15620" width="13.77734375" style="145" customWidth="1"/>
    <col min="15621" max="15621" width="17" style="145" customWidth="1"/>
    <col min="15622" max="15622" width="19" style="145" customWidth="1"/>
    <col min="15623" max="15623" width="13.77734375" style="145" customWidth="1"/>
    <col min="15624" max="15624" width="19.77734375" style="145" customWidth="1"/>
    <col min="15625" max="15625" width="27.5546875" style="145" customWidth="1"/>
    <col min="15626" max="15626" width="12.21875" style="145" customWidth="1"/>
    <col min="15627" max="15627" width="13.77734375" style="145" customWidth="1"/>
    <col min="15628" max="15628" width="14.44140625" style="145" customWidth="1"/>
    <col min="15629" max="15629" width="11.5546875" style="145" customWidth="1"/>
    <col min="15630" max="15630" width="13.21875" style="145" customWidth="1"/>
    <col min="15631" max="15631" width="9.21875" style="145"/>
    <col min="15632" max="15632" width="10.21875" style="145" customWidth="1"/>
    <col min="15633" max="15633" width="11.21875" style="145" bestFit="1" customWidth="1"/>
    <col min="15634" max="15867" width="9.21875" style="145"/>
    <col min="15868" max="15868" width="1.77734375" style="145" customWidth="1"/>
    <col min="15869" max="15869" width="5.5546875" style="145" customWidth="1"/>
    <col min="15870" max="15870" width="14.21875" style="145" customWidth="1"/>
    <col min="15871" max="15871" width="21.5546875" style="145" customWidth="1"/>
    <col min="15872" max="15872" width="17.21875" style="145" customWidth="1"/>
    <col min="15873" max="15873" width="14.77734375" style="145" customWidth="1"/>
    <col min="15874" max="15874" width="16.5546875" style="145" customWidth="1"/>
    <col min="15875" max="15875" width="14.5546875" style="145" customWidth="1"/>
    <col min="15876" max="15876" width="13.77734375" style="145" customWidth="1"/>
    <col min="15877" max="15877" width="17" style="145" customWidth="1"/>
    <col min="15878" max="15878" width="19" style="145" customWidth="1"/>
    <col min="15879" max="15879" width="13.77734375" style="145" customWidth="1"/>
    <col min="15880" max="15880" width="19.77734375" style="145" customWidth="1"/>
    <col min="15881" max="15881" width="27.5546875" style="145" customWidth="1"/>
    <col min="15882" max="15882" width="12.21875" style="145" customWidth="1"/>
    <col min="15883" max="15883" width="13.77734375" style="145" customWidth="1"/>
    <col min="15884" max="15884" width="14.44140625" style="145" customWidth="1"/>
    <col min="15885" max="15885" width="11.5546875" style="145" customWidth="1"/>
    <col min="15886" max="15886" width="13.21875" style="145" customWidth="1"/>
    <col min="15887" max="15887" width="9.21875" style="145"/>
    <col min="15888" max="15888" width="10.21875" style="145" customWidth="1"/>
    <col min="15889" max="15889" width="11.21875" style="145" bestFit="1" customWidth="1"/>
    <col min="15890" max="16123" width="9.21875" style="145"/>
    <col min="16124" max="16124" width="1.77734375" style="145" customWidth="1"/>
    <col min="16125" max="16125" width="5.5546875" style="145" customWidth="1"/>
    <col min="16126" max="16126" width="14.21875" style="145" customWidth="1"/>
    <col min="16127" max="16127" width="21.5546875" style="145" customWidth="1"/>
    <col min="16128" max="16128" width="17.21875" style="145" customWidth="1"/>
    <col min="16129" max="16129" width="14.77734375" style="145" customWidth="1"/>
    <col min="16130" max="16130" width="16.5546875" style="145" customWidth="1"/>
    <col min="16131" max="16131" width="14.5546875" style="145" customWidth="1"/>
    <col min="16132" max="16132" width="13.77734375" style="145" customWidth="1"/>
    <col min="16133" max="16133" width="17" style="145" customWidth="1"/>
    <col min="16134" max="16134" width="19" style="145" customWidth="1"/>
    <col min="16135" max="16135" width="13.77734375" style="145" customWidth="1"/>
    <col min="16136" max="16136" width="19.77734375" style="145" customWidth="1"/>
    <col min="16137" max="16137" width="27.5546875" style="145" customWidth="1"/>
    <col min="16138" max="16138" width="12.21875" style="145" customWidth="1"/>
    <col min="16139" max="16139" width="13.77734375" style="145" customWidth="1"/>
    <col min="16140" max="16140" width="14.44140625" style="145" customWidth="1"/>
    <col min="16141" max="16141" width="11.5546875" style="145" customWidth="1"/>
    <col min="16142" max="16142" width="13.21875" style="145" customWidth="1"/>
    <col min="16143" max="16143" width="9.21875" style="145"/>
    <col min="16144" max="16144" width="10.21875" style="145" customWidth="1"/>
    <col min="16145" max="16145" width="11.21875" style="145" bestFit="1" customWidth="1"/>
    <col min="16146" max="16384" width="9.21875" style="145"/>
  </cols>
  <sheetData>
    <row r="1" spans="1:20" x14ac:dyDescent="0.3">
      <c r="A1" s="144" t="str">
        <f>'Wage Equity Funding Worksheet'!B1</f>
        <v>FACILITY NAME:</v>
      </c>
      <c r="B1" s="144">
        <f>'Wage Equity Funding Worksheet'!C1</f>
        <v>0</v>
      </c>
      <c r="C1" s="144"/>
      <c r="D1" s="144"/>
    </row>
    <row r="2" spans="1:20" x14ac:dyDescent="0.3">
      <c r="A2" s="144" t="str">
        <f>'Wage Equity Funding Worksheet'!B2</f>
        <v>VENDOR NUMBER:</v>
      </c>
      <c r="B2" s="144">
        <f>'Wage Equity Funding Worksheet'!C2</f>
        <v>0</v>
      </c>
      <c r="C2" s="144" t="str">
        <f>'Wage Equity Funding Worksheet'!B4</f>
        <v>REPORT START DATE:</v>
      </c>
      <c r="D2" s="146">
        <f>'Wage Equity Funding Worksheet'!C4</f>
        <v>0</v>
      </c>
    </row>
    <row r="3" spans="1:20" x14ac:dyDescent="0.3">
      <c r="A3" s="144" t="str">
        <f>'Wage Equity Funding Worksheet'!B3</f>
        <v>NPI:</v>
      </c>
      <c r="B3" s="144">
        <f>'Wage Equity Funding Worksheet'!C3</f>
        <v>0</v>
      </c>
      <c r="C3" s="144" t="str">
        <f>'Wage Equity Funding Worksheet'!B5</f>
        <v>REPORT END DATE:</v>
      </c>
      <c r="D3" s="146">
        <f>'Wage Equity Funding Worksheet'!C5</f>
        <v>0</v>
      </c>
    </row>
    <row r="4" spans="1:20" ht="19.5" customHeight="1" thickBot="1" x14ac:dyDescent="0.35"/>
    <row r="5" spans="1:20" ht="21" customHeight="1" thickBot="1" x14ac:dyDescent="0.5">
      <c r="A5" s="238" t="s">
        <v>1709</v>
      </c>
      <c r="B5" s="239"/>
      <c r="C5" s="239"/>
      <c r="D5" s="239"/>
      <c r="E5" s="239"/>
      <c r="F5" s="239"/>
      <c r="G5" s="239"/>
      <c r="H5" s="239"/>
      <c r="I5" s="239"/>
      <c r="J5" s="239"/>
      <c r="K5" s="240"/>
      <c r="L5" s="147"/>
    </row>
    <row r="6" spans="1:20" ht="72.599999999999994" customHeight="1" x14ac:dyDescent="0.3">
      <c r="A6" s="148" t="s">
        <v>64</v>
      </c>
      <c r="B6" s="149" t="s">
        <v>65</v>
      </c>
      <c r="C6" s="150" t="s">
        <v>1647</v>
      </c>
      <c r="D6" s="151" t="s">
        <v>66</v>
      </c>
      <c r="E6" s="151" t="s">
        <v>67</v>
      </c>
      <c r="F6" s="150" t="s">
        <v>68</v>
      </c>
      <c r="G6" s="151" t="s">
        <v>69</v>
      </c>
      <c r="H6" s="151" t="s">
        <v>70</v>
      </c>
      <c r="I6" s="151" t="s">
        <v>71</v>
      </c>
      <c r="J6" s="152" t="s">
        <v>72</v>
      </c>
      <c r="K6" s="153" t="s">
        <v>73</v>
      </c>
      <c r="L6" s="154"/>
      <c r="M6" s="155" t="s">
        <v>1665</v>
      </c>
      <c r="N6" s="156" t="s">
        <v>1666</v>
      </c>
      <c r="O6" s="156" t="s">
        <v>1667</v>
      </c>
      <c r="P6" s="157" t="s">
        <v>1688</v>
      </c>
    </row>
    <row r="7" spans="1:20" ht="16.2" thickBot="1" x14ac:dyDescent="0.35">
      <c r="A7" s="158"/>
      <c r="B7" s="159"/>
      <c r="C7" s="160" t="s">
        <v>74</v>
      </c>
      <c r="D7" s="160" t="s">
        <v>75</v>
      </c>
      <c r="E7" s="160" t="s">
        <v>76</v>
      </c>
      <c r="F7" s="160" t="s">
        <v>77</v>
      </c>
      <c r="G7" s="160" t="s">
        <v>78</v>
      </c>
      <c r="H7" s="160" t="s">
        <v>79</v>
      </c>
      <c r="I7" s="160" t="s">
        <v>80</v>
      </c>
      <c r="J7" s="160" t="s">
        <v>81</v>
      </c>
      <c r="K7" s="161" t="s">
        <v>82</v>
      </c>
      <c r="L7" s="162"/>
      <c r="M7" s="163"/>
      <c r="N7" s="164"/>
      <c r="O7" s="164"/>
      <c r="P7" s="165"/>
    </row>
    <row r="8" spans="1:20" ht="34.200000000000003" customHeight="1" x14ac:dyDescent="0.3">
      <c r="A8" s="166">
        <v>1</v>
      </c>
      <c r="B8" s="167" t="s">
        <v>1649</v>
      </c>
      <c r="C8" s="168"/>
      <c r="D8" s="168"/>
      <c r="E8" s="168"/>
      <c r="F8" s="168"/>
      <c r="G8" s="168"/>
      <c r="H8" s="168"/>
      <c r="I8" s="168"/>
      <c r="J8" s="169">
        <f>SUM(C8:I8)</f>
        <v>0</v>
      </c>
      <c r="K8" s="170"/>
      <c r="L8" s="198"/>
      <c r="M8" s="171" t="e">
        <f>VLOOKUP('Certification Page'!$J$9,WageEquityFunding7_1_22Rates!$B$4:$I$192,7,FALSE)</f>
        <v>#N/A</v>
      </c>
      <c r="N8" s="172" t="e">
        <f>M8*(C8+D8)</f>
        <v>#N/A</v>
      </c>
      <c r="O8" s="172" t="e">
        <f>VLOOKUP('Certification Page'!$J$9,WageEquityFunding7_1_22Rates!$B$4:$I$192,8,FALSE)</f>
        <v>#N/A</v>
      </c>
      <c r="P8" s="173" t="e">
        <f>O8*(C8+D8)</f>
        <v>#N/A</v>
      </c>
      <c r="Q8" s="174"/>
      <c r="R8" s="174"/>
      <c r="S8" s="174"/>
      <c r="T8" s="174"/>
    </row>
    <row r="9" spans="1:20" ht="34.200000000000003" customHeight="1" x14ac:dyDescent="0.3">
      <c r="A9" s="166">
        <v>2</v>
      </c>
      <c r="B9" s="167" t="s">
        <v>1650</v>
      </c>
      <c r="C9" s="168"/>
      <c r="D9" s="168"/>
      <c r="E9" s="168"/>
      <c r="F9" s="168"/>
      <c r="G9" s="168"/>
      <c r="H9" s="168"/>
      <c r="I9" s="168"/>
      <c r="J9" s="169">
        <f t="shared" ref="J9:J19" si="0">SUM(C9:I9)</f>
        <v>0</v>
      </c>
      <c r="K9" s="170"/>
      <c r="L9" s="198"/>
      <c r="M9" s="171" t="e">
        <f>VLOOKUP('Certification Page'!$J$9,WageEquityFunding7_1_22Rates!$B$4:$I$192,7,FALSE)</f>
        <v>#N/A</v>
      </c>
      <c r="N9" s="172" t="e">
        <f t="shared" ref="N9:N20" si="1">M9*(C9+D9)</f>
        <v>#N/A</v>
      </c>
      <c r="O9" s="172" t="e">
        <f>VLOOKUP('Certification Page'!$J$9,WageEquityFunding7_1_22Rates!$B$4:$I$192,8,FALSE)</f>
        <v>#N/A</v>
      </c>
      <c r="P9" s="173" t="e">
        <f t="shared" ref="P9:P20" si="2">O9*(C9+D9)</f>
        <v>#N/A</v>
      </c>
      <c r="Q9" s="174"/>
      <c r="R9" s="174"/>
      <c r="S9" s="174"/>
      <c r="T9" s="174"/>
    </row>
    <row r="10" spans="1:20" ht="34.200000000000003" customHeight="1" x14ac:dyDescent="0.3">
      <c r="A10" s="166">
        <v>3</v>
      </c>
      <c r="B10" s="167" t="s">
        <v>1651</v>
      </c>
      <c r="C10" s="168"/>
      <c r="D10" s="168"/>
      <c r="E10" s="168"/>
      <c r="F10" s="168"/>
      <c r="G10" s="168"/>
      <c r="H10" s="168"/>
      <c r="I10" s="168"/>
      <c r="J10" s="169">
        <f t="shared" si="0"/>
        <v>0</v>
      </c>
      <c r="K10" s="170"/>
      <c r="L10" s="198"/>
      <c r="M10" s="171" t="e">
        <f>VLOOKUP('Certification Page'!$J$9,WageEquityFunding7_1_22Rates!$B$4:$I$192,7,FALSE)</f>
        <v>#N/A</v>
      </c>
      <c r="N10" s="172" t="e">
        <f t="shared" si="1"/>
        <v>#N/A</v>
      </c>
      <c r="O10" s="172" t="e">
        <f>VLOOKUP('Certification Page'!$J$9,WageEquityFunding7_1_22Rates!$B$4:$I$192,8,FALSE)</f>
        <v>#N/A</v>
      </c>
      <c r="P10" s="173" t="e">
        <f t="shared" si="2"/>
        <v>#N/A</v>
      </c>
      <c r="Q10" s="174"/>
      <c r="R10" s="174"/>
      <c r="S10" s="174"/>
      <c r="T10" s="174"/>
    </row>
    <row r="11" spans="1:20" ht="34.200000000000003" customHeight="1" x14ac:dyDescent="0.3">
      <c r="A11" s="166">
        <v>4</v>
      </c>
      <c r="B11" s="167" t="s">
        <v>1652</v>
      </c>
      <c r="C11" s="168"/>
      <c r="D11" s="168"/>
      <c r="E11" s="168"/>
      <c r="F11" s="168"/>
      <c r="G11" s="168"/>
      <c r="H11" s="168"/>
      <c r="I11" s="168"/>
      <c r="J11" s="169">
        <f t="shared" si="0"/>
        <v>0</v>
      </c>
      <c r="K11" s="170"/>
      <c r="L11" s="198"/>
      <c r="M11" s="171" t="e">
        <f>VLOOKUP('Certification Page'!$J$9,WageEquityFunding7_1_22Rates!$B$4:$I$192,7,FALSE)</f>
        <v>#N/A</v>
      </c>
      <c r="N11" s="172" t="e">
        <f t="shared" si="1"/>
        <v>#N/A</v>
      </c>
      <c r="O11" s="172" t="e">
        <f>VLOOKUP('Certification Page'!$J$9,WageEquityFunding7_1_22Rates!$B$4:$I$192,8,FALSE)</f>
        <v>#N/A</v>
      </c>
      <c r="P11" s="173" t="e">
        <f t="shared" si="2"/>
        <v>#N/A</v>
      </c>
      <c r="Q11" s="174"/>
      <c r="R11" s="174"/>
      <c r="S11" s="174"/>
      <c r="T11" s="174"/>
    </row>
    <row r="12" spans="1:20" ht="34.200000000000003" customHeight="1" x14ac:dyDescent="0.3">
      <c r="A12" s="166">
        <v>5</v>
      </c>
      <c r="B12" s="167" t="s">
        <v>1653</v>
      </c>
      <c r="C12" s="168"/>
      <c r="D12" s="168"/>
      <c r="E12" s="168"/>
      <c r="F12" s="168"/>
      <c r="G12" s="168"/>
      <c r="H12" s="168"/>
      <c r="I12" s="168"/>
      <c r="J12" s="169">
        <f t="shared" si="0"/>
        <v>0</v>
      </c>
      <c r="K12" s="170"/>
      <c r="L12" s="198"/>
      <c r="M12" s="171" t="e">
        <f>VLOOKUP('Certification Page'!$J$9,WageEquityFunding7_1_22Rates!$B$4:$I$192,7,FALSE)</f>
        <v>#N/A</v>
      </c>
      <c r="N12" s="172" t="e">
        <f t="shared" si="1"/>
        <v>#N/A</v>
      </c>
      <c r="O12" s="172" t="e">
        <f>VLOOKUP('Certification Page'!$J$9,WageEquityFunding7_1_22Rates!$B$4:$I$192,8,FALSE)</f>
        <v>#N/A</v>
      </c>
      <c r="P12" s="173" t="e">
        <f t="shared" si="2"/>
        <v>#N/A</v>
      </c>
      <c r="Q12" s="174"/>
      <c r="R12" s="174"/>
      <c r="S12" s="174"/>
      <c r="T12" s="174"/>
    </row>
    <row r="13" spans="1:20" ht="34.200000000000003" customHeight="1" x14ac:dyDescent="0.3">
      <c r="A13" s="166">
        <v>6</v>
      </c>
      <c r="B13" s="167" t="s">
        <v>1654</v>
      </c>
      <c r="C13" s="168"/>
      <c r="D13" s="168"/>
      <c r="E13" s="168"/>
      <c r="F13" s="168"/>
      <c r="G13" s="168"/>
      <c r="H13" s="168"/>
      <c r="I13" s="168"/>
      <c r="J13" s="169">
        <f t="shared" si="0"/>
        <v>0</v>
      </c>
      <c r="K13" s="170"/>
      <c r="L13" s="198"/>
      <c r="M13" s="171" t="e">
        <f>VLOOKUP('Certification Page'!$J$9,WageEquityFunding7_1_22Rates!$B$4:$I$192,7,FALSE)</f>
        <v>#N/A</v>
      </c>
      <c r="N13" s="172" t="e">
        <f t="shared" si="1"/>
        <v>#N/A</v>
      </c>
      <c r="O13" s="172" t="e">
        <f>VLOOKUP('Certification Page'!$J$9,WageEquityFunding7_1_22Rates!$B$4:$I$192,8,FALSE)</f>
        <v>#N/A</v>
      </c>
      <c r="P13" s="173" t="e">
        <f t="shared" si="2"/>
        <v>#N/A</v>
      </c>
      <c r="Q13" s="174"/>
      <c r="R13" s="174"/>
      <c r="S13" s="174"/>
      <c r="T13" s="174"/>
    </row>
    <row r="14" spans="1:20" ht="34.200000000000003" customHeight="1" x14ac:dyDescent="0.3">
      <c r="A14" s="166">
        <v>7</v>
      </c>
      <c r="B14" s="167" t="s">
        <v>1655</v>
      </c>
      <c r="C14" s="168"/>
      <c r="D14" s="168"/>
      <c r="E14" s="168"/>
      <c r="F14" s="168"/>
      <c r="G14" s="168"/>
      <c r="H14" s="168"/>
      <c r="I14" s="168"/>
      <c r="J14" s="169">
        <f t="shared" si="0"/>
        <v>0</v>
      </c>
      <c r="K14" s="170"/>
      <c r="L14" s="198"/>
      <c r="M14" s="171" t="e">
        <f>VLOOKUP('Certification Page'!$J$9,WageEquityFunding7_1_22Rates!$B$4:$I$192,7,FALSE)</f>
        <v>#N/A</v>
      </c>
      <c r="N14" s="172" t="e">
        <f t="shared" si="1"/>
        <v>#N/A</v>
      </c>
      <c r="O14" s="172" t="e">
        <f>VLOOKUP('Certification Page'!$J$9,WageEquityFunding7_1_22Rates!$B$4:$I$192,8,FALSE)</f>
        <v>#N/A</v>
      </c>
      <c r="P14" s="173" t="e">
        <f t="shared" si="2"/>
        <v>#N/A</v>
      </c>
      <c r="Q14" s="174"/>
      <c r="R14" s="174"/>
      <c r="S14" s="174"/>
      <c r="T14" s="174"/>
    </row>
    <row r="15" spans="1:20" ht="34.200000000000003" customHeight="1" x14ac:dyDescent="0.3">
      <c r="A15" s="166">
        <v>8</v>
      </c>
      <c r="B15" s="167" t="s">
        <v>1656</v>
      </c>
      <c r="C15" s="168"/>
      <c r="D15" s="168"/>
      <c r="E15" s="168"/>
      <c r="F15" s="168"/>
      <c r="G15" s="168"/>
      <c r="H15" s="168"/>
      <c r="I15" s="168"/>
      <c r="J15" s="169">
        <f t="shared" si="0"/>
        <v>0</v>
      </c>
      <c r="K15" s="170"/>
      <c r="L15" s="198"/>
      <c r="M15" s="171" t="e">
        <f>VLOOKUP('Certification Page'!$J$9,WageEquityFunding7_1_22Rates!$B$4:$I$192,7,FALSE)</f>
        <v>#N/A</v>
      </c>
      <c r="N15" s="172" t="e">
        <f t="shared" si="1"/>
        <v>#N/A</v>
      </c>
      <c r="O15" s="172" t="e">
        <f>VLOOKUP('Certification Page'!$J$9,WageEquityFunding7_1_22Rates!$B$4:$I$192,8,FALSE)</f>
        <v>#N/A</v>
      </c>
      <c r="P15" s="173" t="e">
        <f t="shared" si="2"/>
        <v>#N/A</v>
      </c>
      <c r="Q15" s="174"/>
      <c r="R15" s="174"/>
      <c r="S15" s="174"/>
      <c r="T15" s="174"/>
    </row>
    <row r="16" spans="1:20" ht="34.200000000000003" customHeight="1" x14ac:dyDescent="0.3">
      <c r="A16" s="166">
        <v>9</v>
      </c>
      <c r="B16" s="167" t="s">
        <v>1657</v>
      </c>
      <c r="C16" s="168"/>
      <c r="D16" s="168"/>
      <c r="E16" s="168"/>
      <c r="F16" s="168"/>
      <c r="G16" s="168"/>
      <c r="H16" s="168"/>
      <c r="I16" s="168"/>
      <c r="J16" s="169">
        <f t="shared" si="0"/>
        <v>0</v>
      </c>
      <c r="K16" s="170"/>
      <c r="L16" s="198"/>
      <c r="M16" s="171" t="e">
        <f>VLOOKUP('Certification Page'!$J$9,WageEquityFunding7_1_22Rates!$B$4:$I$192,7,FALSE)</f>
        <v>#N/A</v>
      </c>
      <c r="N16" s="172" t="e">
        <f t="shared" si="1"/>
        <v>#N/A</v>
      </c>
      <c r="O16" s="172" t="e">
        <f>VLOOKUP('Certification Page'!$J$9,WageEquityFunding7_1_22Rates!$B$4:$I$192,8,FALSE)</f>
        <v>#N/A</v>
      </c>
      <c r="P16" s="173" t="e">
        <f t="shared" si="2"/>
        <v>#N/A</v>
      </c>
      <c r="Q16" s="174"/>
      <c r="R16" s="174"/>
      <c r="S16" s="174"/>
      <c r="T16" s="174"/>
    </row>
    <row r="17" spans="1:20" ht="34.200000000000003" customHeight="1" x14ac:dyDescent="0.3">
      <c r="A17" s="166">
        <v>10</v>
      </c>
      <c r="B17" s="167" t="s">
        <v>1658</v>
      </c>
      <c r="C17" s="168"/>
      <c r="D17" s="168"/>
      <c r="E17" s="168"/>
      <c r="F17" s="168"/>
      <c r="G17" s="168"/>
      <c r="H17" s="168"/>
      <c r="I17" s="168"/>
      <c r="J17" s="169">
        <f t="shared" si="0"/>
        <v>0</v>
      </c>
      <c r="K17" s="170"/>
      <c r="L17" s="198"/>
      <c r="M17" s="171" t="e">
        <f>VLOOKUP('Certification Page'!$J$9,WageEquityFunding7_1_22Rates!$B$4:$I$192,7,FALSE)</f>
        <v>#N/A</v>
      </c>
      <c r="N17" s="172" t="e">
        <f t="shared" si="1"/>
        <v>#N/A</v>
      </c>
      <c r="O17" s="172" t="e">
        <f>VLOOKUP('Certification Page'!$J$9,WageEquityFunding7_1_22Rates!$B$4:$I$192,8,FALSE)</f>
        <v>#N/A</v>
      </c>
      <c r="P17" s="173" t="e">
        <f t="shared" si="2"/>
        <v>#N/A</v>
      </c>
      <c r="Q17" s="174"/>
      <c r="R17" s="174"/>
      <c r="S17" s="174"/>
      <c r="T17" s="174"/>
    </row>
    <row r="18" spans="1:20" ht="34.200000000000003" customHeight="1" x14ac:dyDescent="0.3">
      <c r="A18" s="166">
        <v>11</v>
      </c>
      <c r="B18" s="167" t="s">
        <v>1659</v>
      </c>
      <c r="C18" s="168"/>
      <c r="D18" s="168"/>
      <c r="E18" s="168"/>
      <c r="F18" s="168"/>
      <c r="G18" s="168"/>
      <c r="H18" s="168"/>
      <c r="I18" s="168"/>
      <c r="J18" s="169">
        <f t="shared" si="0"/>
        <v>0</v>
      </c>
      <c r="K18" s="170"/>
      <c r="L18" s="198"/>
      <c r="M18" s="171" t="e">
        <f>VLOOKUP('Certification Page'!$J$9,WageEquityFunding7_1_22Rates!$B$4:$I$192,7,FALSE)</f>
        <v>#N/A</v>
      </c>
      <c r="N18" s="172" t="e">
        <f t="shared" si="1"/>
        <v>#N/A</v>
      </c>
      <c r="O18" s="172" t="e">
        <f>VLOOKUP('Certification Page'!$J$9,WageEquityFunding7_1_22Rates!$B$4:$I$192,8,FALSE)</f>
        <v>#N/A</v>
      </c>
      <c r="P18" s="173" t="e">
        <f t="shared" si="2"/>
        <v>#N/A</v>
      </c>
      <c r="Q18" s="174"/>
      <c r="R18" s="174"/>
      <c r="S18" s="174"/>
      <c r="T18" s="174"/>
    </row>
    <row r="19" spans="1:20" ht="34.200000000000003" customHeight="1" x14ac:dyDescent="0.3">
      <c r="A19" s="166">
        <v>12</v>
      </c>
      <c r="B19" s="167" t="s">
        <v>1660</v>
      </c>
      <c r="C19" s="168"/>
      <c r="D19" s="168"/>
      <c r="E19" s="168"/>
      <c r="F19" s="168"/>
      <c r="G19" s="168"/>
      <c r="H19" s="168"/>
      <c r="I19" s="168"/>
      <c r="J19" s="169">
        <f t="shared" si="0"/>
        <v>0</v>
      </c>
      <c r="K19" s="170"/>
      <c r="L19" s="198"/>
      <c r="M19" s="171" t="e">
        <f>VLOOKUP('Certification Page'!$J$9,WageEquityFunding7_1_22Rates!$B$4:$I$192,7,FALSE)</f>
        <v>#N/A</v>
      </c>
      <c r="N19" s="172" t="e">
        <f t="shared" si="1"/>
        <v>#N/A</v>
      </c>
      <c r="O19" s="172" t="e">
        <f>VLOOKUP('Certification Page'!$J$9,WageEquityFunding7_1_22Rates!$B$4:$I$192,8,FALSE)</f>
        <v>#N/A</v>
      </c>
      <c r="P19" s="173" t="e">
        <f t="shared" si="2"/>
        <v>#N/A</v>
      </c>
      <c r="Q19" s="174"/>
      <c r="R19" s="174"/>
      <c r="S19" s="174"/>
      <c r="T19" s="174"/>
    </row>
    <row r="20" spans="1:20" ht="34.35" customHeight="1" thickBot="1" x14ac:dyDescent="0.35">
      <c r="A20" s="175">
        <v>13</v>
      </c>
      <c r="B20" s="176" t="s">
        <v>83</v>
      </c>
      <c r="C20" s="176">
        <f>SUM(C8:C19)</f>
        <v>0</v>
      </c>
      <c r="D20" s="176">
        <f t="shared" ref="D20:J20" si="3">SUM(D8:D19)</f>
        <v>0</v>
      </c>
      <c r="E20" s="176">
        <f t="shared" si="3"/>
        <v>0</v>
      </c>
      <c r="F20" s="176">
        <f t="shared" si="3"/>
        <v>0</v>
      </c>
      <c r="G20" s="176">
        <f t="shared" si="3"/>
        <v>0</v>
      </c>
      <c r="H20" s="176">
        <f t="shared" si="3"/>
        <v>0</v>
      </c>
      <c r="I20" s="176">
        <f t="shared" si="3"/>
        <v>0</v>
      </c>
      <c r="J20" s="176">
        <f t="shared" si="3"/>
        <v>0</v>
      </c>
      <c r="K20" s="177"/>
      <c r="L20" s="162"/>
      <c r="M20" s="163" t="e">
        <f>VLOOKUP('Certification Page'!$J$9,WageEquityFunding7_1_22Rates!$B$4:$I$192,7,FALSE)</f>
        <v>#N/A</v>
      </c>
      <c r="N20" s="164" t="e">
        <f t="shared" si="1"/>
        <v>#N/A</v>
      </c>
      <c r="O20" s="164" t="e">
        <f>VLOOKUP('Certification Page'!$J$9,WageEquityFunding7_1_22Rates!$B$4:$I$192,8,FALSE)</f>
        <v>#N/A</v>
      </c>
      <c r="P20" s="178" t="e">
        <f t="shared" si="2"/>
        <v>#N/A</v>
      </c>
    </row>
    <row r="21" spans="1:20" ht="34.35" customHeight="1" x14ac:dyDescent="0.3">
      <c r="K21" s="179"/>
      <c r="L21" s="179"/>
    </row>
    <row r="22" spans="1:20" ht="19.8" customHeight="1" x14ac:dyDescent="0.3">
      <c r="A22" s="180">
        <v>14</v>
      </c>
      <c r="B22" s="181" t="s">
        <v>1662</v>
      </c>
      <c r="D22" s="182">
        <f>IF(K19&gt;0,K19,IF(K18&gt;0,K18,IF(K17&gt;0,K17,IF(K16&gt;0,K16,IF(K15&gt;0,K15,IF(K14&gt;0,K14,IF(K13&gt;0,K13,IF(K12&gt;0,K12,IF(K11&gt;0,K11,IF(K10&gt;0,K10,IF(K9&gt;0,K9,IF(K8&gt;0,K8,0))))))))))))</f>
        <v>0</v>
      </c>
      <c r="F22" s="181"/>
      <c r="G22" s="181"/>
      <c r="H22" s="181" t="s">
        <v>84</v>
      </c>
      <c r="I22" s="183"/>
      <c r="J22" s="184"/>
      <c r="K22" s="179"/>
      <c r="L22" s="179"/>
    </row>
    <row r="23" spans="1:20" ht="15.6" customHeight="1" x14ac:dyDescent="0.3">
      <c r="A23" s="180"/>
      <c r="B23" s="185" t="s">
        <v>85</v>
      </c>
      <c r="F23" s="181"/>
      <c r="G23" s="180"/>
      <c r="H23" s="180"/>
      <c r="I23" s="181"/>
      <c r="K23" s="186"/>
      <c r="L23" s="186"/>
    </row>
    <row r="24" spans="1:20" x14ac:dyDescent="0.3">
      <c r="A24" s="180">
        <v>15</v>
      </c>
      <c r="B24" s="183" t="s">
        <v>86</v>
      </c>
      <c r="D24" s="187">
        <f>ROUND($D$34*$D$22,0)</f>
        <v>0</v>
      </c>
      <c r="E24" s="174"/>
      <c r="F24" s="181"/>
      <c r="G24" s="181"/>
      <c r="H24" s="181" t="s">
        <v>87</v>
      </c>
      <c r="I24" s="183"/>
      <c r="J24" s="184"/>
      <c r="K24" s="179"/>
      <c r="L24" s="179"/>
    </row>
    <row r="25" spans="1:20" x14ac:dyDescent="0.3">
      <c r="A25" s="180"/>
      <c r="B25" s="186"/>
      <c r="F25" s="181"/>
      <c r="G25" s="181"/>
      <c r="H25" s="181"/>
      <c r="I25" s="183"/>
      <c r="J25" s="188"/>
      <c r="K25" s="179"/>
      <c r="L25" s="179"/>
    </row>
    <row r="26" spans="1:20" x14ac:dyDescent="0.3">
      <c r="A26" s="180">
        <v>16</v>
      </c>
      <c r="B26" s="183" t="s">
        <v>88</v>
      </c>
      <c r="D26" s="189" t="e">
        <f>ROUND($J$20/$D$24,2)</f>
        <v>#DIV/0!</v>
      </c>
      <c r="E26" s="190"/>
      <c r="F26" s="181"/>
      <c r="G26" s="181"/>
      <c r="H26" s="181"/>
      <c r="I26" s="183"/>
      <c r="K26" s="179"/>
      <c r="L26" s="179"/>
    </row>
    <row r="27" spans="1:20" ht="15.75" customHeight="1" x14ac:dyDescent="0.3">
      <c r="B27" s="186" t="s">
        <v>89</v>
      </c>
      <c r="G27" s="181"/>
      <c r="H27" s="181" t="s">
        <v>90</v>
      </c>
      <c r="J27" s="184"/>
      <c r="K27" s="179"/>
      <c r="L27" s="179"/>
    </row>
    <row r="28" spans="1:20" x14ac:dyDescent="0.3">
      <c r="A28" s="183" t="s">
        <v>91</v>
      </c>
      <c r="G28" s="181"/>
      <c r="H28" s="181"/>
    </row>
    <row r="29" spans="1:20" x14ac:dyDescent="0.3">
      <c r="A29" s="183" t="s">
        <v>92</v>
      </c>
      <c r="G29" s="181"/>
    </row>
    <row r="30" spans="1:20" x14ac:dyDescent="0.3">
      <c r="A30" s="183" t="s">
        <v>93</v>
      </c>
    </row>
    <row r="31" spans="1:20" x14ac:dyDescent="0.3">
      <c r="A31" s="183" t="s">
        <v>94</v>
      </c>
    </row>
    <row r="32" spans="1:20" x14ac:dyDescent="0.3">
      <c r="A32" s="183" t="s">
        <v>95</v>
      </c>
    </row>
    <row r="33" spans="1:4" ht="16.2" thickBot="1" x14ac:dyDescent="0.35">
      <c r="A33" s="183"/>
      <c r="B33" s="145" t="s">
        <v>1690</v>
      </c>
      <c r="C33" s="145" t="s">
        <v>1691</v>
      </c>
      <c r="D33" s="145" t="s">
        <v>1648</v>
      </c>
    </row>
    <row r="34" spans="1:4" ht="16.2" thickBot="1" x14ac:dyDescent="0.35">
      <c r="B34" s="191">
        <f>'Certification Page'!E19</f>
        <v>0</v>
      </c>
      <c r="C34" s="192">
        <f>'Certification Page'!I19</f>
        <v>0</v>
      </c>
      <c r="D34" s="193">
        <f>(C34-B34)+1</f>
        <v>1</v>
      </c>
    </row>
  </sheetData>
  <sheetProtection algorithmName="SHA-512" hashValue="MG0Kg7u+LEItmgtt0aF5bvA46kDyUrQqcg7cz4huL1VOotKGtt9U/SWA4gtWKznEw9xlvCJ8dpocxe+pD0dgZQ==" saltValue="BiwbWBr6MW/UtzgvNotnQw==" spinCount="100000" sheet="1" objects="1" scenarios="1"/>
  <phoneticPr fontId="29" type="noConversion"/>
  <printOptions horizontalCentered="1"/>
  <pageMargins left="0.2" right="0.2" top="0.5" bottom="0.5" header="0.3" footer="0.3"/>
  <pageSetup paperSize="5"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42B5-E674-4468-99B6-39CC8521ABE3}">
  <dimension ref="A1:O192"/>
  <sheetViews>
    <sheetView workbookViewId="0"/>
  </sheetViews>
  <sheetFormatPr defaultRowHeight="14.4" x14ac:dyDescent="0.3"/>
  <cols>
    <col min="1" max="1" width="46" bestFit="1" customWidth="1"/>
    <col min="2" max="2" width="9.5546875" bestFit="1" customWidth="1"/>
    <col min="3" max="3" width="8.5546875" bestFit="1" customWidth="1"/>
    <col min="4" max="4" width="12.21875" customWidth="1"/>
    <col min="5" max="5" width="13.6640625" customWidth="1"/>
    <col min="6" max="6" width="12.77734375" customWidth="1"/>
    <col min="7" max="7" width="14.5546875" customWidth="1"/>
    <col min="8" max="8" width="13.77734375" customWidth="1"/>
    <col min="9" max="9" width="13.5546875" customWidth="1"/>
    <col min="10" max="10" width="11.88671875" customWidth="1"/>
    <col min="11" max="11" width="8.77734375" customWidth="1"/>
    <col min="12" max="12" width="10.88671875" customWidth="1"/>
    <col min="13" max="13" width="16.88671875" customWidth="1"/>
    <col min="14" max="14" width="18" customWidth="1"/>
    <col min="15" max="15" width="13.44140625" bestFit="1" customWidth="1"/>
  </cols>
  <sheetData>
    <row r="1" spans="1:15" ht="28.2" customHeight="1" x14ac:dyDescent="0.3">
      <c r="D1" s="229" t="s">
        <v>96</v>
      </c>
      <c r="E1" s="230"/>
      <c r="F1" s="231" t="s">
        <v>97</v>
      </c>
      <c r="G1" s="232"/>
      <c r="L1" s="88"/>
      <c r="M1" s="89"/>
      <c r="N1" s="89"/>
      <c r="O1" s="89"/>
    </row>
    <row r="2" spans="1:15" ht="28.2" customHeight="1" x14ac:dyDescent="0.45">
      <c r="A2" s="87" t="s">
        <v>1663</v>
      </c>
      <c r="D2" s="125"/>
      <c r="E2" s="126"/>
      <c r="F2" s="127"/>
      <c r="G2" s="128"/>
      <c r="L2" s="88"/>
      <c r="M2" s="89"/>
      <c r="N2" s="89"/>
      <c r="O2" s="89"/>
    </row>
    <row r="3" spans="1:15" ht="42" customHeight="1" x14ac:dyDescent="0.3">
      <c r="A3" t="s">
        <v>98</v>
      </c>
      <c r="B3" t="s">
        <v>99</v>
      </c>
      <c r="C3" t="s">
        <v>100</v>
      </c>
      <c r="D3" s="90" t="s">
        <v>101</v>
      </c>
      <c r="E3" s="91" t="s">
        <v>102</v>
      </c>
      <c r="F3" s="90" t="s">
        <v>101</v>
      </c>
      <c r="G3" s="91" t="s">
        <v>102</v>
      </c>
      <c r="H3" s="92" t="s">
        <v>103</v>
      </c>
      <c r="I3" s="92" t="s">
        <v>104</v>
      </c>
      <c r="J3" s="92" t="s">
        <v>105</v>
      </c>
      <c r="K3" s="92"/>
      <c r="L3" s="92"/>
      <c r="M3" s="92"/>
      <c r="N3" s="92"/>
      <c r="O3" s="92"/>
    </row>
    <row r="4" spans="1:15" x14ac:dyDescent="0.3">
      <c r="A4" t="s">
        <v>106</v>
      </c>
      <c r="B4">
        <v>100</v>
      </c>
      <c r="C4">
        <v>4113239</v>
      </c>
      <c r="D4" s="93">
        <v>248.39</v>
      </c>
      <c r="E4" s="94">
        <v>64.86</v>
      </c>
      <c r="F4" s="93">
        <v>234.98</v>
      </c>
      <c r="G4" s="94">
        <v>63.45</v>
      </c>
      <c r="H4">
        <v>13.409999999999997</v>
      </c>
      <c r="I4">
        <v>1.4099999999999966</v>
      </c>
      <c r="J4">
        <v>14.819999999999993</v>
      </c>
    </row>
    <row r="5" spans="1:15" x14ac:dyDescent="0.3">
      <c r="A5" t="s">
        <v>107</v>
      </c>
      <c r="B5">
        <v>1200</v>
      </c>
      <c r="C5">
        <v>4104808</v>
      </c>
      <c r="D5" s="93">
        <v>244.87</v>
      </c>
      <c r="E5" s="94">
        <v>64.86</v>
      </c>
      <c r="F5" s="93">
        <v>231.65</v>
      </c>
      <c r="G5" s="94">
        <v>63.45</v>
      </c>
      <c r="H5">
        <v>13.219999999999999</v>
      </c>
      <c r="I5">
        <v>1.4099999999999966</v>
      </c>
      <c r="J5">
        <v>14.629999999999995</v>
      </c>
    </row>
    <row r="6" spans="1:15" x14ac:dyDescent="0.3">
      <c r="A6" t="s">
        <v>108</v>
      </c>
      <c r="B6">
        <v>1400</v>
      </c>
      <c r="C6">
        <v>4107702</v>
      </c>
      <c r="D6" s="93">
        <v>241.7</v>
      </c>
      <c r="E6" s="94">
        <v>64.86</v>
      </c>
      <c r="F6" s="93">
        <v>228.65</v>
      </c>
      <c r="G6" s="94">
        <v>63.45</v>
      </c>
      <c r="H6">
        <v>13.049999999999983</v>
      </c>
      <c r="I6">
        <v>1.4099999999999966</v>
      </c>
      <c r="J6">
        <v>14.45999999999998</v>
      </c>
    </row>
    <row r="7" spans="1:15" x14ac:dyDescent="0.3">
      <c r="A7" t="s">
        <v>109</v>
      </c>
      <c r="B7">
        <v>1600</v>
      </c>
      <c r="C7">
        <v>4114696</v>
      </c>
      <c r="D7" s="93">
        <v>196.01</v>
      </c>
      <c r="E7" s="94">
        <v>64.86</v>
      </c>
      <c r="F7" s="93">
        <v>185.42</v>
      </c>
      <c r="G7" s="94">
        <v>63.45</v>
      </c>
      <c r="H7">
        <v>10.590000000000003</v>
      </c>
      <c r="I7">
        <v>1.4099999999999966</v>
      </c>
      <c r="J7">
        <v>12</v>
      </c>
    </row>
    <row r="8" spans="1:15" x14ac:dyDescent="0.3">
      <c r="A8" t="s">
        <v>110</v>
      </c>
      <c r="B8">
        <v>2300</v>
      </c>
      <c r="C8">
        <v>4114302</v>
      </c>
      <c r="D8" s="93">
        <v>283.64</v>
      </c>
      <c r="E8" s="94">
        <v>64.86</v>
      </c>
      <c r="F8" s="93">
        <v>268.33</v>
      </c>
      <c r="G8" s="94">
        <v>63.45</v>
      </c>
      <c r="H8">
        <v>15.310000000000002</v>
      </c>
      <c r="I8">
        <v>1.4099999999999966</v>
      </c>
      <c r="J8">
        <v>16.72</v>
      </c>
    </row>
    <row r="9" spans="1:15" x14ac:dyDescent="0.3">
      <c r="A9" t="s">
        <v>111</v>
      </c>
      <c r="B9">
        <v>2400</v>
      </c>
      <c r="C9">
        <v>4115501</v>
      </c>
      <c r="D9" s="93">
        <v>211.6</v>
      </c>
      <c r="E9" s="94">
        <v>64.86</v>
      </c>
      <c r="F9" s="93">
        <v>200.18</v>
      </c>
      <c r="G9" s="94">
        <v>63.45</v>
      </c>
      <c r="H9">
        <v>11.419999999999987</v>
      </c>
      <c r="I9">
        <v>1.4099999999999966</v>
      </c>
      <c r="J9">
        <v>12.829999999999984</v>
      </c>
    </row>
    <row r="10" spans="1:15" x14ac:dyDescent="0.3">
      <c r="A10" t="s">
        <v>112</v>
      </c>
      <c r="B10">
        <v>2600</v>
      </c>
      <c r="C10">
        <v>4110508</v>
      </c>
      <c r="D10" s="93">
        <v>184.51</v>
      </c>
      <c r="E10" s="94">
        <v>64.86</v>
      </c>
      <c r="F10" s="93">
        <v>174.56</v>
      </c>
      <c r="G10" s="94">
        <v>63.45</v>
      </c>
      <c r="H10">
        <v>9.9499999999999886</v>
      </c>
      <c r="I10">
        <v>1.4099999999999966</v>
      </c>
      <c r="J10">
        <v>11.359999999999985</v>
      </c>
    </row>
    <row r="11" spans="1:15" x14ac:dyDescent="0.3">
      <c r="A11" t="s">
        <v>113</v>
      </c>
      <c r="B11">
        <v>3300</v>
      </c>
      <c r="C11">
        <v>4116401</v>
      </c>
      <c r="D11" s="93">
        <v>233.46</v>
      </c>
      <c r="E11" s="94">
        <v>64.86</v>
      </c>
      <c r="F11" s="93">
        <v>220.84</v>
      </c>
      <c r="G11" s="94">
        <v>63.45</v>
      </c>
      <c r="H11">
        <v>12.620000000000005</v>
      </c>
      <c r="I11">
        <v>1.4099999999999966</v>
      </c>
      <c r="J11">
        <v>14.030000000000001</v>
      </c>
    </row>
    <row r="12" spans="1:15" x14ac:dyDescent="0.3">
      <c r="A12" t="s">
        <v>114</v>
      </c>
      <c r="B12">
        <v>3500</v>
      </c>
      <c r="C12">
        <v>4114229</v>
      </c>
      <c r="D12" s="93">
        <v>199.59</v>
      </c>
      <c r="E12" s="94">
        <v>64.86</v>
      </c>
      <c r="F12" s="93">
        <v>188.8</v>
      </c>
      <c r="G12" s="94">
        <v>63.45</v>
      </c>
      <c r="H12">
        <v>10.789999999999992</v>
      </c>
      <c r="I12">
        <v>1.4099999999999966</v>
      </c>
      <c r="J12">
        <v>12.199999999999989</v>
      </c>
    </row>
    <row r="13" spans="1:15" x14ac:dyDescent="0.3">
      <c r="A13" t="s">
        <v>115</v>
      </c>
      <c r="B13">
        <v>4400</v>
      </c>
      <c r="C13">
        <v>4116481</v>
      </c>
      <c r="D13" s="93">
        <v>195.05</v>
      </c>
      <c r="E13" s="94">
        <v>64.86</v>
      </c>
      <c r="F13" s="93">
        <v>184.5</v>
      </c>
      <c r="G13" s="94">
        <v>63.45</v>
      </c>
      <c r="H13">
        <v>10.550000000000011</v>
      </c>
      <c r="I13">
        <v>1.4099999999999966</v>
      </c>
      <c r="J13">
        <v>11.960000000000008</v>
      </c>
    </row>
    <row r="14" spans="1:15" x14ac:dyDescent="0.3">
      <c r="A14" t="s">
        <v>116</v>
      </c>
      <c r="B14">
        <v>4500</v>
      </c>
      <c r="C14">
        <v>4116061</v>
      </c>
      <c r="D14" s="93">
        <v>223.62</v>
      </c>
      <c r="E14" s="94">
        <v>64.86</v>
      </c>
      <c r="F14" s="93">
        <v>211.55</v>
      </c>
      <c r="G14" s="94">
        <v>63.45</v>
      </c>
      <c r="H14">
        <v>12.069999999999993</v>
      </c>
      <c r="I14">
        <v>1.4099999999999966</v>
      </c>
      <c r="J14">
        <v>13.47999999999999</v>
      </c>
    </row>
    <row r="15" spans="1:15" x14ac:dyDescent="0.3">
      <c r="A15" t="s">
        <v>117</v>
      </c>
      <c r="B15">
        <v>5000</v>
      </c>
      <c r="C15">
        <v>4113981</v>
      </c>
      <c r="D15" s="93">
        <v>192.78</v>
      </c>
      <c r="E15" s="94">
        <v>64.86</v>
      </c>
      <c r="F15" s="93">
        <v>182.37</v>
      </c>
      <c r="G15" s="94">
        <v>63.45</v>
      </c>
      <c r="H15">
        <v>10.409999999999997</v>
      </c>
      <c r="I15">
        <v>1.4099999999999966</v>
      </c>
      <c r="J15">
        <v>11.819999999999993</v>
      </c>
    </row>
    <row r="16" spans="1:15" x14ac:dyDescent="0.3">
      <c r="A16" t="s">
        <v>118</v>
      </c>
      <c r="B16">
        <v>5500</v>
      </c>
      <c r="C16">
        <v>4115801</v>
      </c>
      <c r="D16" s="93">
        <v>189.64</v>
      </c>
      <c r="E16" s="94">
        <v>64.86</v>
      </c>
      <c r="F16" s="93">
        <v>179.4</v>
      </c>
      <c r="G16" s="94">
        <v>63.45</v>
      </c>
      <c r="H16">
        <v>10.239999999999981</v>
      </c>
      <c r="I16">
        <v>1.4099999999999966</v>
      </c>
      <c r="J16">
        <v>11.649999999999977</v>
      </c>
    </row>
    <row r="17" spans="1:10" x14ac:dyDescent="0.3">
      <c r="A17" t="s">
        <v>119</v>
      </c>
      <c r="B17">
        <v>5600</v>
      </c>
      <c r="C17">
        <v>4114770</v>
      </c>
      <c r="D17" s="93">
        <v>274.01</v>
      </c>
      <c r="E17" s="94">
        <v>64.86</v>
      </c>
      <c r="F17" s="93">
        <v>259.2</v>
      </c>
      <c r="G17" s="94">
        <v>63.45</v>
      </c>
      <c r="H17">
        <v>14.810000000000002</v>
      </c>
      <c r="I17">
        <v>1.4099999999999966</v>
      </c>
      <c r="J17">
        <v>16.22</v>
      </c>
    </row>
    <row r="18" spans="1:10" x14ac:dyDescent="0.3">
      <c r="A18" t="s">
        <v>120</v>
      </c>
      <c r="B18">
        <v>5700</v>
      </c>
      <c r="C18">
        <v>4135109</v>
      </c>
      <c r="D18" s="93">
        <v>233.71</v>
      </c>
      <c r="E18" s="94">
        <v>64.86</v>
      </c>
      <c r="F18" s="93">
        <v>221.09</v>
      </c>
      <c r="G18" s="94">
        <v>63.45</v>
      </c>
      <c r="H18">
        <v>12.620000000000005</v>
      </c>
      <c r="I18">
        <v>1.4099999999999966</v>
      </c>
      <c r="J18">
        <v>14.030000000000001</v>
      </c>
    </row>
    <row r="19" spans="1:10" x14ac:dyDescent="0.3">
      <c r="A19" t="s">
        <v>121</v>
      </c>
      <c r="B19">
        <v>5900</v>
      </c>
      <c r="C19">
        <v>4111969</v>
      </c>
      <c r="D19" s="93">
        <v>194.04</v>
      </c>
      <c r="E19" s="94">
        <v>64.86</v>
      </c>
      <c r="F19" s="93">
        <v>183.56</v>
      </c>
      <c r="G19" s="94">
        <v>63.45</v>
      </c>
      <c r="H19">
        <v>10.47999999999999</v>
      </c>
      <c r="I19">
        <v>1.4099999999999966</v>
      </c>
      <c r="J19">
        <v>11.889999999999986</v>
      </c>
    </row>
    <row r="20" spans="1:10" x14ac:dyDescent="0.3">
      <c r="A20" t="s">
        <v>122</v>
      </c>
      <c r="B20">
        <v>6000</v>
      </c>
      <c r="C20">
        <v>4116511</v>
      </c>
      <c r="D20" s="93">
        <v>213.57</v>
      </c>
      <c r="E20" s="94">
        <v>64.86</v>
      </c>
      <c r="F20" s="93">
        <v>202.02</v>
      </c>
      <c r="G20" s="94">
        <v>63.45</v>
      </c>
      <c r="H20">
        <v>11.549999999999983</v>
      </c>
      <c r="I20">
        <v>1.4099999999999966</v>
      </c>
      <c r="J20">
        <v>12.95999999999998</v>
      </c>
    </row>
    <row r="21" spans="1:10" x14ac:dyDescent="0.3">
      <c r="A21" t="s">
        <v>123</v>
      </c>
      <c r="B21">
        <v>6100</v>
      </c>
      <c r="C21">
        <v>4112165</v>
      </c>
      <c r="D21" s="93">
        <v>223.82</v>
      </c>
      <c r="E21" s="94">
        <v>64.86</v>
      </c>
      <c r="F21" s="93">
        <v>211.72</v>
      </c>
      <c r="G21" s="94">
        <v>63.45</v>
      </c>
      <c r="H21">
        <v>12.099999999999994</v>
      </c>
      <c r="I21">
        <v>1.4099999999999966</v>
      </c>
      <c r="J21">
        <v>13.509999999999991</v>
      </c>
    </row>
    <row r="22" spans="1:10" x14ac:dyDescent="0.3">
      <c r="A22" t="s">
        <v>124</v>
      </c>
      <c r="B22">
        <v>6400</v>
      </c>
      <c r="C22">
        <v>4116541</v>
      </c>
      <c r="D22" s="93">
        <v>211.73</v>
      </c>
      <c r="E22" s="94">
        <v>64.86</v>
      </c>
      <c r="F22" s="93">
        <v>200.28</v>
      </c>
      <c r="G22" s="94">
        <v>63.45</v>
      </c>
      <c r="H22">
        <v>11.449999999999989</v>
      </c>
      <c r="I22">
        <v>1.4099999999999966</v>
      </c>
      <c r="J22">
        <v>12.859999999999985</v>
      </c>
    </row>
    <row r="23" spans="1:10" x14ac:dyDescent="0.3">
      <c r="A23" t="s">
        <v>125</v>
      </c>
      <c r="B23">
        <v>6600</v>
      </c>
      <c r="C23">
        <v>4111662</v>
      </c>
      <c r="D23" s="93">
        <v>270.27</v>
      </c>
      <c r="E23" s="94">
        <v>64.86</v>
      </c>
      <c r="F23" s="93">
        <v>255.67</v>
      </c>
      <c r="G23" s="94">
        <v>63.45</v>
      </c>
      <c r="H23">
        <v>14.599999999999994</v>
      </c>
      <c r="I23">
        <v>1.4099999999999966</v>
      </c>
      <c r="J23">
        <v>16.009999999999991</v>
      </c>
    </row>
    <row r="24" spans="1:10" x14ac:dyDescent="0.3">
      <c r="A24" t="s">
        <v>126</v>
      </c>
      <c r="B24">
        <v>7600</v>
      </c>
      <c r="C24">
        <v>4114788</v>
      </c>
      <c r="D24" s="93">
        <v>276.05</v>
      </c>
      <c r="E24" s="94">
        <v>64.86</v>
      </c>
      <c r="F24" s="93">
        <v>261.14999999999998</v>
      </c>
      <c r="G24" s="94">
        <v>63.45</v>
      </c>
      <c r="H24">
        <v>14.900000000000034</v>
      </c>
      <c r="I24">
        <v>1.4099999999999966</v>
      </c>
      <c r="J24">
        <v>16.310000000000031</v>
      </c>
    </row>
    <row r="25" spans="1:10" x14ac:dyDescent="0.3">
      <c r="A25" t="s">
        <v>127</v>
      </c>
      <c r="B25">
        <v>7700</v>
      </c>
      <c r="C25">
        <v>4141701</v>
      </c>
      <c r="D25" s="93">
        <v>257.25</v>
      </c>
      <c r="E25" s="94">
        <v>64.86</v>
      </c>
      <c r="F25" s="93">
        <v>243.36</v>
      </c>
      <c r="G25" s="94">
        <v>63.45</v>
      </c>
      <c r="H25">
        <v>13.889999999999986</v>
      </c>
      <c r="I25">
        <v>1.4099999999999966</v>
      </c>
      <c r="J25">
        <v>15.299999999999983</v>
      </c>
    </row>
    <row r="26" spans="1:10" x14ac:dyDescent="0.3">
      <c r="A26" t="s">
        <v>128</v>
      </c>
      <c r="B26">
        <v>8300</v>
      </c>
      <c r="C26">
        <v>4115851</v>
      </c>
      <c r="D26" s="93">
        <v>187.81</v>
      </c>
      <c r="E26" s="94">
        <v>64.86</v>
      </c>
      <c r="F26" s="93">
        <v>177.68</v>
      </c>
      <c r="G26" s="94">
        <v>63.45</v>
      </c>
      <c r="H26">
        <v>10.129999999999995</v>
      </c>
      <c r="I26">
        <v>1.4099999999999966</v>
      </c>
      <c r="J26">
        <v>11.539999999999992</v>
      </c>
    </row>
    <row r="27" spans="1:10" x14ac:dyDescent="0.3">
      <c r="A27" t="s">
        <v>129</v>
      </c>
      <c r="B27">
        <v>8500</v>
      </c>
      <c r="C27">
        <v>4115341</v>
      </c>
      <c r="D27" s="93">
        <v>230.04</v>
      </c>
      <c r="E27" s="94">
        <v>64.86</v>
      </c>
      <c r="F27" s="93">
        <v>217.62</v>
      </c>
      <c r="G27" s="94">
        <v>63.45</v>
      </c>
      <c r="H27">
        <v>12.419999999999987</v>
      </c>
      <c r="I27">
        <v>1.4099999999999966</v>
      </c>
      <c r="J27">
        <v>13.829999999999984</v>
      </c>
    </row>
    <row r="28" spans="1:10" x14ac:dyDescent="0.3">
      <c r="A28" t="s">
        <v>130</v>
      </c>
      <c r="B28">
        <v>8700</v>
      </c>
      <c r="C28">
        <v>4113643</v>
      </c>
      <c r="D28" s="93">
        <v>239.71</v>
      </c>
      <c r="E28" s="94">
        <v>64.86</v>
      </c>
      <c r="F28" s="93">
        <v>226.77</v>
      </c>
      <c r="G28" s="94">
        <v>63.45</v>
      </c>
      <c r="H28">
        <v>12.939999999999998</v>
      </c>
      <c r="I28">
        <v>1.4099999999999966</v>
      </c>
      <c r="J28">
        <v>14.349999999999994</v>
      </c>
    </row>
    <row r="29" spans="1:10" x14ac:dyDescent="0.3">
      <c r="A29" t="s">
        <v>131</v>
      </c>
      <c r="B29">
        <v>8900</v>
      </c>
      <c r="C29">
        <v>4116131</v>
      </c>
      <c r="D29" s="93">
        <v>204.1</v>
      </c>
      <c r="E29" s="94">
        <v>64.86</v>
      </c>
      <c r="F29" s="93">
        <v>193.08</v>
      </c>
      <c r="G29" s="94">
        <v>63.45</v>
      </c>
      <c r="H29">
        <v>11.019999999999982</v>
      </c>
      <c r="I29">
        <v>1.4099999999999966</v>
      </c>
      <c r="J29">
        <v>12.429999999999978</v>
      </c>
    </row>
    <row r="30" spans="1:10" x14ac:dyDescent="0.3">
      <c r="A30" t="s">
        <v>132</v>
      </c>
      <c r="B30">
        <v>9000</v>
      </c>
      <c r="C30">
        <v>4115911</v>
      </c>
      <c r="D30" s="93">
        <v>215.36</v>
      </c>
      <c r="E30" s="94">
        <v>64.86</v>
      </c>
      <c r="F30" s="93">
        <v>203.74</v>
      </c>
      <c r="G30" s="94">
        <v>63.45</v>
      </c>
      <c r="H30">
        <v>11.620000000000005</v>
      </c>
      <c r="I30">
        <v>1.4099999999999966</v>
      </c>
      <c r="J30">
        <v>13.030000000000001</v>
      </c>
    </row>
    <row r="31" spans="1:10" x14ac:dyDescent="0.3">
      <c r="A31" t="s">
        <v>133</v>
      </c>
      <c r="B31">
        <v>9100</v>
      </c>
      <c r="C31">
        <v>4113569</v>
      </c>
      <c r="D31" s="93">
        <v>222.18</v>
      </c>
      <c r="E31" s="94">
        <v>64.86</v>
      </c>
      <c r="F31" s="93">
        <v>210.18</v>
      </c>
      <c r="G31" s="94">
        <v>63.45</v>
      </c>
      <c r="H31">
        <v>12</v>
      </c>
      <c r="I31">
        <v>1.4099999999999966</v>
      </c>
      <c r="J31">
        <v>13.409999999999997</v>
      </c>
    </row>
    <row r="32" spans="1:10" x14ac:dyDescent="0.3">
      <c r="A32" t="s">
        <v>134</v>
      </c>
      <c r="B32">
        <v>9400</v>
      </c>
      <c r="C32">
        <v>4146106</v>
      </c>
      <c r="D32" s="93">
        <v>203.38</v>
      </c>
      <c r="E32" s="94">
        <v>64.86</v>
      </c>
      <c r="F32" s="93">
        <v>192.4</v>
      </c>
      <c r="G32" s="94">
        <v>63.45</v>
      </c>
      <c r="H32">
        <v>10.97999999999999</v>
      </c>
      <c r="I32">
        <v>1.4099999999999966</v>
      </c>
      <c r="J32">
        <v>12.389999999999986</v>
      </c>
    </row>
    <row r="33" spans="1:10" x14ac:dyDescent="0.3">
      <c r="A33" t="s">
        <v>135</v>
      </c>
      <c r="B33">
        <v>9900</v>
      </c>
      <c r="C33">
        <v>4115831</v>
      </c>
      <c r="D33" s="93">
        <v>250.02</v>
      </c>
      <c r="E33" s="94">
        <v>64.86</v>
      </c>
      <c r="F33" s="93">
        <v>236.52</v>
      </c>
      <c r="G33" s="94">
        <v>63.45</v>
      </c>
      <c r="H33">
        <v>13.5</v>
      </c>
      <c r="I33">
        <v>1.4099999999999966</v>
      </c>
      <c r="J33">
        <v>14.909999999999997</v>
      </c>
    </row>
    <row r="34" spans="1:10" x14ac:dyDescent="0.3">
      <c r="A34" t="s">
        <v>136</v>
      </c>
      <c r="B34">
        <v>10100</v>
      </c>
      <c r="C34">
        <v>4114761</v>
      </c>
      <c r="D34" s="93">
        <v>240.19</v>
      </c>
      <c r="E34" s="94">
        <v>64.86</v>
      </c>
      <c r="F34" s="93">
        <v>227.23</v>
      </c>
      <c r="G34" s="94">
        <v>63.45</v>
      </c>
      <c r="H34">
        <v>12.960000000000008</v>
      </c>
      <c r="I34">
        <v>1.4099999999999966</v>
      </c>
      <c r="J34">
        <v>14.370000000000005</v>
      </c>
    </row>
    <row r="35" spans="1:10" x14ac:dyDescent="0.3">
      <c r="A35" t="s">
        <v>137</v>
      </c>
      <c r="B35">
        <v>10200</v>
      </c>
      <c r="C35">
        <v>4113916</v>
      </c>
      <c r="D35" s="93">
        <v>196.32</v>
      </c>
      <c r="E35" s="94">
        <v>64.86</v>
      </c>
      <c r="F35" s="93">
        <v>185.71</v>
      </c>
      <c r="G35" s="94">
        <v>63.45</v>
      </c>
      <c r="H35">
        <v>10.609999999999985</v>
      </c>
      <c r="I35">
        <v>1.4099999999999966</v>
      </c>
      <c r="J35">
        <v>12.019999999999982</v>
      </c>
    </row>
    <row r="36" spans="1:10" x14ac:dyDescent="0.3">
      <c r="A36" t="s">
        <v>138</v>
      </c>
      <c r="B36">
        <v>10300</v>
      </c>
      <c r="C36">
        <v>4113924</v>
      </c>
      <c r="D36" s="93">
        <v>232.53</v>
      </c>
      <c r="E36" s="94">
        <v>64.86</v>
      </c>
      <c r="F36" s="93">
        <v>219.96</v>
      </c>
      <c r="G36" s="94">
        <v>63.45</v>
      </c>
      <c r="H36">
        <v>12.569999999999993</v>
      </c>
      <c r="I36">
        <v>1.4099999999999966</v>
      </c>
      <c r="J36">
        <v>13.97999999999999</v>
      </c>
    </row>
    <row r="37" spans="1:10" x14ac:dyDescent="0.3">
      <c r="A37" t="s">
        <v>139</v>
      </c>
      <c r="B37">
        <v>10500</v>
      </c>
      <c r="C37">
        <v>4115821</v>
      </c>
      <c r="D37" s="93">
        <v>273.25</v>
      </c>
      <c r="E37" s="94">
        <v>64.86</v>
      </c>
      <c r="F37" s="93">
        <v>258.5</v>
      </c>
      <c r="G37" s="94">
        <v>63.45</v>
      </c>
      <c r="H37">
        <v>14.75</v>
      </c>
      <c r="I37">
        <v>1.4099999999999966</v>
      </c>
      <c r="J37">
        <v>16.159999999999997</v>
      </c>
    </row>
    <row r="38" spans="1:10" x14ac:dyDescent="0.3">
      <c r="A38" t="s">
        <v>140</v>
      </c>
      <c r="B38">
        <v>10800</v>
      </c>
      <c r="C38">
        <v>4115061</v>
      </c>
      <c r="D38" s="93">
        <v>185.81</v>
      </c>
      <c r="E38" s="94">
        <v>64.86</v>
      </c>
      <c r="F38" s="93">
        <v>175.77</v>
      </c>
      <c r="G38" s="94">
        <v>63.45</v>
      </c>
      <c r="H38">
        <v>10.039999999999992</v>
      </c>
      <c r="I38">
        <v>1.4099999999999966</v>
      </c>
      <c r="J38">
        <v>11.449999999999989</v>
      </c>
    </row>
    <row r="39" spans="1:10" x14ac:dyDescent="0.3">
      <c r="A39" t="s">
        <v>141</v>
      </c>
      <c r="B39">
        <v>11300</v>
      </c>
      <c r="C39">
        <v>4116211</v>
      </c>
      <c r="D39" s="93">
        <v>248.75</v>
      </c>
      <c r="E39" s="94">
        <v>64.86</v>
      </c>
      <c r="F39" s="93">
        <v>235.32</v>
      </c>
      <c r="G39" s="94">
        <v>63.45</v>
      </c>
      <c r="H39">
        <v>13.430000000000007</v>
      </c>
      <c r="I39">
        <v>1.4099999999999966</v>
      </c>
      <c r="J39">
        <v>14.840000000000003</v>
      </c>
    </row>
    <row r="40" spans="1:10" x14ac:dyDescent="0.3">
      <c r="A40" t="s">
        <v>142</v>
      </c>
      <c r="B40">
        <v>11400</v>
      </c>
      <c r="C40">
        <v>4113932</v>
      </c>
      <c r="D40" s="93">
        <v>222.89</v>
      </c>
      <c r="E40" s="94">
        <v>64.86</v>
      </c>
      <c r="F40" s="93">
        <v>210.84</v>
      </c>
      <c r="G40" s="94">
        <v>63.45</v>
      </c>
      <c r="H40">
        <v>12.049999999999983</v>
      </c>
      <c r="I40">
        <v>1.4099999999999966</v>
      </c>
      <c r="J40">
        <v>13.45999999999998</v>
      </c>
    </row>
    <row r="41" spans="1:10" x14ac:dyDescent="0.3">
      <c r="A41" t="s">
        <v>143</v>
      </c>
      <c r="B41">
        <v>11700</v>
      </c>
      <c r="C41">
        <v>4116021</v>
      </c>
      <c r="D41" s="93">
        <v>212.87</v>
      </c>
      <c r="E41" s="94">
        <v>64.86</v>
      </c>
      <c r="F41" s="93">
        <v>201.38</v>
      </c>
      <c r="G41" s="94">
        <v>63.45</v>
      </c>
      <c r="H41">
        <v>11.490000000000009</v>
      </c>
      <c r="I41">
        <v>1.4099999999999966</v>
      </c>
      <c r="J41">
        <v>12.900000000000006</v>
      </c>
    </row>
    <row r="42" spans="1:10" x14ac:dyDescent="0.3">
      <c r="A42" t="s">
        <v>144</v>
      </c>
      <c r="B42">
        <v>12100</v>
      </c>
      <c r="C42">
        <v>4114393</v>
      </c>
      <c r="D42" s="93">
        <v>290.06</v>
      </c>
      <c r="E42" s="94">
        <v>64.86</v>
      </c>
      <c r="F42" s="93">
        <v>274.39999999999998</v>
      </c>
      <c r="G42" s="94">
        <v>63.45</v>
      </c>
      <c r="H42">
        <v>15.660000000000025</v>
      </c>
      <c r="I42">
        <v>1.4099999999999966</v>
      </c>
      <c r="J42">
        <v>17.070000000000022</v>
      </c>
    </row>
    <row r="43" spans="1:10" x14ac:dyDescent="0.3">
      <c r="A43" t="s">
        <v>145</v>
      </c>
      <c r="B43">
        <v>12400</v>
      </c>
      <c r="C43">
        <v>4114637</v>
      </c>
      <c r="D43" s="93">
        <v>258.88</v>
      </c>
      <c r="E43" s="94">
        <v>64.86</v>
      </c>
      <c r="F43" s="93">
        <v>244.9</v>
      </c>
      <c r="G43" s="94">
        <v>63.45</v>
      </c>
      <c r="H43">
        <v>13.97999999999999</v>
      </c>
      <c r="I43">
        <v>1.4099999999999966</v>
      </c>
      <c r="J43">
        <v>15.389999999999986</v>
      </c>
    </row>
    <row r="44" spans="1:10" x14ac:dyDescent="0.3">
      <c r="A44" t="s">
        <v>146</v>
      </c>
      <c r="B44">
        <v>12500</v>
      </c>
      <c r="C44">
        <v>4115721</v>
      </c>
      <c r="D44" s="93">
        <v>284.38</v>
      </c>
      <c r="E44" s="94">
        <v>64.86</v>
      </c>
      <c r="F44" s="93">
        <v>269</v>
      </c>
      <c r="G44" s="94">
        <v>63.45</v>
      </c>
      <c r="H44">
        <v>15.379999999999995</v>
      </c>
      <c r="I44">
        <v>1.4099999999999966</v>
      </c>
      <c r="J44">
        <v>16.789999999999992</v>
      </c>
    </row>
    <row r="45" spans="1:10" x14ac:dyDescent="0.3">
      <c r="A45" t="s">
        <v>147</v>
      </c>
      <c r="B45">
        <v>12600</v>
      </c>
      <c r="C45">
        <v>4150702</v>
      </c>
      <c r="D45" s="93">
        <v>247.52</v>
      </c>
      <c r="E45" s="94">
        <v>64.86</v>
      </c>
      <c r="F45" s="93">
        <v>234.15</v>
      </c>
      <c r="G45" s="94">
        <v>63.45</v>
      </c>
      <c r="H45">
        <v>13.370000000000005</v>
      </c>
      <c r="I45">
        <v>1.4099999999999966</v>
      </c>
      <c r="J45">
        <v>14.780000000000001</v>
      </c>
    </row>
    <row r="46" spans="1:10" x14ac:dyDescent="0.3">
      <c r="A46" t="s">
        <v>148</v>
      </c>
      <c r="B46">
        <v>12700</v>
      </c>
      <c r="C46">
        <v>4116271</v>
      </c>
      <c r="D46" s="93">
        <v>221</v>
      </c>
      <c r="E46" s="94">
        <v>64.86</v>
      </c>
      <c r="F46" s="93">
        <v>209.07</v>
      </c>
      <c r="G46" s="94">
        <v>63.45</v>
      </c>
      <c r="H46">
        <v>11.930000000000007</v>
      </c>
      <c r="I46">
        <v>1.4099999999999966</v>
      </c>
      <c r="J46">
        <v>13.340000000000003</v>
      </c>
    </row>
    <row r="47" spans="1:10" x14ac:dyDescent="0.3">
      <c r="A47" t="s">
        <v>149</v>
      </c>
      <c r="B47">
        <v>12900</v>
      </c>
      <c r="C47">
        <v>4116531</v>
      </c>
      <c r="D47" s="93">
        <v>223.76</v>
      </c>
      <c r="E47" s="94">
        <v>64.86</v>
      </c>
      <c r="F47" s="93">
        <v>211.69</v>
      </c>
      <c r="G47" s="94">
        <v>63.45</v>
      </c>
      <c r="H47">
        <v>12.069999999999993</v>
      </c>
      <c r="I47">
        <v>1.4099999999999966</v>
      </c>
      <c r="J47">
        <v>13.47999999999999</v>
      </c>
    </row>
    <row r="48" spans="1:10" x14ac:dyDescent="0.3">
      <c r="A48" t="s">
        <v>150</v>
      </c>
      <c r="B48">
        <v>13100</v>
      </c>
      <c r="C48">
        <v>4114377</v>
      </c>
      <c r="D48" s="93">
        <v>215.2</v>
      </c>
      <c r="E48" s="94">
        <v>64.86</v>
      </c>
      <c r="F48" s="93">
        <v>203.57</v>
      </c>
      <c r="G48" s="94">
        <v>63.45</v>
      </c>
      <c r="H48">
        <v>11.629999999999995</v>
      </c>
      <c r="I48">
        <v>1.4099999999999966</v>
      </c>
      <c r="J48">
        <v>13.039999999999992</v>
      </c>
    </row>
    <row r="49" spans="1:10" x14ac:dyDescent="0.3">
      <c r="A49" t="s">
        <v>151</v>
      </c>
      <c r="B49">
        <v>13300</v>
      </c>
      <c r="C49">
        <v>4116441</v>
      </c>
      <c r="D49" s="93">
        <v>229.5</v>
      </c>
      <c r="E49" s="94">
        <v>64.86</v>
      </c>
      <c r="F49" s="93">
        <v>217.11</v>
      </c>
      <c r="G49" s="94">
        <v>63.45</v>
      </c>
      <c r="H49">
        <v>12.389999999999986</v>
      </c>
      <c r="I49">
        <v>1.4099999999999966</v>
      </c>
      <c r="J49">
        <v>13.799999999999983</v>
      </c>
    </row>
    <row r="50" spans="1:10" x14ac:dyDescent="0.3">
      <c r="A50" t="s">
        <v>152</v>
      </c>
      <c r="B50">
        <v>13700</v>
      </c>
      <c r="C50">
        <v>4116311</v>
      </c>
      <c r="D50" s="93">
        <v>188.86</v>
      </c>
      <c r="E50" s="94">
        <v>64.86</v>
      </c>
      <c r="F50" s="93">
        <v>178.65</v>
      </c>
      <c r="G50" s="94">
        <v>63.45</v>
      </c>
      <c r="H50">
        <v>10.210000000000008</v>
      </c>
      <c r="I50">
        <v>1.4099999999999966</v>
      </c>
      <c r="J50">
        <v>11.620000000000005</v>
      </c>
    </row>
    <row r="51" spans="1:10" x14ac:dyDescent="0.3">
      <c r="A51" t="s">
        <v>153</v>
      </c>
      <c r="B51">
        <v>13800</v>
      </c>
      <c r="C51">
        <v>4116001</v>
      </c>
      <c r="D51" s="93">
        <v>174.97</v>
      </c>
      <c r="E51" s="94">
        <v>64.86</v>
      </c>
      <c r="F51" s="93">
        <v>165.53</v>
      </c>
      <c r="G51" s="94">
        <v>63.45</v>
      </c>
      <c r="H51">
        <v>9.4399999999999977</v>
      </c>
      <c r="I51">
        <v>1.4099999999999966</v>
      </c>
      <c r="J51">
        <v>10.849999999999994</v>
      </c>
    </row>
    <row r="52" spans="1:10" x14ac:dyDescent="0.3">
      <c r="A52" t="s">
        <v>154</v>
      </c>
      <c r="B52">
        <v>13900</v>
      </c>
      <c r="C52">
        <v>4116321</v>
      </c>
      <c r="D52" s="93">
        <v>228.57</v>
      </c>
      <c r="E52" s="94">
        <v>64.86</v>
      </c>
      <c r="F52" s="93">
        <v>216.24</v>
      </c>
      <c r="G52" s="94">
        <v>63.45</v>
      </c>
      <c r="H52">
        <v>12.329999999999984</v>
      </c>
      <c r="I52">
        <v>1.4099999999999966</v>
      </c>
      <c r="J52">
        <v>13.739999999999981</v>
      </c>
    </row>
    <row r="53" spans="1:10" x14ac:dyDescent="0.3">
      <c r="A53" t="s">
        <v>155</v>
      </c>
      <c r="B53">
        <v>14100</v>
      </c>
      <c r="C53">
        <v>4116041</v>
      </c>
      <c r="D53" s="93">
        <v>188.68</v>
      </c>
      <c r="E53" s="94">
        <v>64.86</v>
      </c>
      <c r="F53" s="93">
        <v>178.49</v>
      </c>
      <c r="G53" s="94">
        <v>63.45</v>
      </c>
      <c r="H53">
        <v>10.189999999999998</v>
      </c>
      <c r="I53">
        <v>1.4099999999999966</v>
      </c>
      <c r="J53">
        <v>11.599999999999994</v>
      </c>
    </row>
    <row r="54" spans="1:10" x14ac:dyDescent="0.3">
      <c r="A54" t="s">
        <v>156</v>
      </c>
      <c r="B54">
        <v>14200</v>
      </c>
      <c r="C54">
        <v>4152708</v>
      </c>
      <c r="D54" s="93">
        <v>210.88</v>
      </c>
      <c r="E54" s="94">
        <v>64.86</v>
      </c>
      <c r="F54" s="93">
        <v>199.49</v>
      </c>
      <c r="G54" s="94">
        <v>63.45</v>
      </c>
      <c r="H54">
        <v>11.389999999999986</v>
      </c>
      <c r="I54">
        <v>1.4099999999999966</v>
      </c>
      <c r="J54">
        <v>12.799999999999983</v>
      </c>
    </row>
    <row r="55" spans="1:10" x14ac:dyDescent="0.3">
      <c r="A55" t="s">
        <v>157</v>
      </c>
      <c r="B55">
        <v>14600</v>
      </c>
      <c r="C55">
        <v>4113874</v>
      </c>
      <c r="D55" s="93">
        <v>214.86</v>
      </c>
      <c r="E55" s="94">
        <v>64.86</v>
      </c>
      <c r="F55" s="93">
        <v>203.26</v>
      </c>
      <c r="G55" s="94">
        <v>63.45</v>
      </c>
      <c r="H55">
        <v>11.600000000000023</v>
      </c>
      <c r="I55">
        <v>1.4099999999999966</v>
      </c>
      <c r="J55">
        <v>13.010000000000019</v>
      </c>
    </row>
    <row r="56" spans="1:10" x14ac:dyDescent="0.3">
      <c r="A56" t="s">
        <v>158</v>
      </c>
      <c r="B56">
        <v>14900</v>
      </c>
      <c r="C56">
        <v>4115901</v>
      </c>
      <c r="D56" s="93">
        <v>214.38</v>
      </c>
      <c r="E56" s="94">
        <v>64.86</v>
      </c>
      <c r="F56" s="93">
        <v>202.79</v>
      </c>
      <c r="G56" s="94">
        <v>63.45</v>
      </c>
      <c r="H56">
        <v>11.590000000000003</v>
      </c>
      <c r="I56">
        <v>1.4099999999999966</v>
      </c>
      <c r="J56">
        <v>13</v>
      </c>
    </row>
    <row r="57" spans="1:10" x14ac:dyDescent="0.3">
      <c r="A57" t="s">
        <v>159</v>
      </c>
      <c r="B57">
        <v>15100</v>
      </c>
      <c r="C57">
        <v>4114629</v>
      </c>
      <c r="D57" s="93">
        <v>262.58</v>
      </c>
      <c r="E57" s="94">
        <v>64.86</v>
      </c>
      <c r="F57" s="93">
        <v>248.41</v>
      </c>
      <c r="G57" s="94">
        <v>63.45</v>
      </c>
      <c r="H57">
        <v>14.169999999999987</v>
      </c>
      <c r="I57">
        <v>1.4099999999999966</v>
      </c>
      <c r="J57">
        <v>15.579999999999984</v>
      </c>
    </row>
    <row r="58" spans="1:10" x14ac:dyDescent="0.3">
      <c r="A58" t="s">
        <v>160</v>
      </c>
      <c r="B58">
        <v>15200</v>
      </c>
      <c r="C58">
        <v>4116361</v>
      </c>
      <c r="D58" s="93">
        <v>207.85</v>
      </c>
      <c r="E58" s="94">
        <v>64.86</v>
      </c>
      <c r="F58" s="93">
        <v>196.64</v>
      </c>
      <c r="G58" s="94">
        <v>63.45</v>
      </c>
      <c r="H58">
        <v>11.210000000000008</v>
      </c>
      <c r="I58">
        <v>1.4099999999999966</v>
      </c>
      <c r="J58">
        <v>12.620000000000005</v>
      </c>
    </row>
    <row r="59" spans="1:10" x14ac:dyDescent="0.3">
      <c r="A59" t="s">
        <v>161</v>
      </c>
      <c r="B59">
        <v>15500</v>
      </c>
      <c r="C59">
        <v>4115411</v>
      </c>
      <c r="D59" s="93">
        <v>206.79</v>
      </c>
      <c r="E59" s="94">
        <v>64.86</v>
      </c>
      <c r="F59" s="93">
        <v>195.61</v>
      </c>
      <c r="G59" s="94">
        <v>63.45</v>
      </c>
      <c r="H59">
        <v>11.179999999999978</v>
      </c>
      <c r="I59">
        <v>1.4099999999999966</v>
      </c>
      <c r="J59">
        <v>12.589999999999975</v>
      </c>
    </row>
    <row r="60" spans="1:10" x14ac:dyDescent="0.3">
      <c r="A60" t="s">
        <v>162</v>
      </c>
      <c r="B60">
        <v>15700</v>
      </c>
      <c r="C60">
        <v>4115391</v>
      </c>
      <c r="D60" s="93">
        <v>199.96</v>
      </c>
      <c r="E60" s="94">
        <v>64.86</v>
      </c>
      <c r="F60" s="93">
        <v>189.14</v>
      </c>
      <c r="G60" s="94">
        <v>63.45</v>
      </c>
      <c r="H60">
        <v>10.820000000000022</v>
      </c>
      <c r="I60">
        <v>1.4099999999999966</v>
      </c>
      <c r="J60">
        <v>12.230000000000018</v>
      </c>
    </row>
    <row r="61" spans="1:10" x14ac:dyDescent="0.3">
      <c r="A61" t="s">
        <v>163</v>
      </c>
      <c r="B61">
        <v>16006</v>
      </c>
      <c r="C61">
        <v>4116301</v>
      </c>
      <c r="D61" s="93">
        <v>211.06</v>
      </c>
      <c r="E61" s="94">
        <v>64.86</v>
      </c>
      <c r="F61" s="93">
        <v>199.67</v>
      </c>
      <c r="G61" s="94">
        <v>63.45</v>
      </c>
      <c r="H61">
        <v>11.390000000000015</v>
      </c>
      <c r="I61">
        <v>1.4099999999999966</v>
      </c>
      <c r="J61">
        <v>12.800000000000011</v>
      </c>
    </row>
    <row r="62" spans="1:10" x14ac:dyDescent="0.3">
      <c r="A62" t="s">
        <v>164</v>
      </c>
      <c r="B62">
        <v>16100</v>
      </c>
      <c r="C62">
        <v>4114039</v>
      </c>
      <c r="D62" s="93">
        <v>291.60000000000002</v>
      </c>
      <c r="E62" s="94">
        <v>64.86</v>
      </c>
      <c r="F62" s="93">
        <v>275.86</v>
      </c>
      <c r="G62" s="94">
        <v>63.45</v>
      </c>
      <c r="H62">
        <v>15.740000000000009</v>
      </c>
      <c r="I62">
        <v>1.4099999999999966</v>
      </c>
      <c r="J62">
        <v>17.150000000000006</v>
      </c>
    </row>
    <row r="63" spans="1:10" x14ac:dyDescent="0.3">
      <c r="A63" t="s">
        <v>165</v>
      </c>
      <c r="B63">
        <v>16400</v>
      </c>
      <c r="C63">
        <v>4116341</v>
      </c>
      <c r="D63" s="93">
        <v>224.58</v>
      </c>
      <c r="E63" s="94">
        <v>64.86</v>
      </c>
      <c r="F63" s="93">
        <v>212.44</v>
      </c>
      <c r="G63" s="94">
        <v>63.45</v>
      </c>
      <c r="H63">
        <v>12.140000000000015</v>
      </c>
      <c r="I63">
        <v>1.4099999999999966</v>
      </c>
      <c r="J63">
        <v>13.550000000000011</v>
      </c>
    </row>
    <row r="64" spans="1:10" x14ac:dyDescent="0.3">
      <c r="A64" t="s">
        <v>166</v>
      </c>
      <c r="B64">
        <v>16500</v>
      </c>
      <c r="C64">
        <v>4111076</v>
      </c>
      <c r="D64" s="93">
        <v>209.07</v>
      </c>
      <c r="E64" s="94">
        <v>64.86</v>
      </c>
      <c r="F64" s="93">
        <v>197.78</v>
      </c>
      <c r="G64" s="94">
        <v>63.45</v>
      </c>
      <c r="H64">
        <v>11.289999999999992</v>
      </c>
      <c r="I64">
        <v>1.4099999999999966</v>
      </c>
      <c r="J64">
        <v>12.699999999999989</v>
      </c>
    </row>
    <row r="65" spans="1:10" x14ac:dyDescent="0.3">
      <c r="A65" t="s">
        <v>167</v>
      </c>
      <c r="B65">
        <v>16800</v>
      </c>
      <c r="C65">
        <v>4115361</v>
      </c>
      <c r="D65" s="93">
        <v>177.47</v>
      </c>
      <c r="E65" s="94">
        <v>64.86</v>
      </c>
      <c r="F65" s="93">
        <v>167.87</v>
      </c>
      <c r="G65" s="94">
        <v>63.45</v>
      </c>
      <c r="H65">
        <v>9.5999999999999943</v>
      </c>
      <c r="I65">
        <v>1.4099999999999966</v>
      </c>
      <c r="J65">
        <v>11.009999999999991</v>
      </c>
    </row>
    <row r="66" spans="1:10" x14ac:dyDescent="0.3">
      <c r="A66" t="s">
        <v>168</v>
      </c>
      <c r="B66">
        <v>17000</v>
      </c>
      <c r="C66">
        <v>4114578</v>
      </c>
      <c r="D66" s="93">
        <v>168.78</v>
      </c>
      <c r="E66" s="94">
        <v>64.86</v>
      </c>
      <c r="F66" s="93">
        <v>159.68</v>
      </c>
      <c r="G66" s="94">
        <v>63.45</v>
      </c>
      <c r="H66">
        <v>9.0999999999999943</v>
      </c>
      <c r="I66">
        <v>1.4099999999999966</v>
      </c>
      <c r="J66">
        <v>10.509999999999991</v>
      </c>
    </row>
    <row r="67" spans="1:10" x14ac:dyDescent="0.3">
      <c r="A67" t="s">
        <v>169</v>
      </c>
      <c r="B67">
        <v>17200</v>
      </c>
      <c r="C67">
        <v>4116231</v>
      </c>
      <c r="D67" s="93">
        <v>242.06</v>
      </c>
      <c r="E67" s="94">
        <v>64.86</v>
      </c>
      <c r="F67" s="93">
        <v>229</v>
      </c>
      <c r="G67" s="94">
        <v>63.45</v>
      </c>
      <c r="H67">
        <v>13.060000000000002</v>
      </c>
      <c r="I67">
        <v>1.4099999999999966</v>
      </c>
      <c r="J67">
        <v>14.469999999999999</v>
      </c>
    </row>
    <row r="68" spans="1:10" x14ac:dyDescent="0.3">
      <c r="A68" t="s">
        <v>170</v>
      </c>
      <c r="B68">
        <v>17400</v>
      </c>
      <c r="C68">
        <v>4115861</v>
      </c>
      <c r="D68" s="93">
        <v>234.56</v>
      </c>
      <c r="E68" s="94">
        <v>64.86</v>
      </c>
      <c r="F68" s="93">
        <v>221.9</v>
      </c>
      <c r="G68" s="94">
        <v>63.45</v>
      </c>
      <c r="H68">
        <v>12.659999999999997</v>
      </c>
      <c r="I68">
        <v>1.4099999999999966</v>
      </c>
      <c r="J68">
        <v>14.069999999999993</v>
      </c>
    </row>
    <row r="69" spans="1:10" x14ac:dyDescent="0.3">
      <c r="A69" t="s">
        <v>171</v>
      </c>
      <c r="B69">
        <v>17500</v>
      </c>
      <c r="C69">
        <v>4116261</v>
      </c>
      <c r="D69" s="93">
        <v>236.64</v>
      </c>
      <c r="E69" s="94">
        <v>64.86</v>
      </c>
      <c r="F69" s="93">
        <v>223.87</v>
      </c>
      <c r="G69" s="94">
        <v>63.45</v>
      </c>
      <c r="H69">
        <v>12.769999999999982</v>
      </c>
      <c r="I69">
        <v>1.4099999999999966</v>
      </c>
      <c r="J69">
        <v>14.179999999999978</v>
      </c>
    </row>
    <row r="70" spans="1:10" x14ac:dyDescent="0.3">
      <c r="A70" t="s">
        <v>172</v>
      </c>
      <c r="B70">
        <v>17600</v>
      </c>
      <c r="C70">
        <v>4114500</v>
      </c>
      <c r="D70" s="93">
        <v>195.95</v>
      </c>
      <c r="E70" s="94">
        <v>64.86</v>
      </c>
      <c r="F70" s="93">
        <v>185.35</v>
      </c>
      <c r="G70" s="94">
        <v>63.45</v>
      </c>
      <c r="H70">
        <v>10.599999999999994</v>
      </c>
      <c r="I70">
        <v>1.4099999999999966</v>
      </c>
      <c r="J70">
        <v>12.009999999999991</v>
      </c>
    </row>
    <row r="71" spans="1:10" x14ac:dyDescent="0.3">
      <c r="A71" t="s">
        <v>173</v>
      </c>
      <c r="B71">
        <v>17800</v>
      </c>
      <c r="C71">
        <v>4115111</v>
      </c>
      <c r="D71" s="93">
        <v>261.5</v>
      </c>
      <c r="E71" s="94">
        <v>64.86</v>
      </c>
      <c r="F71" s="93">
        <v>247.38</v>
      </c>
      <c r="G71" s="94">
        <v>63.45</v>
      </c>
      <c r="H71">
        <v>14.120000000000005</v>
      </c>
      <c r="I71">
        <v>1.4099999999999966</v>
      </c>
      <c r="J71">
        <v>15.530000000000001</v>
      </c>
    </row>
    <row r="72" spans="1:10" x14ac:dyDescent="0.3">
      <c r="A72" t="s">
        <v>174</v>
      </c>
      <c r="B72">
        <v>17900</v>
      </c>
      <c r="C72">
        <v>4157509</v>
      </c>
      <c r="D72" s="93">
        <v>226.47</v>
      </c>
      <c r="E72" s="94">
        <v>64.86</v>
      </c>
      <c r="F72" s="93">
        <v>214.22</v>
      </c>
      <c r="G72" s="94">
        <v>63.45</v>
      </c>
      <c r="H72">
        <v>12.25</v>
      </c>
      <c r="I72">
        <v>1.4099999999999966</v>
      </c>
      <c r="J72">
        <v>13.659999999999997</v>
      </c>
    </row>
    <row r="73" spans="1:10" x14ac:dyDescent="0.3">
      <c r="A73" t="s">
        <v>175</v>
      </c>
      <c r="B73">
        <v>18100</v>
      </c>
      <c r="C73">
        <v>4116461</v>
      </c>
      <c r="D73" s="93">
        <v>239.98</v>
      </c>
      <c r="E73" s="94">
        <v>64.86</v>
      </c>
      <c r="F73" s="93">
        <v>227</v>
      </c>
      <c r="G73" s="94">
        <v>63.45</v>
      </c>
      <c r="H73">
        <v>12.97999999999999</v>
      </c>
      <c r="I73">
        <v>1.4099999999999966</v>
      </c>
      <c r="J73">
        <v>14.389999999999986</v>
      </c>
    </row>
    <row r="74" spans="1:10" x14ac:dyDescent="0.3">
      <c r="A74" t="s">
        <v>176</v>
      </c>
      <c r="B74">
        <v>18200</v>
      </c>
      <c r="C74">
        <v>4116351</v>
      </c>
      <c r="D74" s="93">
        <v>217.99</v>
      </c>
      <c r="E74" s="94">
        <v>64.86</v>
      </c>
      <c r="F74" s="93">
        <v>206.21</v>
      </c>
      <c r="G74" s="94">
        <v>63.45</v>
      </c>
      <c r="H74">
        <v>11.780000000000001</v>
      </c>
      <c r="I74">
        <v>1.4099999999999966</v>
      </c>
      <c r="J74">
        <v>13.189999999999998</v>
      </c>
    </row>
    <row r="75" spans="1:10" x14ac:dyDescent="0.3">
      <c r="A75" t="s">
        <v>177</v>
      </c>
      <c r="B75">
        <v>18300</v>
      </c>
      <c r="C75">
        <v>4114688</v>
      </c>
      <c r="D75" s="93">
        <v>184.84</v>
      </c>
      <c r="E75" s="94">
        <v>64.86</v>
      </c>
      <c r="F75" s="93">
        <v>174.85</v>
      </c>
      <c r="G75" s="94">
        <v>63.45</v>
      </c>
      <c r="H75">
        <v>9.9900000000000091</v>
      </c>
      <c r="I75">
        <v>1.4099999999999966</v>
      </c>
      <c r="J75">
        <v>11.400000000000006</v>
      </c>
    </row>
    <row r="76" spans="1:10" x14ac:dyDescent="0.3">
      <c r="A76" t="s">
        <v>178</v>
      </c>
      <c r="B76">
        <v>18400</v>
      </c>
      <c r="C76">
        <v>4113882</v>
      </c>
      <c r="D76" s="93">
        <v>265.7</v>
      </c>
      <c r="E76" s="94">
        <v>64.86</v>
      </c>
      <c r="F76" s="93">
        <v>251.33</v>
      </c>
      <c r="G76" s="94">
        <v>63.45</v>
      </c>
      <c r="H76">
        <v>14.369999999999976</v>
      </c>
      <c r="I76">
        <v>1.4099999999999966</v>
      </c>
      <c r="J76">
        <v>15.779999999999973</v>
      </c>
    </row>
    <row r="77" spans="1:10" x14ac:dyDescent="0.3">
      <c r="A77" t="s">
        <v>179</v>
      </c>
      <c r="B77">
        <v>18500</v>
      </c>
      <c r="C77">
        <v>4116151</v>
      </c>
      <c r="D77" s="93">
        <v>208.53</v>
      </c>
      <c r="E77" s="94">
        <v>64.86</v>
      </c>
      <c r="F77" s="93">
        <v>197.26</v>
      </c>
      <c r="G77" s="94">
        <v>63.45</v>
      </c>
      <c r="H77">
        <v>11.27000000000001</v>
      </c>
      <c r="I77">
        <v>1.4099999999999966</v>
      </c>
      <c r="J77">
        <v>12.680000000000007</v>
      </c>
    </row>
    <row r="78" spans="1:10" x14ac:dyDescent="0.3">
      <c r="A78" t="s">
        <v>180</v>
      </c>
      <c r="B78">
        <v>18700</v>
      </c>
      <c r="C78">
        <v>4158804</v>
      </c>
      <c r="D78" s="93">
        <v>222.97</v>
      </c>
      <c r="E78" s="94">
        <v>64.86</v>
      </c>
      <c r="F78" s="93">
        <v>210.92</v>
      </c>
      <c r="G78" s="94">
        <v>63.45</v>
      </c>
      <c r="H78">
        <v>12.050000000000011</v>
      </c>
      <c r="I78">
        <v>1.4099999999999966</v>
      </c>
      <c r="J78">
        <v>13.460000000000008</v>
      </c>
    </row>
    <row r="79" spans="1:10" x14ac:dyDescent="0.3">
      <c r="A79" t="s">
        <v>181</v>
      </c>
      <c r="B79">
        <v>18800</v>
      </c>
      <c r="C79">
        <v>4113346</v>
      </c>
      <c r="D79" s="93">
        <v>208.26</v>
      </c>
      <c r="E79" s="94">
        <v>64.86</v>
      </c>
      <c r="F79" s="93">
        <v>197.02</v>
      </c>
      <c r="G79" s="94">
        <v>63.45</v>
      </c>
      <c r="H79">
        <v>11.239999999999981</v>
      </c>
      <c r="I79">
        <v>1.4099999999999966</v>
      </c>
      <c r="J79">
        <v>12.649999999999977</v>
      </c>
    </row>
    <row r="80" spans="1:10" x14ac:dyDescent="0.3">
      <c r="A80" t="s">
        <v>182</v>
      </c>
      <c r="B80">
        <v>18900</v>
      </c>
      <c r="C80">
        <v>4113825</v>
      </c>
      <c r="D80" s="93">
        <v>283.19</v>
      </c>
      <c r="E80" s="94">
        <v>64.86</v>
      </c>
      <c r="F80" s="93">
        <v>267.89999999999998</v>
      </c>
      <c r="G80" s="94">
        <v>63.45</v>
      </c>
      <c r="H80">
        <v>15.29000000000002</v>
      </c>
      <c r="I80">
        <v>1.4099999999999966</v>
      </c>
      <c r="J80">
        <v>16.700000000000017</v>
      </c>
    </row>
    <row r="81" spans="1:10" x14ac:dyDescent="0.3">
      <c r="A81" t="s">
        <v>183</v>
      </c>
      <c r="B81">
        <v>19100</v>
      </c>
      <c r="C81">
        <v>4114195</v>
      </c>
      <c r="D81" s="93">
        <v>243.42</v>
      </c>
      <c r="E81" s="94">
        <v>64.86</v>
      </c>
      <c r="F81" s="93">
        <v>230.28</v>
      </c>
      <c r="G81" s="94">
        <v>63.45</v>
      </c>
      <c r="H81">
        <v>13.139999999999986</v>
      </c>
      <c r="I81">
        <v>1.4099999999999966</v>
      </c>
      <c r="J81">
        <v>14.549999999999983</v>
      </c>
    </row>
    <row r="82" spans="1:10" x14ac:dyDescent="0.3">
      <c r="A82" t="s">
        <v>184</v>
      </c>
      <c r="B82">
        <v>19200</v>
      </c>
      <c r="C82">
        <v>4179701</v>
      </c>
      <c r="D82" s="93">
        <v>212.6</v>
      </c>
      <c r="E82" s="94">
        <v>64.86</v>
      </c>
      <c r="F82" s="93">
        <v>201.12</v>
      </c>
      <c r="G82" s="94">
        <v>63.45</v>
      </c>
      <c r="H82">
        <v>11.47999999999999</v>
      </c>
      <c r="I82">
        <v>1.4099999999999966</v>
      </c>
      <c r="J82">
        <v>12.889999999999986</v>
      </c>
    </row>
    <row r="83" spans="1:10" x14ac:dyDescent="0.3">
      <c r="A83" t="s">
        <v>185</v>
      </c>
      <c r="B83">
        <v>19300</v>
      </c>
      <c r="C83">
        <v>4114602</v>
      </c>
      <c r="D83" s="93">
        <v>176.36</v>
      </c>
      <c r="E83" s="94">
        <v>64.86</v>
      </c>
      <c r="F83" s="93">
        <v>166.84</v>
      </c>
      <c r="G83" s="94">
        <v>63.45</v>
      </c>
      <c r="H83">
        <v>9.5200000000000102</v>
      </c>
      <c r="I83">
        <v>1.4099999999999966</v>
      </c>
      <c r="J83">
        <v>10.930000000000007</v>
      </c>
    </row>
    <row r="84" spans="1:10" x14ac:dyDescent="0.3">
      <c r="A84" t="s">
        <v>186</v>
      </c>
      <c r="B84">
        <v>19700</v>
      </c>
      <c r="C84">
        <v>4160107</v>
      </c>
      <c r="D84" s="93">
        <v>209.89</v>
      </c>
      <c r="E84" s="94">
        <v>64.86</v>
      </c>
      <c r="F84" s="93">
        <v>198.55</v>
      </c>
      <c r="G84" s="94">
        <v>63.45</v>
      </c>
      <c r="H84">
        <v>11.339999999999975</v>
      </c>
      <c r="I84">
        <v>1.4099999999999966</v>
      </c>
      <c r="J84">
        <v>12.749999999999972</v>
      </c>
    </row>
    <row r="85" spans="1:10" x14ac:dyDescent="0.3">
      <c r="A85" t="s">
        <v>187</v>
      </c>
      <c r="B85">
        <v>19800</v>
      </c>
      <c r="C85">
        <v>4113593</v>
      </c>
      <c r="D85" s="93">
        <v>196.75</v>
      </c>
      <c r="E85" s="94">
        <v>64.86</v>
      </c>
      <c r="F85" s="93">
        <v>186.11</v>
      </c>
      <c r="G85" s="94">
        <v>63.45</v>
      </c>
      <c r="H85">
        <v>10.639999999999986</v>
      </c>
      <c r="I85">
        <v>1.4099999999999966</v>
      </c>
      <c r="J85">
        <v>12.049999999999983</v>
      </c>
    </row>
    <row r="86" spans="1:10" x14ac:dyDescent="0.3">
      <c r="A86" t="s">
        <v>188</v>
      </c>
      <c r="B86">
        <v>19900</v>
      </c>
      <c r="C86">
        <v>4113627</v>
      </c>
      <c r="D86" s="93">
        <v>203.4</v>
      </c>
      <c r="E86" s="94">
        <v>64.86</v>
      </c>
      <c r="F86" s="93">
        <v>192.39</v>
      </c>
      <c r="G86" s="94">
        <v>63.45</v>
      </c>
      <c r="H86">
        <v>11.010000000000019</v>
      </c>
      <c r="I86">
        <v>1.4099999999999966</v>
      </c>
      <c r="J86">
        <v>12.420000000000016</v>
      </c>
    </row>
    <row r="87" spans="1:10" x14ac:dyDescent="0.3">
      <c r="A87" t="s">
        <v>189</v>
      </c>
      <c r="B87">
        <v>20000</v>
      </c>
      <c r="C87">
        <v>4114543</v>
      </c>
      <c r="D87" s="93">
        <v>193.84</v>
      </c>
      <c r="E87" s="94">
        <v>64.86</v>
      </c>
      <c r="F87" s="93">
        <v>183.36</v>
      </c>
      <c r="G87" s="94">
        <v>63.45</v>
      </c>
      <c r="H87">
        <v>10.47999999999999</v>
      </c>
      <c r="I87">
        <v>1.4099999999999966</v>
      </c>
      <c r="J87">
        <v>11.889999999999986</v>
      </c>
    </row>
    <row r="88" spans="1:10" x14ac:dyDescent="0.3">
      <c r="A88" t="s">
        <v>190</v>
      </c>
      <c r="B88">
        <v>20400</v>
      </c>
      <c r="C88">
        <v>4113817</v>
      </c>
      <c r="D88" s="93">
        <v>196.8</v>
      </c>
      <c r="E88" s="94">
        <v>64.86</v>
      </c>
      <c r="F88" s="93">
        <v>186.14</v>
      </c>
      <c r="G88" s="94">
        <v>63.45</v>
      </c>
      <c r="H88">
        <v>10.660000000000025</v>
      </c>
      <c r="I88">
        <v>1.4099999999999966</v>
      </c>
      <c r="J88">
        <v>12.070000000000022</v>
      </c>
    </row>
    <row r="89" spans="1:10" x14ac:dyDescent="0.3">
      <c r="A89" t="s">
        <v>191</v>
      </c>
      <c r="B89">
        <v>20500</v>
      </c>
      <c r="C89">
        <v>4113833</v>
      </c>
      <c r="D89" s="93">
        <v>223.47</v>
      </c>
      <c r="E89" s="94">
        <v>64.86</v>
      </c>
      <c r="F89" s="93">
        <v>211.37</v>
      </c>
      <c r="G89" s="94">
        <v>63.45</v>
      </c>
      <c r="H89">
        <v>12.099999999999994</v>
      </c>
      <c r="I89">
        <v>1.4099999999999966</v>
      </c>
      <c r="J89">
        <v>13.509999999999991</v>
      </c>
    </row>
    <row r="90" spans="1:10" x14ac:dyDescent="0.3">
      <c r="A90" t="s">
        <v>192</v>
      </c>
      <c r="B90">
        <v>20600</v>
      </c>
      <c r="C90">
        <v>4116471</v>
      </c>
      <c r="D90" s="93">
        <v>210.88</v>
      </c>
      <c r="E90" s="94">
        <v>64.86</v>
      </c>
      <c r="F90" s="93">
        <v>199.49</v>
      </c>
      <c r="G90" s="94">
        <v>63.45</v>
      </c>
      <c r="H90">
        <v>11.389999999999986</v>
      </c>
      <c r="I90">
        <v>1.4099999999999966</v>
      </c>
      <c r="J90">
        <v>12.799999999999983</v>
      </c>
    </row>
    <row r="91" spans="1:10" x14ac:dyDescent="0.3">
      <c r="A91" t="s">
        <v>193</v>
      </c>
      <c r="B91">
        <v>20900</v>
      </c>
      <c r="C91">
        <v>4114187</v>
      </c>
      <c r="D91" s="93">
        <v>171.54</v>
      </c>
      <c r="E91" s="94">
        <v>64.86</v>
      </c>
      <c r="F91" s="93">
        <v>162.27000000000001</v>
      </c>
      <c r="G91" s="94">
        <v>63.45</v>
      </c>
      <c r="H91">
        <v>9.2699999999999818</v>
      </c>
      <c r="I91">
        <v>1.4099999999999966</v>
      </c>
      <c r="J91">
        <v>10.679999999999978</v>
      </c>
    </row>
    <row r="92" spans="1:10" x14ac:dyDescent="0.3">
      <c r="A92" t="s">
        <v>194</v>
      </c>
      <c r="B92">
        <v>21200</v>
      </c>
      <c r="C92">
        <v>4113619</v>
      </c>
      <c r="D92" s="93">
        <v>201.2</v>
      </c>
      <c r="E92" s="94">
        <v>64.86</v>
      </c>
      <c r="F92" s="93">
        <v>190.32</v>
      </c>
      <c r="G92" s="94">
        <v>63.45</v>
      </c>
      <c r="H92">
        <v>10.879999999999995</v>
      </c>
      <c r="I92">
        <v>1.4099999999999966</v>
      </c>
      <c r="J92">
        <v>12.289999999999992</v>
      </c>
    </row>
    <row r="93" spans="1:10" x14ac:dyDescent="0.3">
      <c r="A93" t="s">
        <v>195</v>
      </c>
      <c r="B93">
        <v>21300</v>
      </c>
      <c r="C93">
        <v>4116291</v>
      </c>
      <c r="D93" s="93">
        <v>238.36</v>
      </c>
      <c r="E93" s="94">
        <v>64.86</v>
      </c>
      <c r="F93" s="93">
        <v>225.49</v>
      </c>
      <c r="G93" s="94">
        <v>63.45</v>
      </c>
      <c r="H93">
        <v>12.870000000000005</v>
      </c>
      <c r="I93">
        <v>1.4099999999999966</v>
      </c>
      <c r="J93">
        <v>14.280000000000001</v>
      </c>
    </row>
    <row r="94" spans="1:10" x14ac:dyDescent="0.3">
      <c r="A94" t="s">
        <v>196</v>
      </c>
      <c r="B94">
        <v>21400</v>
      </c>
      <c r="C94">
        <v>4174900</v>
      </c>
      <c r="D94" s="93">
        <v>235.03</v>
      </c>
      <c r="E94" s="94">
        <v>64.86</v>
      </c>
      <c r="F94" s="93">
        <v>222.32</v>
      </c>
      <c r="G94" s="94">
        <v>63.45</v>
      </c>
      <c r="H94">
        <v>12.710000000000008</v>
      </c>
      <c r="I94">
        <v>1.4099999999999966</v>
      </c>
      <c r="J94">
        <v>14.120000000000005</v>
      </c>
    </row>
    <row r="95" spans="1:10" x14ac:dyDescent="0.3">
      <c r="A95" t="s">
        <v>197</v>
      </c>
      <c r="B95">
        <v>21500</v>
      </c>
      <c r="C95">
        <v>4116051</v>
      </c>
      <c r="D95" s="93">
        <v>217.49</v>
      </c>
      <c r="E95" s="94">
        <v>64.86</v>
      </c>
      <c r="F95" s="93">
        <v>205.74</v>
      </c>
      <c r="G95" s="94">
        <v>63.45</v>
      </c>
      <c r="H95">
        <v>11.75</v>
      </c>
      <c r="I95">
        <v>1.4099999999999966</v>
      </c>
      <c r="J95">
        <v>13.159999999999997</v>
      </c>
    </row>
    <row r="96" spans="1:10" x14ac:dyDescent="0.3">
      <c r="A96" t="s">
        <v>198</v>
      </c>
      <c r="B96">
        <v>21800</v>
      </c>
      <c r="C96">
        <v>4116371</v>
      </c>
      <c r="D96" s="93">
        <v>213.63</v>
      </c>
      <c r="E96" s="94">
        <v>64.86</v>
      </c>
      <c r="F96" s="93">
        <v>202.09</v>
      </c>
      <c r="G96" s="94">
        <v>63.45</v>
      </c>
      <c r="H96">
        <v>11.539999999999992</v>
      </c>
      <c r="I96">
        <v>1.4099999999999966</v>
      </c>
      <c r="J96">
        <v>12.949999999999989</v>
      </c>
    </row>
    <row r="97" spans="1:10" x14ac:dyDescent="0.3">
      <c r="A97" t="s">
        <v>199</v>
      </c>
      <c r="B97">
        <v>22200</v>
      </c>
      <c r="C97">
        <v>4113544</v>
      </c>
      <c r="D97" s="93">
        <v>188.01</v>
      </c>
      <c r="E97" s="94">
        <v>64.86</v>
      </c>
      <c r="F97" s="93">
        <v>177.85</v>
      </c>
      <c r="G97" s="94">
        <v>63.45</v>
      </c>
      <c r="H97">
        <v>10.159999999999997</v>
      </c>
      <c r="I97">
        <v>1.4099999999999966</v>
      </c>
      <c r="J97">
        <v>11.569999999999993</v>
      </c>
    </row>
    <row r="98" spans="1:10" x14ac:dyDescent="0.3">
      <c r="A98" t="s">
        <v>200</v>
      </c>
      <c r="B98">
        <v>22600</v>
      </c>
      <c r="C98">
        <v>4164505</v>
      </c>
      <c r="D98" s="93">
        <v>277.32</v>
      </c>
      <c r="E98" s="94">
        <v>64.86</v>
      </c>
      <c r="F98" s="93">
        <v>262.33999999999997</v>
      </c>
      <c r="G98" s="94">
        <v>63.45</v>
      </c>
      <c r="H98">
        <v>14.980000000000018</v>
      </c>
      <c r="I98">
        <v>1.4099999999999966</v>
      </c>
      <c r="J98">
        <v>16.390000000000015</v>
      </c>
    </row>
    <row r="99" spans="1:10" x14ac:dyDescent="0.3">
      <c r="A99" t="s">
        <v>201</v>
      </c>
      <c r="B99">
        <v>23200</v>
      </c>
      <c r="C99">
        <v>4115711</v>
      </c>
      <c r="D99" s="93">
        <v>201.68</v>
      </c>
      <c r="E99" s="94">
        <v>64.86</v>
      </c>
      <c r="F99" s="93">
        <v>190.8</v>
      </c>
      <c r="G99" s="94">
        <v>63.45</v>
      </c>
      <c r="H99">
        <v>10.879999999999995</v>
      </c>
      <c r="I99">
        <v>1.4099999999999966</v>
      </c>
      <c r="J99">
        <v>12.289999999999992</v>
      </c>
    </row>
    <row r="100" spans="1:10" x14ac:dyDescent="0.3">
      <c r="A100" t="s">
        <v>202</v>
      </c>
      <c r="B100">
        <v>23300</v>
      </c>
      <c r="C100">
        <v>4115101</v>
      </c>
      <c r="D100" s="93">
        <v>214.58</v>
      </c>
      <c r="E100" s="94">
        <v>64.86</v>
      </c>
      <c r="F100" s="93">
        <v>202.98</v>
      </c>
      <c r="G100" s="94">
        <v>63.45</v>
      </c>
      <c r="H100">
        <v>11.600000000000023</v>
      </c>
      <c r="I100">
        <v>1.4099999999999966</v>
      </c>
      <c r="J100">
        <v>13.010000000000019</v>
      </c>
    </row>
    <row r="101" spans="1:10" x14ac:dyDescent="0.3">
      <c r="A101" t="s">
        <v>203</v>
      </c>
      <c r="B101">
        <v>23400</v>
      </c>
      <c r="C101">
        <v>4114179</v>
      </c>
      <c r="D101" s="93">
        <v>233.39</v>
      </c>
      <c r="E101" s="94">
        <v>64.86</v>
      </c>
      <c r="F101" s="93">
        <v>220.8</v>
      </c>
      <c r="G101" s="94">
        <v>63.45</v>
      </c>
      <c r="H101">
        <v>12.589999999999975</v>
      </c>
      <c r="I101">
        <v>1.4099999999999966</v>
      </c>
      <c r="J101">
        <v>13.999999999999972</v>
      </c>
    </row>
    <row r="102" spans="1:10" x14ac:dyDescent="0.3">
      <c r="A102" t="s">
        <v>204</v>
      </c>
      <c r="B102">
        <v>23500</v>
      </c>
      <c r="C102">
        <v>4165809</v>
      </c>
      <c r="D102" s="93">
        <v>291.95999999999998</v>
      </c>
      <c r="E102" s="94">
        <v>64.86</v>
      </c>
      <c r="F102" s="93">
        <v>276.2</v>
      </c>
      <c r="G102" s="94">
        <v>63.45</v>
      </c>
      <c r="H102">
        <v>15.759999999999991</v>
      </c>
      <c r="I102">
        <v>1.4099999999999966</v>
      </c>
      <c r="J102">
        <v>17.169999999999987</v>
      </c>
    </row>
    <row r="103" spans="1:10" x14ac:dyDescent="0.3">
      <c r="A103" t="s">
        <v>205</v>
      </c>
      <c r="B103">
        <v>23900</v>
      </c>
      <c r="C103">
        <v>4114594</v>
      </c>
      <c r="D103" s="93">
        <v>236.55</v>
      </c>
      <c r="E103" s="94">
        <v>64.86</v>
      </c>
      <c r="F103" s="93">
        <v>223.78</v>
      </c>
      <c r="G103" s="94">
        <v>63.45</v>
      </c>
      <c r="H103">
        <v>12.77000000000001</v>
      </c>
      <c r="I103">
        <v>1.4099999999999966</v>
      </c>
      <c r="J103">
        <v>14.180000000000007</v>
      </c>
    </row>
    <row r="104" spans="1:10" x14ac:dyDescent="0.3">
      <c r="A104" t="s">
        <v>206</v>
      </c>
      <c r="B104">
        <v>24300</v>
      </c>
      <c r="C104">
        <v>4113536</v>
      </c>
      <c r="D104" s="93">
        <v>190.64</v>
      </c>
      <c r="E104" s="94">
        <v>64.86</v>
      </c>
      <c r="F104" s="93">
        <v>180.33</v>
      </c>
      <c r="G104" s="94">
        <v>63.45</v>
      </c>
      <c r="H104">
        <v>10.309999999999974</v>
      </c>
      <c r="I104">
        <v>1.4099999999999966</v>
      </c>
      <c r="J104">
        <v>11.71999999999997</v>
      </c>
    </row>
    <row r="105" spans="1:10" x14ac:dyDescent="0.3">
      <c r="A105" t="s">
        <v>207</v>
      </c>
      <c r="B105">
        <v>24400</v>
      </c>
      <c r="C105">
        <v>4116331</v>
      </c>
      <c r="D105" s="93">
        <v>182.49</v>
      </c>
      <c r="E105" s="94">
        <v>64.86</v>
      </c>
      <c r="F105" s="93">
        <v>172.63</v>
      </c>
      <c r="G105" s="94">
        <v>63.45</v>
      </c>
      <c r="H105">
        <v>9.8600000000000136</v>
      </c>
      <c r="I105">
        <v>1.4099999999999966</v>
      </c>
      <c r="J105">
        <v>11.27000000000001</v>
      </c>
    </row>
    <row r="106" spans="1:10" x14ac:dyDescent="0.3">
      <c r="A106" t="s">
        <v>208</v>
      </c>
      <c r="B106">
        <v>24600</v>
      </c>
      <c r="C106">
        <v>4114245</v>
      </c>
      <c r="D106" s="93">
        <v>307.05</v>
      </c>
      <c r="E106" s="94">
        <v>64.86</v>
      </c>
      <c r="F106" s="93">
        <v>290.48</v>
      </c>
      <c r="G106" s="94">
        <v>63.45</v>
      </c>
      <c r="H106">
        <v>16.569999999999993</v>
      </c>
      <c r="I106">
        <v>1.4099999999999966</v>
      </c>
      <c r="J106">
        <v>17.97999999999999</v>
      </c>
    </row>
    <row r="107" spans="1:10" x14ac:dyDescent="0.3">
      <c r="A107" t="s">
        <v>209</v>
      </c>
      <c r="B107">
        <v>24900</v>
      </c>
      <c r="C107">
        <v>4115521</v>
      </c>
      <c r="D107" s="93">
        <v>223.14</v>
      </c>
      <c r="E107" s="94">
        <v>64.86</v>
      </c>
      <c r="F107" s="93">
        <v>211.08</v>
      </c>
      <c r="G107" s="94">
        <v>63.45</v>
      </c>
      <c r="H107">
        <v>12.059999999999974</v>
      </c>
      <c r="I107">
        <v>1.4099999999999966</v>
      </c>
      <c r="J107">
        <v>13.46999999999997</v>
      </c>
    </row>
    <row r="108" spans="1:10" x14ac:dyDescent="0.3">
      <c r="A108" t="s">
        <v>210</v>
      </c>
      <c r="B108">
        <v>25000</v>
      </c>
      <c r="C108">
        <v>4115881</v>
      </c>
      <c r="D108" s="93">
        <v>185.72</v>
      </c>
      <c r="E108" s="94">
        <v>64.86</v>
      </c>
      <c r="F108" s="93">
        <v>175.68</v>
      </c>
      <c r="G108" s="94">
        <v>63.45</v>
      </c>
      <c r="H108">
        <v>10.039999999999992</v>
      </c>
      <c r="I108">
        <v>1.4099999999999966</v>
      </c>
      <c r="J108">
        <v>11.449999999999989</v>
      </c>
    </row>
    <row r="109" spans="1:10" x14ac:dyDescent="0.3">
      <c r="A109" t="s">
        <v>211</v>
      </c>
      <c r="B109">
        <v>25040</v>
      </c>
      <c r="C109">
        <v>4111670</v>
      </c>
      <c r="D109" s="93">
        <v>141.1</v>
      </c>
      <c r="E109" s="94">
        <v>64.86</v>
      </c>
      <c r="F109" s="93">
        <v>133.47999999999999</v>
      </c>
      <c r="G109" s="94">
        <v>63.45</v>
      </c>
      <c r="H109">
        <v>7.6200000000000045</v>
      </c>
      <c r="I109">
        <v>1.4099999999999966</v>
      </c>
      <c r="J109">
        <v>9.0300000000000011</v>
      </c>
    </row>
    <row r="110" spans="1:10" x14ac:dyDescent="0.3">
      <c r="A110" t="s">
        <v>212</v>
      </c>
      <c r="B110">
        <v>25060</v>
      </c>
      <c r="C110">
        <v>4116221</v>
      </c>
      <c r="D110" s="93">
        <v>214.41</v>
      </c>
      <c r="E110" s="94">
        <v>64.86</v>
      </c>
      <c r="F110" s="93">
        <v>202.83</v>
      </c>
      <c r="G110" s="94">
        <v>63.45</v>
      </c>
      <c r="H110">
        <v>11.579999999999984</v>
      </c>
      <c r="I110">
        <v>1.4099999999999966</v>
      </c>
      <c r="J110">
        <v>12.989999999999981</v>
      </c>
    </row>
    <row r="111" spans="1:10" x14ac:dyDescent="0.3">
      <c r="A111" t="s">
        <v>213</v>
      </c>
      <c r="B111">
        <v>25100</v>
      </c>
      <c r="C111">
        <v>4113577</v>
      </c>
      <c r="D111" s="93">
        <v>234.32</v>
      </c>
      <c r="E111" s="94">
        <v>64.86</v>
      </c>
      <c r="F111" s="93">
        <v>221.67</v>
      </c>
      <c r="G111" s="94">
        <v>63.45</v>
      </c>
      <c r="H111">
        <v>12.650000000000006</v>
      </c>
      <c r="I111">
        <v>1.4099999999999966</v>
      </c>
      <c r="J111">
        <v>14.060000000000002</v>
      </c>
    </row>
    <row r="112" spans="1:10" x14ac:dyDescent="0.3">
      <c r="A112" t="s">
        <v>214</v>
      </c>
      <c r="B112">
        <v>25300</v>
      </c>
      <c r="C112">
        <v>4113668</v>
      </c>
      <c r="D112" s="93">
        <v>214.81</v>
      </c>
      <c r="E112" s="94">
        <v>64.86</v>
      </c>
      <c r="F112" s="93">
        <v>203.2</v>
      </c>
      <c r="G112" s="94">
        <v>63.45</v>
      </c>
      <c r="H112">
        <v>11.610000000000014</v>
      </c>
      <c r="I112">
        <v>1.4099999999999966</v>
      </c>
      <c r="J112">
        <v>13.02000000000001</v>
      </c>
    </row>
    <row r="113" spans="1:10" x14ac:dyDescent="0.3">
      <c r="A113" t="s">
        <v>215</v>
      </c>
      <c r="B113">
        <v>26010</v>
      </c>
      <c r="C113">
        <v>4113684</v>
      </c>
      <c r="D113" s="93">
        <v>226.52</v>
      </c>
      <c r="E113" s="94">
        <v>64.86</v>
      </c>
      <c r="F113" s="93">
        <v>214.29</v>
      </c>
      <c r="G113" s="94">
        <v>63.45</v>
      </c>
      <c r="H113">
        <v>12.230000000000018</v>
      </c>
      <c r="I113">
        <v>1.4099999999999966</v>
      </c>
      <c r="J113">
        <v>13.640000000000015</v>
      </c>
    </row>
    <row r="114" spans="1:10" x14ac:dyDescent="0.3">
      <c r="A114" t="s">
        <v>216</v>
      </c>
      <c r="B114">
        <v>26060</v>
      </c>
      <c r="C114">
        <v>4115811</v>
      </c>
      <c r="D114" s="93">
        <v>227.24</v>
      </c>
      <c r="E114" s="94">
        <v>64.86</v>
      </c>
      <c r="F114" s="93">
        <v>214.97</v>
      </c>
      <c r="G114" s="94">
        <v>63.45</v>
      </c>
      <c r="H114">
        <v>12.27000000000001</v>
      </c>
      <c r="I114">
        <v>1.4099999999999966</v>
      </c>
      <c r="J114">
        <v>13.680000000000007</v>
      </c>
    </row>
    <row r="115" spans="1:10" x14ac:dyDescent="0.3">
      <c r="A115" t="s">
        <v>217</v>
      </c>
      <c r="B115">
        <v>26500</v>
      </c>
      <c r="C115">
        <v>4113742</v>
      </c>
      <c r="D115" s="93">
        <v>226.97</v>
      </c>
      <c r="E115" s="94">
        <v>64.86</v>
      </c>
      <c r="F115" s="93">
        <v>214.71</v>
      </c>
      <c r="G115" s="94">
        <v>63.45</v>
      </c>
      <c r="H115">
        <v>12.259999999999991</v>
      </c>
      <c r="I115">
        <v>1.4099999999999966</v>
      </c>
      <c r="J115">
        <v>13.669999999999987</v>
      </c>
    </row>
    <row r="116" spans="1:10" x14ac:dyDescent="0.3">
      <c r="A116" t="s">
        <v>218</v>
      </c>
      <c r="B116">
        <v>28000</v>
      </c>
      <c r="C116">
        <v>4114054</v>
      </c>
      <c r="D116" s="93">
        <v>207.99</v>
      </c>
      <c r="E116" s="94">
        <v>64.86</v>
      </c>
      <c r="F116" s="93">
        <v>196.76</v>
      </c>
      <c r="G116" s="94">
        <v>63.45</v>
      </c>
      <c r="H116">
        <v>11.230000000000018</v>
      </c>
      <c r="I116">
        <v>1.4099999999999966</v>
      </c>
      <c r="J116">
        <v>12.640000000000015</v>
      </c>
    </row>
    <row r="117" spans="1:10" x14ac:dyDescent="0.3">
      <c r="A117" t="s">
        <v>219</v>
      </c>
      <c r="B117">
        <v>29010</v>
      </c>
      <c r="C117">
        <v>4115961</v>
      </c>
      <c r="D117" s="93">
        <v>185.1</v>
      </c>
      <c r="E117" s="94">
        <v>64.86</v>
      </c>
      <c r="F117" s="93">
        <v>175.12</v>
      </c>
      <c r="G117" s="94">
        <v>63.45</v>
      </c>
      <c r="H117">
        <v>9.9799999999999898</v>
      </c>
      <c r="I117">
        <v>1.4099999999999966</v>
      </c>
      <c r="J117">
        <v>11.389999999999986</v>
      </c>
    </row>
    <row r="118" spans="1:10" x14ac:dyDescent="0.3">
      <c r="A118" t="s">
        <v>220</v>
      </c>
      <c r="B118">
        <v>29080</v>
      </c>
      <c r="C118">
        <v>4111779</v>
      </c>
      <c r="D118" s="93">
        <v>262.67</v>
      </c>
      <c r="E118" s="94">
        <v>64.86</v>
      </c>
      <c r="F118" s="93">
        <v>248.49</v>
      </c>
      <c r="G118" s="94">
        <v>63.45</v>
      </c>
      <c r="H118">
        <v>14.180000000000007</v>
      </c>
      <c r="I118">
        <v>1.4099999999999966</v>
      </c>
      <c r="J118">
        <v>15.590000000000003</v>
      </c>
    </row>
    <row r="119" spans="1:10" x14ac:dyDescent="0.3">
      <c r="A119" t="s">
        <v>221</v>
      </c>
      <c r="B119">
        <v>29900</v>
      </c>
      <c r="C119">
        <v>4173209</v>
      </c>
      <c r="D119" s="93">
        <v>281.83999999999997</v>
      </c>
      <c r="E119" s="94">
        <v>64.86</v>
      </c>
      <c r="F119" s="93">
        <v>266.64</v>
      </c>
      <c r="G119" s="94">
        <v>63.45</v>
      </c>
      <c r="H119">
        <v>15.199999999999989</v>
      </c>
      <c r="I119">
        <v>1.4099999999999966</v>
      </c>
      <c r="J119">
        <v>16.609999999999985</v>
      </c>
    </row>
    <row r="120" spans="1:10" x14ac:dyDescent="0.3">
      <c r="A120" t="s">
        <v>222</v>
      </c>
      <c r="B120">
        <v>30800</v>
      </c>
      <c r="C120">
        <v>4204509</v>
      </c>
      <c r="D120" s="93">
        <v>210.76</v>
      </c>
      <c r="E120" s="94">
        <v>64.86</v>
      </c>
      <c r="F120" s="93">
        <v>199.37</v>
      </c>
      <c r="G120" s="94">
        <v>63.45</v>
      </c>
      <c r="H120">
        <v>11.389999999999986</v>
      </c>
      <c r="I120">
        <v>1.4099999999999966</v>
      </c>
      <c r="J120">
        <v>12.799999999999983</v>
      </c>
    </row>
    <row r="121" spans="1:10" x14ac:dyDescent="0.3">
      <c r="A121" t="s">
        <v>223</v>
      </c>
      <c r="B121">
        <v>31300</v>
      </c>
      <c r="C121">
        <v>4186706</v>
      </c>
      <c r="D121" s="93">
        <v>199.18</v>
      </c>
      <c r="E121" s="94">
        <v>64.86</v>
      </c>
      <c r="F121" s="93">
        <v>188.41</v>
      </c>
      <c r="G121" s="94">
        <v>63.45</v>
      </c>
      <c r="H121">
        <v>10.77000000000001</v>
      </c>
      <c r="I121">
        <v>1.4099999999999966</v>
      </c>
      <c r="J121">
        <v>12.180000000000007</v>
      </c>
    </row>
    <row r="122" spans="1:10" x14ac:dyDescent="0.3">
      <c r="A122" t="s">
        <v>224</v>
      </c>
      <c r="B122">
        <v>31500</v>
      </c>
      <c r="C122">
        <v>4210704</v>
      </c>
      <c r="D122" s="93">
        <v>181.84</v>
      </c>
      <c r="E122" s="94">
        <v>64.86</v>
      </c>
      <c r="F122" s="93">
        <v>172.01</v>
      </c>
      <c r="G122" s="94">
        <v>63.45</v>
      </c>
      <c r="H122">
        <v>9.8300000000000125</v>
      </c>
      <c r="I122">
        <v>1.4099999999999966</v>
      </c>
      <c r="J122">
        <v>11.240000000000009</v>
      </c>
    </row>
    <row r="123" spans="1:10" x14ac:dyDescent="0.3">
      <c r="A123" t="s">
        <v>225</v>
      </c>
      <c r="B123">
        <v>31510</v>
      </c>
      <c r="C123">
        <v>4116391</v>
      </c>
      <c r="D123" s="93">
        <v>229.67</v>
      </c>
      <c r="E123" s="94">
        <v>64.86</v>
      </c>
      <c r="F123" s="93">
        <v>217.26</v>
      </c>
      <c r="G123" s="94">
        <v>63.45</v>
      </c>
      <c r="H123">
        <v>12.409999999999997</v>
      </c>
      <c r="I123">
        <v>1.4099999999999966</v>
      </c>
      <c r="J123">
        <v>13.819999999999993</v>
      </c>
    </row>
    <row r="124" spans="1:10" x14ac:dyDescent="0.3">
      <c r="A124" t="s">
        <v>226</v>
      </c>
      <c r="B124">
        <v>31550</v>
      </c>
      <c r="C124">
        <v>4116491</v>
      </c>
      <c r="D124" s="93">
        <v>236.74</v>
      </c>
      <c r="E124" s="94">
        <v>64.86</v>
      </c>
      <c r="F124" s="93">
        <v>223.94</v>
      </c>
      <c r="G124" s="94">
        <v>63.45</v>
      </c>
      <c r="H124">
        <v>12.800000000000011</v>
      </c>
      <c r="I124">
        <v>1.4099999999999966</v>
      </c>
      <c r="J124">
        <v>14.210000000000008</v>
      </c>
    </row>
    <row r="125" spans="1:10" x14ac:dyDescent="0.3">
      <c r="A125" t="s">
        <v>227</v>
      </c>
      <c r="B125">
        <v>31560</v>
      </c>
      <c r="C125">
        <v>4176400</v>
      </c>
      <c r="D125" s="93">
        <v>162.81</v>
      </c>
      <c r="E125" s="94">
        <v>64.86</v>
      </c>
      <c r="F125" s="93">
        <v>154.01</v>
      </c>
      <c r="G125" s="94">
        <v>63.45</v>
      </c>
      <c r="H125">
        <v>8.8000000000000114</v>
      </c>
      <c r="I125">
        <v>1.4099999999999966</v>
      </c>
      <c r="J125">
        <v>10.210000000000008</v>
      </c>
    </row>
    <row r="126" spans="1:10" x14ac:dyDescent="0.3">
      <c r="A126" t="s">
        <v>228</v>
      </c>
      <c r="B126">
        <v>31570</v>
      </c>
      <c r="C126">
        <v>4115971</v>
      </c>
      <c r="D126" s="93">
        <v>211.51</v>
      </c>
      <c r="E126" s="94">
        <v>64.86</v>
      </c>
      <c r="F126" s="93">
        <v>200.09</v>
      </c>
      <c r="G126" s="94">
        <v>63.45</v>
      </c>
      <c r="H126">
        <v>11.419999999999987</v>
      </c>
      <c r="I126">
        <v>1.4099999999999966</v>
      </c>
      <c r="J126">
        <v>12.829999999999984</v>
      </c>
    </row>
    <row r="127" spans="1:10" x14ac:dyDescent="0.3">
      <c r="A127" t="s">
        <v>229</v>
      </c>
      <c r="B127">
        <v>31590</v>
      </c>
      <c r="C127">
        <v>4205407</v>
      </c>
      <c r="D127" s="93">
        <v>213.29</v>
      </c>
      <c r="E127" s="94">
        <v>64.86</v>
      </c>
      <c r="F127" s="93">
        <v>201.76</v>
      </c>
      <c r="G127" s="94">
        <v>63.45</v>
      </c>
      <c r="H127">
        <v>11.530000000000001</v>
      </c>
      <c r="I127">
        <v>1.4099999999999966</v>
      </c>
      <c r="J127">
        <v>12.939999999999998</v>
      </c>
    </row>
    <row r="128" spans="1:10" x14ac:dyDescent="0.3">
      <c r="A128" t="s">
        <v>230</v>
      </c>
      <c r="B128">
        <v>32400</v>
      </c>
      <c r="C128">
        <v>4116421</v>
      </c>
      <c r="D128" s="93">
        <v>234.65</v>
      </c>
      <c r="E128" s="94">
        <v>64.86</v>
      </c>
      <c r="F128" s="93">
        <v>221.98</v>
      </c>
      <c r="G128" s="94">
        <v>63.45</v>
      </c>
      <c r="H128">
        <v>12.670000000000016</v>
      </c>
      <c r="I128">
        <v>1.4099999999999966</v>
      </c>
      <c r="J128">
        <v>14.080000000000013</v>
      </c>
    </row>
    <row r="129" spans="1:10" x14ac:dyDescent="0.3">
      <c r="A129" t="s">
        <v>231</v>
      </c>
      <c r="B129">
        <v>33200</v>
      </c>
      <c r="C129">
        <v>4111027</v>
      </c>
      <c r="D129" s="93">
        <v>218.16</v>
      </c>
      <c r="E129" s="94">
        <v>64.86</v>
      </c>
      <c r="F129" s="93">
        <v>206.4</v>
      </c>
      <c r="G129" s="94">
        <v>63.45</v>
      </c>
      <c r="H129">
        <v>11.759999999999991</v>
      </c>
      <c r="I129">
        <v>1.4099999999999966</v>
      </c>
      <c r="J129">
        <v>13.169999999999987</v>
      </c>
    </row>
    <row r="130" spans="1:10" x14ac:dyDescent="0.3">
      <c r="A130" t="s">
        <v>232</v>
      </c>
      <c r="B130">
        <v>33700</v>
      </c>
      <c r="C130">
        <v>4114237</v>
      </c>
      <c r="D130" s="93">
        <v>199.52</v>
      </c>
      <c r="E130" s="94">
        <v>64.86</v>
      </c>
      <c r="F130" s="93">
        <v>188.74</v>
      </c>
      <c r="G130" s="94">
        <v>63.45</v>
      </c>
      <c r="H130">
        <v>10.780000000000001</v>
      </c>
      <c r="I130">
        <v>1.4099999999999966</v>
      </c>
      <c r="J130">
        <v>12.189999999999998</v>
      </c>
    </row>
    <row r="131" spans="1:10" x14ac:dyDescent="0.3">
      <c r="A131" t="s">
        <v>233</v>
      </c>
      <c r="B131">
        <v>34100</v>
      </c>
      <c r="C131">
        <v>4114661</v>
      </c>
      <c r="D131" s="93">
        <v>224.77</v>
      </c>
      <c r="E131" s="94">
        <v>64.86</v>
      </c>
      <c r="F131" s="93">
        <v>212.63</v>
      </c>
      <c r="G131" s="94">
        <v>63.45</v>
      </c>
      <c r="H131">
        <v>12.140000000000015</v>
      </c>
      <c r="I131">
        <v>1.4099999999999966</v>
      </c>
      <c r="J131">
        <v>13.550000000000011</v>
      </c>
    </row>
    <row r="132" spans="1:10" x14ac:dyDescent="0.3">
      <c r="A132" t="s">
        <v>234</v>
      </c>
      <c r="B132">
        <v>35010</v>
      </c>
      <c r="C132">
        <v>4114670</v>
      </c>
      <c r="D132" s="93">
        <v>331.37</v>
      </c>
      <c r="E132" s="94">
        <v>64.86</v>
      </c>
      <c r="F132" s="93">
        <v>313.48</v>
      </c>
      <c r="G132" s="94">
        <v>63.45</v>
      </c>
      <c r="H132">
        <v>17.889999999999986</v>
      </c>
      <c r="I132">
        <v>1.4099999999999966</v>
      </c>
      <c r="J132">
        <v>19.299999999999983</v>
      </c>
    </row>
    <row r="133" spans="1:10" x14ac:dyDescent="0.3">
      <c r="A133" t="s">
        <v>235</v>
      </c>
      <c r="B133">
        <v>35030</v>
      </c>
      <c r="C133">
        <v>4116181</v>
      </c>
      <c r="D133" s="93">
        <v>222.99</v>
      </c>
      <c r="E133" s="94">
        <v>64.86</v>
      </c>
      <c r="F133" s="93">
        <v>210.95</v>
      </c>
      <c r="G133" s="94">
        <v>63.45</v>
      </c>
      <c r="H133">
        <v>12.04000000000002</v>
      </c>
      <c r="I133">
        <v>1.4099999999999966</v>
      </c>
      <c r="J133">
        <v>13.450000000000017</v>
      </c>
    </row>
    <row r="134" spans="1:10" x14ac:dyDescent="0.3">
      <c r="A134" t="s">
        <v>236</v>
      </c>
      <c r="B134">
        <v>35040</v>
      </c>
      <c r="C134">
        <v>4116251</v>
      </c>
      <c r="D134" s="93">
        <v>210.12</v>
      </c>
      <c r="E134" s="94">
        <v>64.86</v>
      </c>
      <c r="F134" s="93">
        <v>198.77</v>
      </c>
      <c r="G134" s="94">
        <v>63.45</v>
      </c>
      <c r="H134">
        <v>11.349999999999994</v>
      </c>
      <c r="I134">
        <v>1.4099999999999966</v>
      </c>
      <c r="J134">
        <v>12.759999999999991</v>
      </c>
    </row>
    <row r="135" spans="1:10" x14ac:dyDescent="0.3">
      <c r="A135" t="s">
        <v>237</v>
      </c>
      <c r="B135">
        <v>35050</v>
      </c>
      <c r="C135">
        <v>4116521</v>
      </c>
      <c r="D135" s="93">
        <v>225.97</v>
      </c>
      <c r="E135" s="94">
        <v>64.86</v>
      </c>
      <c r="F135" s="93">
        <v>213.78</v>
      </c>
      <c r="G135" s="94">
        <v>63.45</v>
      </c>
      <c r="H135">
        <v>12.189999999999998</v>
      </c>
      <c r="I135">
        <v>1.4099999999999966</v>
      </c>
      <c r="J135">
        <v>13.599999999999994</v>
      </c>
    </row>
    <row r="136" spans="1:10" x14ac:dyDescent="0.3">
      <c r="A136" t="s">
        <v>238</v>
      </c>
      <c r="B136">
        <v>35060</v>
      </c>
      <c r="C136">
        <v>4000121</v>
      </c>
      <c r="D136" s="93">
        <v>184.34</v>
      </c>
      <c r="E136" s="94">
        <v>64.86</v>
      </c>
      <c r="F136" s="93">
        <v>174.4</v>
      </c>
      <c r="G136" s="94">
        <v>63.45</v>
      </c>
      <c r="H136">
        <v>9.9399999999999977</v>
      </c>
      <c r="I136">
        <v>1.4099999999999966</v>
      </c>
      <c r="J136">
        <v>11.349999999999994</v>
      </c>
    </row>
    <row r="137" spans="1:10" x14ac:dyDescent="0.3">
      <c r="A137" t="s">
        <v>239</v>
      </c>
      <c r="B137">
        <v>35090</v>
      </c>
      <c r="C137">
        <v>4110763</v>
      </c>
      <c r="D137" s="93">
        <v>209.98</v>
      </c>
      <c r="E137" s="94">
        <v>64.86</v>
      </c>
      <c r="F137" s="93">
        <v>198.64</v>
      </c>
      <c r="G137" s="94">
        <v>63.45</v>
      </c>
      <c r="H137">
        <v>11.340000000000003</v>
      </c>
      <c r="I137">
        <v>1.4099999999999966</v>
      </c>
      <c r="J137">
        <v>12.75</v>
      </c>
    </row>
    <row r="138" spans="1:10" x14ac:dyDescent="0.3">
      <c r="A138" t="s">
        <v>240</v>
      </c>
      <c r="B138">
        <v>35330</v>
      </c>
      <c r="C138">
        <v>4116451</v>
      </c>
      <c r="D138" s="93">
        <v>240.09</v>
      </c>
      <c r="E138" s="94">
        <v>64.86</v>
      </c>
      <c r="F138" s="93">
        <v>227.1</v>
      </c>
      <c r="G138" s="94">
        <v>63.45</v>
      </c>
      <c r="H138">
        <v>12.990000000000009</v>
      </c>
      <c r="I138">
        <v>1.4099999999999966</v>
      </c>
      <c r="J138">
        <v>14.400000000000006</v>
      </c>
    </row>
    <row r="139" spans="1:10" x14ac:dyDescent="0.3">
      <c r="A139" t="s">
        <v>241</v>
      </c>
      <c r="B139">
        <v>35400</v>
      </c>
      <c r="C139">
        <v>4113635</v>
      </c>
      <c r="D139" s="93">
        <v>217.75</v>
      </c>
      <c r="E139" s="94">
        <v>64.86</v>
      </c>
      <c r="F139" s="93">
        <v>205.99</v>
      </c>
      <c r="G139" s="94">
        <v>63.45</v>
      </c>
      <c r="H139">
        <v>11.759999999999991</v>
      </c>
      <c r="I139">
        <v>1.4099999999999966</v>
      </c>
      <c r="J139">
        <v>13.169999999999987</v>
      </c>
    </row>
    <row r="140" spans="1:10" x14ac:dyDescent="0.3">
      <c r="A140" t="s">
        <v>242</v>
      </c>
      <c r="B140">
        <v>35900</v>
      </c>
      <c r="C140">
        <v>4116111</v>
      </c>
      <c r="D140" s="93">
        <v>288.70999999999998</v>
      </c>
      <c r="E140" s="94">
        <v>64.86</v>
      </c>
      <c r="F140" s="93">
        <v>273.12</v>
      </c>
      <c r="G140" s="94">
        <v>63.45</v>
      </c>
      <c r="H140">
        <v>15.589999999999975</v>
      </c>
      <c r="I140">
        <v>1.4099999999999966</v>
      </c>
      <c r="J140">
        <v>16.999999999999972</v>
      </c>
    </row>
    <row r="141" spans="1:10" x14ac:dyDescent="0.3">
      <c r="A141" t="s">
        <v>243</v>
      </c>
      <c r="B141">
        <v>36600</v>
      </c>
      <c r="C141">
        <v>4113049</v>
      </c>
      <c r="D141" s="93">
        <v>222.95</v>
      </c>
      <c r="E141" s="94">
        <v>64.86</v>
      </c>
      <c r="F141" s="93">
        <v>210.91</v>
      </c>
      <c r="G141" s="94">
        <v>63.45</v>
      </c>
      <c r="H141">
        <v>12.039999999999992</v>
      </c>
      <c r="I141">
        <v>1.4099999999999966</v>
      </c>
      <c r="J141">
        <v>13.449999999999989</v>
      </c>
    </row>
    <row r="142" spans="1:10" x14ac:dyDescent="0.3">
      <c r="A142" t="s">
        <v>244</v>
      </c>
      <c r="B142">
        <v>39930</v>
      </c>
      <c r="C142">
        <v>4115931</v>
      </c>
      <c r="D142" s="93">
        <v>192.53</v>
      </c>
      <c r="E142" s="94">
        <v>64.86</v>
      </c>
      <c r="F142" s="93">
        <v>182.14</v>
      </c>
      <c r="G142" s="94">
        <v>63.45</v>
      </c>
      <c r="H142">
        <v>10.390000000000015</v>
      </c>
      <c r="I142">
        <v>1.4099999999999966</v>
      </c>
      <c r="J142">
        <v>11.800000000000011</v>
      </c>
    </row>
    <row r="143" spans="1:10" x14ac:dyDescent="0.3">
      <c r="A143" t="s">
        <v>245</v>
      </c>
      <c r="B143">
        <v>39950</v>
      </c>
      <c r="C143">
        <v>4115041</v>
      </c>
      <c r="D143" s="93">
        <v>203.07</v>
      </c>
      <c r="E143" s="94">
        <v>64.86</v>
      </c>
      <c r="F143" s="93">
        <v>192.09</v>
      </c>
      <c r="G143" s="94">
        <v>63.45</v>
      </c>
      <c r="H143">
        <v>10.97999999999999</v>
      </c>
      <c r="I143">
        <v>1.4099999999999966</v>
      </c>
      <c r="J143">
        <v>12.389999999999986</v>
      </c>
    </row>
    <row r="144" spans="1:10" x14ac:dyDescent="0.3">
      <c r="A144" t="s">
        <v>246</v>
      </c>
      <c r="B144">
        <v>39980</v>
      </c>
      <c r="C144">
        <v>4116431</v>
      </c>
      <c r="D144" s="93">
        <v>247.31</v>
      </c>
      <c r="E144" s="94">
        <v>64.86</v>
      </c>
      <c r="F144" s="93">
        <v>233.96</v>
      </c>
      <c r="G144" s="94">
        <v>63.45</v>
      </c>
      <c r="H144">
        <v>13.349999999999994</v>
      </c>
      <c r="I144">
        <v>1.4099999999999966</v>
      </c>
      <c r="J144">
        <v>14.759999999999991</v>
      </c>
    </row>
    <row r="145" spans="1:10" x14ac:dyDescent="0.3">
      <c r="A145" t="s">
        <v>247</v>
      </c>
      <c r="B145">
        <v>40010</v>
      </c>
      <c r="C145">
        <v>4210001</v>
      </c>
      <c r="D145" s="93">
        <v>142.05000000000001</v>
      </c>
      <c r="E145" s="94">
        <v>64.86</v>
      </c>
      <c r="F145" s="93">
        <v>134.38999999999999</v>
      </c>
      <c r="G145" s="94">
        <v>63.45</v>
      </c>
      <c r="H145">
        <v>7.660000000000025</v>
      </c>
      <c r="I145">
        <v>1.4099999999999966</v>
      </c>
      <c r="J145">
        <v>9.0700000000000216</v>
      </c>
    </row>
    <row r="146" spans="1:10" x14ac:dyDescent="0.3">
      <c r="A146" t="s">
        <v>248</v>
      </c>
      <c r="B146">
        <v>40020</v>
      </c>
      <c r="C146">
        <v>4110490</v>
      </c>
      <c r="D146" s="93">
        <v>239.08</v>
      </c>
      <c r="E146" s="94">
        <v>64.86</v>
      </c>
      <c r="F146" s="93">
        <v>226.17</v>
      </c>
      <c r="G146" s="94">
        <v>63.45</v>
      </c>
      <c r="H146">
        <v>12.910000000000025</v>
      </c>
      <c r="I146">
        <v>1.4099999999999966</v>
      </c>
      <c r="J146">
        <v>14.320000000000022</v>
      </c>
    </row>
    <row r="147" spans="1:10" x14ac:dyDescent="0.3">
      <c r="A147" t="s">
        <v>249</v>
      </c>
      <c r="B147">
        <v>40040</v>
      </c>
      <c r="C147">
        <v>4115921</v>
      </c>
      <c r="D147" s="93">
        <v>203.29</v>
      </c>
      <c r="E147" s="94">
        <v>64.86</v>
      </c>
      <c r="F147" s="93">
        <v>192.31</v>
      </c>
      <c r="G147" s="94">
        <v>63.45</v>
      </c>
      <c r="H147">
        <v>10.97999999999999</v>
      </c>
      <c r="I147">
        <v>1.4099999999999966</v>
      </c>
      <c r="J147">
        <v>12.389999999999986</v>
      </c>
    </row>
    <row r="148" spans="1:10" x14ac:dyDescent="0.3">
      <c r="A148" t="s">
        <v>250</v>
      </c>
      <c r="B148">
        <v>40130</v>
      </c>
      <c r="C148">
        <v>4115871</v>
      </c>
      <c r="D148" s="93">
        <v>165.41</v>
      </c>
      <c r="E148" s="94">
        <v>64.86</v>
      </c>
      <c r="F148" s="93">
        <v>156.49</v>
      </c>
      <c r="G148" s="94">
        <v>63.45</v>
      </c>
      <c r="H148">
        <v>8.9199999999999875</v>
      </c>
      <c r="I148">
        <v>1.4099999999999966</v>
      </c>
      <c r="J148">
        <v>10.329999999999984</v>
      </c>
    </row>
    <row r="149" spans="1:10" x14ac:dyDescent="0.3">
      <c r="A149" t="s">
        <v>251</v>
      </c>
      <c r="B149">
        <v>40150</v>
      </c>
      <c r="C149">
        <v>4110672</v>
      </c>
      <c r="D149" s="93">
        <v>216.36</v>
      </c>
      <c r="E149" s="94">
        <v>64.86</v>
      </c>
      <c r="F149" s="93">
        <v>204.67</v>
      </c>
      <c r="G149" s="94">
        <v>63.45</v>
      </c>
      <c r="H149">
        <v>11.690000000000026</v>
      </c>
      <c r="I149">
        <v>1.4099999999999966</v>
      </c>
      <c r="J149">
        <v>13.100000000000023</v>
      </c>
    </row>
    <row r="150" spans="1:10" x14ac:dyDescent="0.3">
      <c r="A150" t="s">
        <v>252</v>
      </c>
      <c r="B150">
        <v>40160</v>
      </c>
      <c r="C150">
        <v>4113452</v>
      </c>
      <c r="D150" s="93">
        <v>199.22</v>
      </c>
      <c r="E150" s="94">
        <v>64.86</v>
      </c>
      <c r="F150" s="93">
        <v>188.48</v>
      </c>
      <c r="G150" s="94">
        <v>63.45</v>
      </c>
      <c r="H150">
        <v>10.740000000000009</v>
      </c>
      <c r="I150">
        <v>1.4099999999999966</v>
      </c>
      <c r="J150">
        <v>12.150000000000006</v>
      </c>
    </row>
    <row r="151" spans="1:10" x14ac:dyDescent="0.3">
      <c r="A151" t="s">
        <v>253</v>
      </c>
      <c r="B151">
        <v>40170</v>
      </c>
      <c r="C151">
        <v>4116121</v>
      </c>
      <c r="D151" s="93">
        <v>229.16</v>
      </c>
      <c r="E151" s="94">
        <v>64.86</v>
      </c>
      <c r="F151" s="93">
        <v>216.8</v>
      </c>
      <c r="G151" s="94">
        <v>63.45</v>
      </c>
      <c r="H151">
        <v>12.359999999999985</v>
      </c>
      <c r="I151">
        <v>1.4099999999999966</v>
      </c>
      <c r="J151">
        <v>13.769999999999982</v>
      </c>
    </row>
    <row r="152" spans="1:10" x14ac:dyDescent="0.3">
      <c r="A152" t="s">
        <v>254</v>
      </c>
      <c r="B152">
        <v>40250</v>
      </c>
      <c r="C152">
        <v>4116281</v>
      </c>
      <c r="D152" s="93">
        <v>211.6</v>
      </c>
      <c r="E152" s="94">
        <v>64.86</v>
      </c>
      <c r="F152" s="93">
        <v>200.18</v>
      </c>
      <c r="G152" s="94">
        <v>63.45</v>
      </c>
      <c r="H152">
        <v>11.419999999999987</v>
      </c>
      <c r="I152">
        <v>1.4099999999999966</v>
      </c>
      <c r="J152">
        <v>12.829999999999984</v>
      </c>
    </row>
    <row r="153" spans="1:10" x14ac:dyDescent="0.3">
      <c r="A153" t="s">
        <v>255</v>
      </c>
      <c r="B153">
        <v>40260</v>
      </c>
      <c r="C153">
        <v>4111068</v>
      </c>
      <c r="D153" s="93">
        <v>933.22</v>
      </c>
      <c r="E153" s="94">
        <v>64.86</v>
      </c>
      <c r="F153" s="93">
        <v>882.78</v>
      </c>
      <c r="G153" s="94">
        <v>63.45</v>
      </c>
      <c r="H153">
        <v>50.440000000000055</v>
      </c>
      <c r="I153">
        <v>1.4099999999999966</v>
      </c>
      <c r="J153">
        <v>51.850000000000051</v>
      </c>
    </row>
    <row r="154" spans="1:10" x14ac:dyDescent="0.3">
      <c r="A154" t="s">
        <v>256</v>
      </c>
      <c r="B154">
        <v>40270</v>
      </c>
      <c r="C154">
        <v>4113338</v>
      </c>
      <c r="D154" s="93">
        <v>195.78</v>
      </c>
      <c r="E154" s="94">
        <v>64.86</v>
      </c>
      <c r="F154" s="93">
        <v>185.22</v>
      </c>
      <c r="G154" s="94">
        <v>63.45</v>
      </c>
      <c r="H154">
        <v>10.560000000000002</v>
      </c>
      <c r="I154">
        <v>1.4099999999999966</v>
      </c>
      <c r="J154">
        <v>11.969999999999999</v>
      </c>
    </row>
    <row r="155" spans="1:10" x14ac:dyDescent="0.3">
      <c r="A155" t="s">
        <v>257</v>
      </c>
      <c r="B155">
        <v>40280</v>
      </c>
      <c r="C155">
        <v>4111134</v>
      </c>
      <c r="D155" s="93">
        <v>237.82</v>
      </c>
      <c r="E155" s="94">
        <v>64.86</v>
      </c>
      <c r="F155" s="93">
        <v>224.98</v>
      </c>
      <c r="G155" s="94">
        <v>63.45</v>
      </c>
      <c r="H155">
        <v>12.840000000000003</v>
      </c>
      <c r="I155">
        <v>1.4099999999999966</v>
      </c>
      <c r="J155">
        <v>14.25</v>
      </c>
    </row>
    <row r="156" spans="1:10" x14ac:dyDescent="0.3">
      <c r="A156" t="s">
        <v>258</v>
      </c>
      <c r="B156">
        <v>40330</v>
      </c>
      <c r="C156">
        <v>4000006</v>
      </c>
      <c r="D156" s="93">
        <v>161.66999999999999</v>
      </c>
      <c r="E156" s="94">
        <v>64.86</v>
      </c>
      <c r="F156" s="93">
        <v>152.93</v>
      </c>
      <c r="G156" s="94">
        <v>63.45</v>
      </c>
      <c r="H156">
        <v>8.7399999999999807</v>
      </c>
      <c r="I156">
        <v>1.4099999999999966</v>
      </c>
      <c r="J156">
        <v>10.149999999999977</v>
      </c>
    </row>
    <row r="157" spans="1:10" x14ac:dyDescent="0.3">
      <c r="A157" t="s">
        <v>259</v>
      </c>
      <c r="B157">
        <v>40340</v>
      </c>
      <c r="C157">
        <v>4000014</v>
      </c>
      <c r="D157" s="93">
        <v>195.06</v>
      </c>
      <c r="E157" s="94">
        <v>64.86</v>
      </c>
      <c r="F157" s="93">
        <v>184.53</v>
      </c>
      <c r="G157" s="94">
        <v>63.45</v>
      </c>
      <c r="H157">
        <v>10.530000000000001</v>
      </c>
      <c r="I157">
        <v>1.4099999999999966</v>
      </c>
      <c r="J157">
        <v>11.939999999999998</v>
      </c>
    </row>
    <row r="158" spans="1:10" x14ac:dyDescent="0.3">
      <c r="A158" t="s">
        <v>260</v>
      </c>
      <c r="B158">
        <v>40350</v>
      </c>
      <c r="C158">
        <v>4116411</v>
      </c>
      <c r="D158" s="93">
        <v>193.25</v>
      </c>
      <c r="E158" s="94">
        <v>64.86</v>
      </c>
      <c r="F158" s="93">
        <v>182.82</v>
      </c>
      <c r="G158" s="94">
        <v>63.45</v>
      </c>
      <c r="H158">
        <v>10.430000000000007</v>
      </c>
      <c r="I158">
        <v>1.4099999999999966</v>
      </c>
      <c r="J158">
        <v>11.840000000000003</v>
      </c>
    </row>
    <row r="159" spans="1:10" x14ac:dyDescent="0.3">
      <c r="A159" t="s">
        <v>261</v>
      </c>
      <c r="B159">
        <v>40360</v>
      </c>
      <c r="C159">
        <v>4115891</v>
      </c>
      <c r="D159" s="93">
        <v>200.05</v>
      </c>
      <c r="E159" s="94">
        <v>64.86</v>
      </c>
      <c r="F159" s="93">
        <v>189.24</v>
      </c>
      <c r="G159" s="94">
        <v>63.45</v>
      </c>
      <c r="H159">
        <v>10.810000000000002</v>
      </c>
      <c r="I159">
        <v>1.4099999999999966</v>
      </c>
      <c r="J159">
        <v>12.219999999999999</v>
      </c>
    </row>
    <row r="160" spans="1:10" x14ac:dyDescent="0.3">
      <c r="A160" t="s">
        <v>262</v>
      </c>
      <c r="B160">
        <v>40370</v>
      </c>
      <c r="C160">
        <v>4116191</v>
      </c>
      <c r="D160" s="93">
        <v>257.61</v>
      </c>
      <c r="E160" s="94">
        <v>64.86</v>
      </c>
      <c r="F160" s="93">
        <v>243.7</v>
      </c>
      <c r="G160" s="94">
        <v>63.45</v>
      </c>
      <c r="H160">
        <v>13.910000000000025</v>
      </c>
      <c r="I160">
        <v>1.4099999999999966</v>
      </c>
      <c r="J160">
        <v>15.320000000000022</v>
      </c>
    </row>
    <row r="161" spans="1:10" x14ac:dyDescent="0.3">
      <c r="A161" t="s">
        <v>263</v>
      </c>
      <c r="B161">
        <v>40410</v>
      </c>
      <c r="C161">
        <v>4113460</v>
      </c>
      <c r="D161" s="93">
        <v>212.6</v>
      </c>
      <c r="E161" s="94">
        <v>64.86</v>
      </c>
      <c r="F161" s="93">
        <v>201.12</v>
      </c>
      <c r="G161" s="94">
        <v>63.45</v>
      </c>
      <c r="H161">
        <v>11.47999999999999</v>
      </c>
      <c r="I161">
        <v>1.4099999999999966</v>
      </c>
      <c r="J161">
        <v>12.889999999999986</v>
      </c>
    </row>
    <row r="162" spans="1:10" x14ac:dyDescent="0.3">
      <c r="A162" t="s">
        <v>264</v>
      </c>
      <c r="B162">
        <v>40470</v>
      </c>
      <c r="C162">
        <v>4115081</v>
      </c>
      <c r="D162" s="93">
        <v>235.57</v>
      </c>
      <c r="E162" s="94">
        <v>64.86</v>
      </c>
      <c r="F162" s="93">
        <v>222.83</v>
      </c>
      <c r="G162" s="94">
        <v>63.45</v>
      </c>
      <c r="H162">
        <v>12.739999999999981</v>
      </c>
      <c r="I162">
        <v>1.4099999999999966</v>
      </c>
      <c r="J162">
        <v>14.149999999999977</v>
      </c>
    </row>
    <row r="163" spans="1:10" x14ac:dyDescent="0.3">
      <c r="A163" t="s">
        <v>265</v>
      </c>
      <c r="B163">
        <v>40490</v>
      </c>
      <c r="C163">
        <v>4115051</v>
      </c>
      <c r="D163" s="93">
        <v>332.29</v>
      </c>
      <c r="E163" s="94">
        <v>64.86</v>
      </c>
      <c r="F163" s="93">
        <v>318.95</v>
      </c>
      <c r="G163" s="94">
        <v>63.45</v>
      </c>
      <c r="H163">
        <v>13.340000000000032</v>
      </c>
      <c r="I163">
        <v>1.4099999999999966</v>
      </c>
      <c r="J163">
        <v>14.750000000000028</v>
      </c>
    </row>
    <row r="164" spans="1:10" x14ac:dyDescent="0.3">
      <c r="A164" t="s">
        <v>266</v>
      </c>
      <c r="B164">
        <v>40510</v>
      </c>
      <c r="C164">
        <v>4113585</v>
      </c>
      <c r="D164" s="93">
        <v>203.11</v>
      </c>
      <c r="E164" s="94">
        <v>64.86</v>
      </c>
      <c r="F164" s="93">
        <v>192.16</v>
      </c>
      <c r="G164" s="94">
        <v>63.45</v>
      </c>
      <c r="H164">
        <v>10.950000000000017</v>
      </c>
      <c r="I164">
        <v>1.4099999999999966</v>
      </c>
      <c r="J164">
        <v>12.360000000000014</v>
      </c>
    </row>
    <row r="165" spans="1:10" x14ac:dyDescent="0.3">
      <c r="A165" t="s">
        <v>267</v>
      </c>
      <c r="B165">
        <v>40540</v>
      </c>
      <c r="C165">
        <v>4112215</v>
      </c>
      <c r="D165" s="93">
        <v>281.75</v>
      </c>
      <c r="E165" s="94">
        <v>64.86</v>
      </c>
      <c r="F165" s="93">
        <v>266.52999999999997</v>
      </c>
      <c r="G165" s="94">
        <v>63.45</v>
      </c>
      <c r="H165">
        <v>15.220000000000027</v>
      </c>
      <c r="I165">
        <v>1.4099999999999966</v>
      </c>
      <c r="J165">
        <v>16.630000000000024</v>
      </c>
    </row>
    <row r="166" spans="1:10" x14ac:dyDescent="0.3">
      <c r="A166" t="s">
        <v>268</v>
      </c>
      <c r="B166">
        <v>40580</v>
      </c>
      <c r="C166">
        <v>4113650</v>
      </c>
      <c r="D166" s="93">
        <v>218.2</v>
      </c>
      <c r="E166" s="94">
        <v>64.86</v>
      </c>
      <c r="F166" s="93">
        <v>206.42</v>
      </c>
      <c r="G166" s="94">
        <v>63.45</v>
      </c>
      <c r="H166">
        <v>11.780000000000001</v>
      </c>
      <c r="I166">
        <v>1.4099999999999966</v>
      </c>
      <c r="J166">
        <v>13.189999999999998</v>
      </c>
    </row>
    <row r="167" spans="1:10" x14ac:dyDescent="0.3">
      <c r="A167" t="s">
        <v>269</v>
      </c>
      <c r="B167">
        <v>40590</v>
      </c>
      <c r="C167">
        <v>4116241</v>
      </c>
      <c r="D167" s="93">
        <v>211.75</v>
      </c>
      <c r="E167" s="94">
        <v>64.86</v>
      </c>
      <c r="F167" s="93">
        <v>200.31</v>
      </c>
      <c r="G167" s="94">
        <v>63.45</v>
      </c>
      <c r="H167">
        <v>11.439999999999998</v>
      </c>
      <c r="I167">
        <v>1.4099999999999966</v>
      </c>
      <c r="J167">
        <v>12.849999999999994</v>
      </c>
    </row>
    <row r="168" spans="1:10" x14ac:dyDescent="0.3">
      <c r="A168" t="s">
        <v>270</v>
      </c>
      <c r="B168">
        <v>40600</v>
      </c>
      <c r="C168">
        <v>4112314</v>
      </c>
      <c r="D168" s="93">
        <v>194.07</v>
      </c>
      <c r="E168" s="94">
        <v>64.86</v>
      </c>
      <c r="F168" s="93">
        <v>183.59</v>
      </c>
      <c r="G168" s="94">
        <v>63.45</v>
      </c>
      <c r="H168">
        <v>10.47999999999999</v>
      </c>
      <c r="I168">
        <v>1.4099999999999966</v>
      </c>
      <c r="J168">
        <v>11.889999999999986</v>
      </c>
    </row>
    <row r="169" spans="1:10" x14ac:dyDescent="0.3">
      <c r="A169" t="s">
        <v>271</v>
      </c>
      <c r="B169">
        <v>40640</v>
      </c>
      <c r="C169">
        <v>4114328</v>
      </c>
      <c r="D169" s="93">
        <v>251.74</v>
      </c>
      <c r="E169" s="94">
        <v>64.86</v>
      </c>
      <c r="F169" s="93">
        <v>238.16</v>
      </c>
      <c r="G169" s="94">
        <v>63.45</v>
      </c>
      <c r="H169">
        <v>13.580000000000013</v>
      </c>
      <c r="I169">
        <v>1.4099999999999966</v>
      </c>
      <c r="J169">
        <v>14.990000000000009</v>
      </c>
    </row>
    <row r="170" spans="1:10" x14ac:dyDescent="0.3">
      <c r="A170" t="s">
        <v>272</v>
      </c>
      <c r="B170">
        <v>40660</v>
      </c>
      <c r="C170">
        <v>4115371</v>
      </c>
      <c r="D170" s="93">
        <v>206.99</v>
      </c>
      <c r="E170" s="94">
        <v>64.86</v>
      </c>
      <c r="F170" s="93">
        <v>195.78</v>
      </c>
      <c r="G170" s="94">
        <v>63.45</v>
      </c>
      <c r="H170">
        <v>11.210000000000008</v>
      </c>
      <c r="I170">
        <v>1.4099999999999966</v>
      </c>
      <c r="J170">
        <v>12.620000000000005</v>
      </c>
    </row>
    <row r="171" spans="1:10" x14ac:dyDescent="0.3">
      <c r="A171" t="s">
        <v>273</v>
      </c>
      <c r="B171">
        <v>40670</v>
      </c>
      <c r="C171">
        <v>4116011</v>
      </c>
      <c r="D171" s="93">
        <v>236.35</v>
      </c>
      <c r="E171" s="94">
        <v>64.86</v>
      </c>
      <c r="F171" s="93">
        <v>223.6</v>
      </c>
      <c r="G171" s="94">
        <v>63.45</v>
      </c>
      <c r="H171">
        <v>12.75</v>
      </c>
      <c r="I171">
        <v>1.4099999999999966</v>
      </c>
      <c r="J171">
        <v>14.159999999999997</v>
      </c>
    </row>
    <row r="172" spans="1:10" x14ac:dyDescent="0.3">
      <c r="A172" t="s">
        <v>274</v>
      </c>
      <c r="B172">
        <v>40700</v>
      </c>
      <c r="C172">
        <v>4116081</v>
      </c>
      <c r="D172" s="93">
        <v>224.32</v>
      </c>
      <c r="E172" s="94">
        <v>64.86</v>
      </c>
      <c r="F172" s="93">
        <v>212.2</v>
      </c>
      <c r="G172" s="94">
        <v>63.45</v>
      </c>
      <c r="H172">
        <v>12.120000000000005</v>
      </c>
      <c r="I172">
        <v>1.4099999999999966</v>
      </c>
      <c r="J172">
        <v>13.530000000000001</v>
      </c>
    </row>
    <row r="173" spans="1:10" x14ac:dyDescent="0.3">
      <c r="A173" t="s">
        <v>275</v>
      </c>
      <c r="B173">
        <v>40710</v>
      </c>
      <c r="C173">
        <v>4114336</v>
      </c>
      <c r="D173" s="93">
        <v>203.68</v>
      </c>
      <c r="E173" s="94">
        <v>64.86</v>
      </c>
      <c r="F173" s="93">
        <v>192.69</v>
      </c>
      <c r="G173" s="94">
        <v>63.45</v>
      </c>
      <c r="H173">
        <v>10.990000000000009</v>
      </c>
      <c r="I173">
        <v>1.4099999999999966</v>
      </c>
      <c r="J173">
        <v>12.400000000000006</v>
      </c>
    </row>
    <row r="174" spans="1:10" x14ac:dyDescent="0.3">
      <c r="A174" t="s">
        <v>276</v>
      </c>
      <c r="B174">
        <v>40740</v>
      </c>
      <c r="C174">
        <v>4112900</v>
      </c>
      <c r="D174" s="93">
        <v>266.56</v>
      </c>
      <c r="E174" s="94">
        <v>64.86</v>
      </c>
      <c r="F174" s="93">
        <v>252.17</v>
      </c>
      <c r="G174" s="94">
        <v>63.45</v>
      </c>
      <c r="H174">
        <v>14.390000000000015</v>
      </c>
      <c r="I174">
        <v>1.4099999999999966</v>
      </c>
      <c r="J174">
        <v>15.800000000000011</v>
      </c>
    </row>
    <row r="175" spans="1:10" x14ac:dyDescent="0.3">
      <c r="A175" t="s">
        <v>277</v>
      </c>
      <c r="B175">
        <v>40750</v>
      </c>
      <c r="C175">
        <v>4113726</v>
      </c>
      <c r="D175" s="93">
        <v>213.8</v>
      </c>
      <c r="E175" s="94">
        <v>64.86</v>
      </c>
      <c r="F175" s="93">
        <v>202.24</v>
      </c>
      <c r="G175" s="94">
        <v>63.45</v>
      </c>
      <c r="H175">
        <v>11.560000000000002</v>
      </c>
      <c r="I175">
        <v>1.4099999999999966</v>
      </c>
      <c r="J175">
        <v>12.969999999999999</v>
      </c>
    </row>
    <row r="176" spans="1:10" x14ac:dyDescent="0.3">
      <c r="A176" t="s">
        <v>278</v>
      </c>
      <c r="B176">
        <v>40760</v>
      </c>
      <c r="C176">
        <v>4116071</v>
      </c>
      <c r="D176" s="93">
        <v>207.19</v>
      </c>
      <c r="E176" s="94">
        <v>64.86</v>
      </c>
      <c r="F176" s="93">
        <v>196.01</v>
      </c>
      <c r="G176" s="94">
        <v>63.45</v>
      </c>
      <c r="H176">
        <v>11.180000000000007</v>
      </c>
      <c r="I176">
        <v>1.4099999999999966</v>
      </c>
      <c r="J176">
        <v>12.590000000000003</v>
      </c>
    </row>
    <row r="177" spans="1:10" x14ac:dyDescent="0.3">
      <c r="A177" t="s">
        <v>279</v>
      </c>
      <c r="B177">
        <v>40780</v>
      </c>
      <c r="C177">
        <v>4113221</v>
      </c>
      <c r="D177" s="93">
        <v>228.62</v>
      </c>
      <c r="E177" s="94">
        <v>64.86</v>
      </c>
      <c r="F177" s="93">
        <v>216.28</v>
      </c>
      <c r="G177" s="94">
        <v>63.45</v>
      </c>
      <c r="H177">
        <v>12.340000000000003</v>
      </c>
      <c r="I177">
        <v>1.4099999999999966</v>
      </c>
      <c r="J177">
        <v>13.75</v>
      </c>
    </row>
    <row r="178" spans="1:10" x14ac:dyDescent="0.3">
      <c r="A178" t="s">
        <v>280</v>
      </c>
      <c r="B178">
        <v>40790</v>
      </c>
      <c r="C178">
        <v>4113551</v>
      </c>
      <c r="D178" s="93">
        <v>208.53</v>
      </c>
      <c r="E178" s="94">
        <v>64.86</v>
      </c>
      <c r="F178" s="93">
        <v>197.27</v>
      </c>
      <c r="G178" s="94">
        <v>63.45</v>
      </c>
      <c r="H178">
        <v>11.259999999999991</v>
      </c>
      <c r="I178">
        <v>1.4099999999999966</v>
      </c>
      <c r="J178">
        <v>12.669999999999987</v>
      </c>
    </row>
    <row r="179" spans="1:10" x14ac:dyDescent="0.3">
      <c r="A179" t="s">
        <v>281</v>
      </c>
      <c r="B179">
        <v>40910</v>
      </c>
      <c r="C179">
        <v>4114527</v>
      </c>
      <c r="D179" s="93">
        <v>200.94</v>
      </c>
      <c r="E179" s="94">
        <v>64.86</v>
      </c>
      <c r="F179" s="93">
        <v>190.06</v>
      </c>
      <c r="G179" s="94">
        <v>63.45</v>
      </c>
      <c r="H179">
        <v>10.879999999999995</v>
      </c>
      <c r="I179">
        <v>1.4099999999999966</v>
      </c>
      <c r="J179">
        <v>12.289999999999992</v>
      </c>
    </row>
    <row r="180" spans="1:10" x14ac:dyDescent="0.3">
      <c r="A180" t="s">
        <v>282</v>
      </c>
      <c r="B180">
        <v>40920</v>
      </c>
      <c r="C180">
        <v>4114252</v>
      </c>
      <c r="D180" s="93">
        <v>193.07</v>
      </c>
      <c r="E180" s="94">
        <v>64.86</v>
      </c>
      <c r="F180" s="93">
        <v>182.65</v>
      </c>
      <c r="G180" s="94">
        <v>63.45</v>
      </c>
      <c r="H180">
        <v>10.419999999999987</v>
      </c>
      <c r="I180">
        <v>1.4099999999999966</v>
      </c>
      <c r="J180">
        <v>11.829999999999984</v>
      </c>
    </row>
    <row r="181" spans="1:10" x14ac:dyDescent="0.3">
      <c r="A181" t="s">
        <v>283</v>
      </c>
      <c r="B181">
        <v>40930</v>
      </c>
      <c r="C181">
        <v>4116381</v>
      </c>
      <c r="D181" s="93">
        <v>227.65</v>
      </c>
      <c r="E181" s="94">
        <v>64.86</v>
      </c>
      <c r="F181" s="93">
        <v>215.36</v>
      </c>
      <c r="G181" s="94">
        <v>63.45</v>
      </c>
      <c r="H181">
        <v>12.289999999999992</v>
      </c>
      <c r="I181">
        <v>1.4099999999999966</v>
      </c>
      <c r="J181">
        <v>13.699999999999989</v>
      </c>
    </row>
    <row r="182" spans="1:10" x14ac:dyDescent="0.3">
      <c r="A182" t="s">
        <v>284</v>
      </c>
      <c r="B182">
        <v>40950</v>
      </c>
      <c r="C182">
        <v>4115011</v>
      </c>
      <c r="D182" s="93">
        <v>153.30000000000001</v>
      </c>
      <c r="E182" s="94">
        <v>64.86</v>
      </c>
      <c r="F182" s="93">
        <v>145.02000000000001</v>
      </c>
      <c r="G182" s="94">
        <v>63.45</v>
      </c>
      <c r="H182">
        <v>8.2800000000000011</v>
      </c>
      <c r="I182">
        <v>1.4099999999999966</v>
      </c>
      <c r="J182">
        <v>9.6899999999999977</v>
      </c>
    </row>
    <row r="183" spans="1:10" x14ac:dyDescent="0.3">
      <c r="A183" t="s">
        <v>285</v>
      </c>
      <c r="B183">
        <v>40960</v>
      </c>
      <c r="C183">
        <v>4114344</v>
      </c>
      <c r="D183" s="93">
        <v>228.6</v>
      </c>
      <c r="E183" s="94">
        <v>64.86</v>
      </c>
      <c r="F183" s="93">
        <v>216.25</v>
      </c>
      <c r="G183" s="94">
        <v>63.45</v>
      </c>
      <c r="H183">
        <v>12.349999999999994</v>
      </c>
      <c r="I183">
        <v>1.4099999999999966</v>
      </c>
      <c r="J183">
        <v>13.759999999999991</v>
      </c>
    </row>
    <row r="184" spans="1:10" x14ac:dyDescent="0.3">
      <c r="A184" t="s">
        <v>286</v>
      </c>
      <c r="B184">
        <v>40990</v>
      </c>
      <c r="C184">
        <v>4115941</v>
      </c>
      <c r="D184" s="93">
        <v>218.55</v>
      </c>
      <c r="E184" s="94">
        <v>64.86</v>
      </c>
      <c r="F184" s="93">
        <v>206.73</v>
      </c>
      <c r="G184" s="94">
        <v>63.45</v>
      </c>
      <c r="H184">
        <v>11.820000000000022</v>
      </c>
      <c r="I184">
        <v>1.4099999999999966</v>
      </c>
      <c r="J184">
        <v>13.230000000000018</v>
      </c>
    </row>
    <row r="185" spans="1:10" x14ac:dyDescent="0.3">
      <c r="A185" t="s">
        <v>287</v>
      </c>
      <c r="B185">
        <v>41020</v>
      </c>
      <c r="C185">
        <v>4115951</v>
      </c>
      <c r="D185" s="93">
        <v>185.54</v>
      </c>
      <c r="E185" s="94">
        <v>64.86</v>
      </c>
      <c r="F185" s="93">
        <v>175.51</v>
      </c>
      <c r="G185" s="94">
        <v>63.45</v>
      </c>
      <c r="H185">
        <v>10.030000000000001</v>
      </c>
      <c r="I185">
        <v>1.4099999999999966</v>
      </c>
      <c r="J185">
        <v>11.439999999999998</v>
      </c>
    </row>
    <row r="186" spans="1:10" x14ac:dyDescent="0.3">
      <c r="A186" t="s">
        <v>288</v>
      </c>
      <c r="B186">
        <v>41030</v>
      </c>
      <c r="C186">
        <v>4114796</v>
      </c>
      <c r="D186" s="93">
        <v>190.51</v>
      </c>
      <c r="E186" s="94">
        <v>64.86</v>
      </c>
      <c r="F186" s="93">
        <v>180.21</v>
      </c>
      <c r="G186" s="94">
        <v>63.45</v>
      </c>
      <c r="H186">
        <v>10.299999999999983</v>
      </c>
      <c r="I186">
        <v>1.4099999999999966</v>
      </c>
      <c r="J186">
        <v>11.70999999999998</v>
      </c>
    </row>
    <row r="187" spans="1:10" x14ac:dyDescent="0.3">
      <c r="A187" t="s">
        <v>289</v>
      </c>
      <c r="B187">
        <v>41111</v>
      </c>
      <c r="C187">
        <v>4115281</v>
      </c>
      <c r="D187" s="93">
        <v>220.19</v>
      </c>
      <c r="E187" s="94">
        <v>64.86</v>
      </c>
      <c r="F187" s="93">
        <v>208.3</v>
      </c>
      <c r="G187" s="94">
        <v>63.45</v>
      </c>
      <c r="H187">
        <v>11.889999999999986</v>
      </c>
      <c r="I187">
        <v>1.4099999999999966</v>
      </c>
      <c r="J187">
        <v>13.299999999999983</v>
      </c>
    </row>
    <row r="188" spans="1:10" x14ac:dyDescent="0.3">
      <c r="A188" t="s">
        <v>290</v>
      </c>
      <c r="B188">
        <v>41112</v>
      </c>
      <c r="C188">
        <v>4115511</v>
      </c>
      <c r="D188" s="93">
        <v>176.08</v>
      </c>
      <c r="E188" s="94">
        <v>64.86</v>
      </c>
      <c r="F188" s="93">
        <v>166.57</v>
      </c>
      <c r="G188" s="94">
        <v>63.45</v>
      </c>
      <c r="H188">
        <v>9.5100000000000193</v>
      </c>
      <c r="I188">
        <v>1.4099999999999966</v>
      </c>
      <c r="J188">
        <v>10.920000000000016</v>
      </c>
    </row>
    <row r="189" spans="1:10" x14ac:dyDescent="0.3">
      <c r="A189" t="s">
        <v>291</v>
      </c>
      <c r="B189">
        <v>41114</v>
      </c>
      <c r="C189">
        <v>4115421</v>
      </c>
      <c r="D189" s="93">
        <v>236.37</v>
      </c>
      <c r="E189" s="94">
        <v>64.86</v>
      </c>
      <c r="F189" s="93">
        <v>223.61</v>
      </c>
      <c r="G189" s="94">
        <v>63.45</v>
      </c>
      <c r="H189">
        <v>12.759999999999991</v>
      </c>
      <c r="I189">
        <v>1.4099999999999966</v>
      </c>
      <c r="J189">
        <v>14.169999999999987</v>
      </c>
    </row>
    <row r="190" spans="1:10" x14ac:dyDescent="0.3">
      <c r="A190" t="s">
        <v>292</v>
      </c>
      <c r="B190">
        <v>41116</v>
      </c>
      <c r="C190">
        <v>4015481</v>
      </c>
      <c r="D190" s="93">
        <v>170.66</v>
      </c>
      <c r="E190" s="94">
        <v>64.86</v>
      </c>
      <c r="F190" s="93">
        <v>161.44999999999999</v>
      </c>
      <c r="G190" s="94">
        <v>63.45</v>
      </c>
      <c r="H190">
        <v>9.210000000000008</v>
      </c>
      <c r="I190">
        <v>1.4099999999999966</v>
      </c>
      <c r="J190">
        <v>10.620000000000005</v>
      </c>
    </row>
    <row r="191" spans="1:10" x14ac:dyDescent="0.3">
      <c r="A191" t="s">
        <v>293</v>
      </c>
      <c r="B191">
        <v>41118</v>
      </c>
      <c r="C191">
        <v>4115841</v>
      </c>
      <c r="D191" s="93">
        <v>269.27</v>
      </c>
      <c r="E191" s="94">
        <v>64.86</v>
      </c>
      <c r="F191" s="93">
        <v>254.73</v>
      </c>
      <c r="G191" s="94">
        <v>63.45</v>
      </c>
      <c r="H191">
        <v>14.539999999999992</v>
      </c>
      <c r="I191">
        <v>1.4099999999999966</v>
      </c>
      <c r="J191">
        <v>15.949999999999989</v>
      </c>
    </row>
    <row r="192" spans="1:10" ht="15" thickBot="1" x14ac:dyDescent="0.35">
      <c r="A192" t="s">
        <v>294</v>
      </c>
      <c r="B192">
        <v>41119</v>
      </c>
      <c r="C192">
        <v>4116171</v>
      </c>
      <c r="D192" s="95">
        <v>235.92</v>
      </c>
      <c r="E192" s="96">
        <v>64.86</v>
      </c>
      <c r="F192" s="95">
        <v>223.18</v>
      </c>
      <c r="G192" s="96">
        <v>63.45</v>
      </c>
      <c r="H192">
        <v>12.739999999999981</v>
      </c>
      <c r="I192">
        <v>1.4099999999999966</v>
      </c>
      <c r="J192">
        <v>14.149999999999977</v>
      </c>
    </row>
  </sheetData>
  <sheetProtection algorithmName="SHA-512" hashValue="ZKV9R58mDwjobcpSV4qcG0FyF2hH0I5WdadV872rtRZMnGc20392bnFmyNtJwSKuexg/tUkoPwT+YRPGRPphzQ==" saltValue="Vm3K32y2NDReiFAydRZxgA==" spinCount="100000" sheet="1" objects="1" scenarios="1"/>
  <mergeCells count="2">
    <mergeCell ref="D1:E1"/>
    <mergeCell ref="F1:G1"/>
  </mergeCells>
  <printOptions horizontalCentered="1"/>
  <pageMargins left="0.2" right="0.2" top="0.25" bottom="0.2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00E0C-A068-4844-8B03-A274C9EF7959}">
  <dimension ref="A1:L1355"/>
  <sheetViews>
    <sheetView workbookViewId="0">
      <selection activeCell="A3" sqref="A3"/>
    </sheetView>
  </sheetViews>
  <sheetFormatPr defaultRowHeight="14.4" x14ac:dyDescent="0.3"/>
  <cols>
    <col min="1" max="1" width="8.88671875" style="101"/>
    <col min="5" max="5" width="8.88671875" style="101"/>
  </cols>
  <sheetData>
    <row r="1" spans="1:12" x14ac:dyDescent="0.3">
      <c r="A1" s="101">
        <v>1</v>
      </c>
      <c r="B1">
        <v>2</v>
      </c>
      <c r="C1">
        <v>3</v>
      </c>
      <c r="D1">
        <v>4</v>
      </c>
      <c r="E1" s="101">
        <v>5</v>
      </c>
      <c r="F1">
        <v>6</v>
      </c>
      <c r="G1">
        <v>7</v>
      </c>
      <c r="H1">
        <v>8</v>
      </c>
      <c r="I1">
        <v>9</v>
      </c>
      <c r="J1">
        <v>10</v>
      </c>
      <c r="K1">
        <v>11</v>
      </c>
      <c r="L1">
        <v>12</v>
      </c>
    </row>
    <row r="2" spans="1:12" ht="12" customHeight="1" x14ac:dyDescent="0.3">
      <c r="A2" s="102" t="s">
        <v>295</v>
      </c>
      <c r="B2" s="97" t="s">
        <v>296</v>
      </c>
      <c r="C2" s="97" t="s">
        <v>297</v>
      </c>
      <c r="D2" s="97" t="s">
        <v>298</v>
      </c>
      <c r="E2" s="102" t="s">
        <v>299</v>
      </c>
      <c r="F2" s="97" t="s">
        <v>300</v>
      </c>
      <c r="G2" s="97" t="s">
        <v>301</v>
      </c>
      <c r="H2" s="97" t="s">
        <v>302</v>
      </c>
      <c r="I2" s="97" t="s">
        <v>303</v>
      </c>
      <c r="J2" s="97" t="s">
        <v>304</v>
      </c>
      <c r="K2" s="97" t="s">
        <v>305</v>
      </c>
      <c r="L2" s="97" t="s">
        <v>306</v>
      </c>
    </row>
    <row r="3" spans="1:12" ht="12" customHeight="1" x14ac:dyDescent="0.3">
      <c r="A3" s="103">
        <v>4170304</v>
      </c>
      <c r="B3" s="99" t="s">
        <v>623</v>
      </c>
      <c r="C3" s="100">
        <v>28581</v>
      </c>
      <c r="D3" s="100">
        <v>35185</v>
      </c>
      <c r="E3" s="103">
        <v>-15700</v>
      </c>
      <c r="F3" s="98">
        <v>703</v>
      </c>
      <c r="G3" s="99" t="s">
        <v>1210</v>
      </c>
      <c r="H3" s="99" t="s">
        <v>309</v>
      </c>
      <c r="I3" s="100">
        <v>28581</v>
      </c>
      <c r="J3" s="100">
        <v>35185</v>
      </c>
      <c r="K3" s="99" t="s">
        <v>347</v>
      </c>
      <c r="L3" s="99" t="s">
        <v>348</v>
      </c>
    </row>
    <row r="4" spans="1:12" ht="12" customHeight="1" x14ac:dyDescent="0.3">
      <c r="A4" s="103">
        <v>4111902</v>
      </c>
      <c r="B4" s="99" t="s">
        <v>623</v>
      </c>
      <c r="C4" s="100">
        <v>35186</v>
      </c>
      <c r="D4" s="100">
        <v>40268</v>
      </c>
      <c r="E4" s="103">
        <v>-15700</v>
      </c>
      <c r="F4" s="98">
        <v>1190</v>
      </c>
      <c r="G4" s="99" t="s">
        <v>545</v>
      </c>
      <c r="H4" s="99" t="s">
        <v>309</v>
      </c>
      <c r="I4" s="100">
        <v>35186</v>
      </c>
      <c r="J4" s="100">
        <v>40268</v>
      </c>
      <c r="K4" s="99" t="s">
        <v>347</v>
      </c>
      <c r="L4" s="99" t="s">
        <v>348</v>
      </c>
    </row>
    <row r="5" spans="1:12" ht="12" customHeight="1" x14ac:dyDescent="0.3">
      <c r="A5" s="103">
        <v>4114278</v>
      </c>
      <c r="B5" s="99" t="s">
        <v>623</v>
      </c>
      <c r="C5" s="100">
        <v>40269</v>
      </c>
      <c r="D5" s="100">
        <v>42506</v>
      </c>
      <c r="E5" s="103">
        <v>-15700</v>
      </c>
      <c r="F5" s="98">
        <v>1427</v>
      </c>
      <c r="G5" s="99" t="s">
        <v>853</v>
      </c>
      <c r="H5" s="99" t="s">
        <v>309</v>
      </c>
      <c r="I5" s="100">
        <v>40269</v>
      </c>
      <c r="J5" s="100">
        <v>42506</v>
      </c>
      <c r="K5" s="99" t="s">
        <v>594</v>
      </c>
      <c r="L5" s="99" t="s">
        <v>595</v>
      </c>
    </row>
    <row r="6" spans="1:12" ht="12" customHeight="1" x14ac:dyDescent="0.3">
      <c r="A6" s="103">
        <v>4924200</v>
      </c>
      <c r="B6" s="99" t="s">
        <v>349</v>
      </c>
      <c r="C6" s="100">
        <v>28977</v>
      </c>
      <c r="D6" s="100">
        <v>29767</v>
      </c>
      <c r="E6" s="103">
        <v>100</v>
      </c>
      <c r="F6" s="98">
        <v>242</v>
      </c>
      <c r="G6" s="99" t="s">
        <v>1619</v>
      </c>
      <c r="H6" s="99" t="s">
        <v>309</v>
      </c>
      <c r="I6" s="100">
        <v>28977</v>
      </c>
      <c r="J6" s="100">
        <v>29767</v>
      </c>
      <c r="K6" s="99" t="s">
        <v>347</v>
      </c>
      <c r="L6" s="99" t="s">
        <v>348</v>
      </c>
    </row>
    <row r="7" spans="1:12" ht="12" customHeight="1" x14ac:dyDescent="0.3">
      <c r="A7" s="103">
        <v>4976900</v>
      </c>
      <c r="B7" s="99" t="s">
        <v>349</v>
      </c>
      <c r="C7" s="100">
        <v>29768</v>
      </c>
      <c r="D7" s="100">
        <v>31502</v>
      </c>
      <c r="E7" s="103">
        <v>100</v>
      </c>
      <c r="F7" s="98">
        <v>769</v>
      </c>
      <c r="G7" s="99" t="s">
        <v>1636</v>
      </c>
      <c r="H7" s="99" t="s">
        <v>309</v>
      </c>
      <c r="I7" s="100">
        <v>29768</v>
      </c>
      <c r="J7" s="100">
        <v>31502</v>
      </c>
      <c r="K7" s="99" t="s">
        <v>385</v>
      </c>
      <c r="L7" s="99" t="s">
        <v>386</v>
      </c>
    </row>
    <row r="8" spans="1:12" ht="12" customHeight="1" x14ac:dyDescent="0.3">
      <c r="A8" s="103">
        <v>4991200</v>
      </c>
      <c r="B8" s="99" t="s">
        <v>609</v>
      </c>
      <c r="C8" s="100">
        <v>31503</v>
      </c>
      <c r="D8" s="100">
        <v>32965</v>
      </c>
      <c r="E8" s="103">
        <v>100</v>
      </c>
      <c r="F8" s="98">
        <v>912</v>
      </c>
      <c r="G8" s="99" t="s">
        <v>1354</v>
      </c>
      <c r="H8" s="99" t="s">
        <v>309</v>
      </c>
      <c r="I8" s="100">
        <v>32966</v>
      </c>
      <c r="J8" s="100">
        <v>35139</v>
      </c>
      <c r="K8" s="99" t="s">
        <v>347</v>
      </c>
      <c r="L8" s="99" t="s">
        <v>348</v>
      </c>
    </row>
    <row r="9" spans="1:12" ht="12" customHeight="1" x14ac:dyDescent="0.3">
      <c r="A9" s="103">
        <v>4191201</v>
      </c>
      <c r="B9" s="99" t="s">
        <v>609</v>
      </c>
      <c r="C9" s="100">
        <v>32966</v>
      </c>
      <c r="D9" s="100">
        <v>35139</v>
      </c>
      <c r="E9" s="103">
        <v>100</v>
      </c>
      <c r="F9" s="98">
        <v>912</v>
      </c>
      <c r="G9" s="99" t="s">
        <v>1354</v>
      </c>
      <c r="H9" s="99" t="s">
        <v>309</v>
      </c>
      <c r="I9" s="100">
        <v>32966</v>
      </c>
      <c r="J9" s="100">
        <v>35139</v>
      </c>
      <c r="K9" s="99" t="s">
        <v>347</v>
      </c>
      <c r="L9" s="99" t="s">
        <v>348</v>
      </c>
    </row>
    <row r="10" spans="1:12" ht="12" customHeight="1" x14ac:dyDescent="0.3">
      <c r="A10" s="103">
        <v>4111787</v>
      </c>
      <c r="B10" s="99" t="s">
        <v>609</v>
      </c>
      <c r="C10" s="100">
        <v>35140</v>
      </c>
      <c r="D10" s="100">
        <v>37134</v>
      </c>
      <c r="E10" s="103">
        <v>100</v>
      </c>
      <c r="F10" s="98">
        <v>1178</v>
      </c>
      <c r="G10" s="99" t="s">
        <v>610</v>
      </c>
      <c r="H10" s="99" t="s">
        <v>309</v>
      </c>
      <c r="I10" s="100">
        <v>35140</v>
      </c>
      <c r="J10" s="100">
        <v>37134</v>
      </c>
      <c r="K10" s="99" t="s">
        <v>385</v>
      </c>
      <c r="L10" s="99" t="s">
        <v>386</v>
      </c>
    </row>
    <row r="11" spans="1:12" ht="12" customHeight="1" x14ac:dyDescent="0.3">
      <c r="A11" s="103">
        <v>4113239</v>
      </c>
      <c r="B11" s="99" t="s">
        <v>609</v>
      </c>
      <c r="C11" s="100">
        <v>37135</v>
      </c>
      <c r="D11" s="100">
        <v>523456</v>
      </c>
      <c r="E11" s="103">
        <v>100</v>
      </c>
      <c r="F11" s="98">
        <v>1323</v>
      </c>
      <c r="G11" s="99" t="s">
        <v>749</v>
      </c>
      <c r="H11" s="99" t="s">
        <v>309</v>
      </c>
      <c r="I11" s="100">
        <v>37135</v>
      </c>
      <c r="J11" s="100">
        <v>523456</v>
      </c>
      <c r="K11" s="99" t="s">
        <v>347</v>
      </c>
      <c r="L11" s="99" t="s">
        <v>348</v>
      </c>
    </row>
    <row r="12" spans="1:12" ht="12" customHeight="1" x14ac:dyDescent="0.3">
      <c r="A12" s="103">
        <v>4924800</v>
      </c>
      <c r="B12" s="99" t="s">
        <v>349</v>
      </c>
      <c r="C12" s="100">
        <v>27851</v>
      </c>
      <c r="D12" s="100">
        <v>31137</v>
      </c>
      <c r="E12" s="103">
        <v>101</v>
      </c>
      <c r="F12" s="98">
        <v>248</v>
      </c>
      <c r="G12" s="99" t="s">
        <v>1620</v>
      </c>
      <c r="H12" s="99" t="s">
        <v>309</v>
      </c>
      <c r="I12" s="100">
        <v>27851</v>
      </c>
      <c r="J12" s="100">
        <v>31137</v>
      </c>
      <c r="K12" s="99" t="s">
        <v>438</v>
      </c>
      <c r="L12" s="99" t="s">
        <v>439</v>
      </c>
    </row>
    <row r="13" spans="1:12" ht="12" customHeight="1" x14ac:dyDescent="0.3">
      <c r="A13" s="103">
        <v>4988100</v>
      </c>
      <c r="B13" s="99" t="s">
        <v>349</v>
      </c>
      <c r="C13" s="100">
        <v>31203</v>
      </c>
      <c r="D13" s="100">
        <v>34577</v>
      </c>
      <c r="E13" s="103">
        <v>101</v>
      </c>
      <c r="F13" s="98">
        <v>881</v>
      </c>
      <c r="G13" s="99" t="s">
        <v>1641</v>
      </c>
      <c r="H13" s="99" t="s">
        <v>309</v>
      </c>
      <c r="I13" s="100">
        <v>31203</v>
      </c>
      <c r="J13" s="100">
        <v>34577</v>
      </c>
      <c r="K13" s="99" t="s">
        <v>347</v>
      </c>
      <c r="L13" s="99" t="s">
        <v>348</v>
      </c>
    </row>
    <row r="14" spans="1:12" ht="12" customHeight="1" x14ac:dyDescent="0.3">
      <c r="A14" s="103">
        <v>4010005</v>
      </c>
      <c r="B14" s="99" t="s">
        <v>322</v>
      </c>
      <c r="C14" s="100">
        <v>28490</v>
      </c>
      <c r="D14" s="100">
        <v>40863</v>
      </c>
      <c r="E14" s="103">
        <v>200</v>
      </c>
      <c r="F14" s="98">
        <v>100</v>
      </c>
      <c r="G14" s="99" t="s">
        <v>323</v>
      </c>
      <c r="H14" s="99" t="s">
        <v>317</v>
      </c>
      <c r="I14" s="100">
        <v>28490</v>
      </c>
      <c r="J14" s="100">
        <v>40863</v>
      </c>
      <c r="K14" s="99" t="s">
        <v>318</v>
      </c>
      <c r="L14" s="99" t="s">
        <v>319</v>
      </c>
    </row>
    <row r="15" spans="1:12" ht="12" customHeight="1" x14ac:dyDescent="0.3">
      <c r="A15" s="103">
        <v>4011003</v>
      </c>
      <c r="B15" s="99" t="s">
        <v>324</v>
      </c>
      <c r="C15" s="100">
        <v>27851</v>
      </c>
      <c r="D15" s="100">
        <v>34509</v>
      </c>
      <c r="E15" s="103">
        <v>300</v>
      </c>
      <c r="F15" s="98">
        <v>110</v>
      </c>
      <c r="G15" s="99" t="s">
        <v>325</v>
      </c>
      <c r="H15" s="99" t="s">
        <v>309</v>
      </c>
      <c r="I15" s="100">
        <v>27851</v>
      </c>
      <c r="J15" s="100">
        <v>34509</v>
      </c>
      <c r="K15" s="99" t="s">
        <v>326</v>
      </c>
      <c r="L15" s="99" t="s">
        <v>327</v>
      </c>
    </row>
    <row r="16" spans="1:12" ht="12" customHeight="1" x14ac:dyDescent="0.3">
      <c r="A16" s="103">
        <v>4012001</v>
      </c>
      <c r="B16" s="99" t="s">
        <v>330</v>
      </c>
      <c r="C16" s="100">
        <v>28324</v>
      </c>
      <c r="D16" s="100">
        <v>523456</v>
      </c>
      <c r="E16" s="103">
        <v>400</v>
      </c>
      <c r="F16" s="98">
        <v>120</v>
      </c>
      <c r="G16" s="99" t="s">
        <v>331</v>
      </c>
      <c r="H16" s="99" t="s">
        <v>317</v>
      </c>
      <c r="I16" s="100">
        <v>28324</v>
      </c>
      <c r="J16" s="100">
        <v>523456</v>
      </c>
      <c r="K16" s="99" t="s">
        <v>318</v>
      </c>
      <c r="L16" s="99" t="s">
        <v>319</v>
      </c>
    </row>
    <row r="17" spans="1:12" ht="12" customHeight="1" x14ac:dyDescent="0.3">
      <c r="A17" s="103">
        <v>4013009</v>
      </c>
      <c r="B17" s="99" t="s">
        <v>334</v>
      </c>
      <c r="C17" s="100">
        <v>28307</v>
      </c>
      <c r="D17" s="100">
        <v>33287</v>
      </c>
      <c r="E17" s="103">
        <v>500</v>
      </c>
      <c r="F17" s="98">
        <v>130</v>
      </c>
      <c r="G17" s="99" t="s">
        <v>335</v>
      </c>
      <c r="H17" s="99" t="s">
        <v>317</v>
      </c>
      <c r="I17" s="100">
        <v>28307</v>
      </c>
      <c r="J17" s="100">
        <v>33287</v>
      </c>
      <c r="K17" s="99" t="s">
        <v>318</v>
      </c>
      <c r="L17" s="99" t="s">
        <v>319</v>
      </c>
    </row>
    <row r="18" spans="1:12" ht="12" customHeight="1" x14ac:dyDescent="0.3">
      <c r="A18" s="103">
        <v>4014007</v>
      </c>
      <c r="B18" s="99" t="s">
        <v>337</v>
      </c>
      <c r="C18" s="100">
        <v>27851</v>
      </c>
      <c r="D18" s="100">
        <v>34452</v>
      </c>
      <c r="E18" s="103">
        <v>600</v>
      </c>
      <c r="F18" s="98">
        <v>140</v>
      </c>
      <c r="G18" s="99" t="s">
        <v>316</v>
      </c>
      <c r="H18" s="99" t="s">
        <v>317</v>
      </c>
      <c r="I18" s="100">
        <v>27851</v>
      </c>
      <c r="J18" s="100">
        <v>34452</v>
      </c>
      <c r="K18" s="99" t="s">
        <v>318</v>
      </c>
      <c r="L18" s="99" t="s">
        <v>319</v>
      </c>
    </row>
    <row r="19" spans="1:12" ht="12" customHeight="1" x14ac:dyDescent="0.3">
      <c r="A19" s="103">
        <v>4001426</v>
      </c>
      <c r="B19" s="99" t="s">
        <v>315</v>
      </c>
      <c r="C19" s="100">
        <v>33535</v>
      </c>
      <c r="D19" s="100">
        <v>523456</v>
      </c>
      <c r="E19" s="103">
        <v>630</v>
      </c>
      <c r="F19" s="98">
        <v>8837</v>
      </c>
      <c r="G19" s="99" t="s">
        <v>316</v>
      </c>
      <c r="H19" s="99" t="s">
        <v>317</v>
      </c>
      <c r="I19" s="100">
        <v>33535</v>
      </c>
      <c r="J19" s="100">
        <v>523456</v>
      </c>
      <c r="K19" s="99" t="s">
        <v>318</v>
      </c>
      <c r="L19" s="99" t="s">
        <v>319</v>
      </c>
    </row>
    <row r="20" spans="1:12" ht="12" customHeight="1" x14ac:dyDescent="0.3">
      <c r="A20" s="103">
        <v>4001434</v>
      </c>
      <c r="B20" s="99" t="s">
        <v>320</v>
      </c>
      <c r="C20" s="100">
        <v>33535</v>
      </c>
      <c r="D20" s="100">
        <v>33909</v>
      </c>
      <c r="E20" s="103">
        <v>640</v>
      </c>
      <c r="F20" s="98">
        <v>8809</v>
      </c>
      <c r="G20" s="99" t="s">
        <v>316</v>
      </c>
      <c r="H20" s="99" t="s">
        <v>317</v>
      </c>
      <c r="I20" s="100">
        <v>33535</v>
      </c>
      <c r="J20" s="100">
        <v>33909</v>
      </c>
      <c r="K20" s="99" t="s">
        <v>318</v>
      </c>
      <c r="L20" s="99" t="s">
        <v>319</v>
      </c>
    </row>
    <row r="21" spans="1:12" ht="12" customHeight="1" x14ac:dyDescent="0.3">
      <c r="A21" s="103">
        <v>4001442</v>
      </c>
      <c r="B21" s="99" t="s">
        <v>321</v>
      </c>
      <c r="C21" s="100">
        <v>33535</v>
      </c>
      <c r="D21" s="100">
        <v>37456</v>
      </c>
      <c r="E21" s="103">
        <v>650</v>
      </c>
      <c r="F21" s="98">
        <v>8838</v>
      </c>
      <c r="G21" s="99" t="s">
        <v>316</v>
      </c>
      <c r="H21" s="99" t="s">
        <v>317</v>
      </c>
      <c r="I21" s="100">
        <v>33535</v>
      </c>
      <c r="J21" s="100">
        <v>37456</v>
      </c>
      <c r="K21" s="99" t="s">
        <v>318</v>
      </c>
      <c r="L21" s="99" t="s">
        <v>319</v>
      </c>
    </row>
    <row r="22" spans="1:12" ht="12" customHeight="1" x14ac:dyDescent="0.3">
      <c r="A22" s="103">
        <v>4015004</v>
      </c>
      <c r="B22" s="99" t="s">
        <v>339</v>
      </c>
      <c r="C22" s="100">
        <v>27851</v>
      </c>
      <c r="D22" s="100">
        <v>523456</v>
      </c>
      <c r="E22" s="103">
        <v>700</v>
      </c>
      <c r="F22" s="98">
        <v>8810</v>
      </c>
      <c r="G22" s="99" t="s">
        <v>29</v>
      </c>
      <c r="H22" s="99" t="s">
        <v>309</v>
      </c>
      <c r="I22" s="100">
        <v>27851</v>
      </c>
      <c r="J22" s="100">
        <v>523456</v>
      </c>
      <c r="K22" s="99" t="s">
        <v>318</v>
      </c>
      <c r="L22" s="99" t="s">
        <v>319</v>
      </c>
    </row>
    <row r="23" spans="1:12" ht="12" customHeight="1" x14ac:dyDescent="0.3">
      <c r="A23" s="103">
        <v>4101507</v>
      </c>
      <c r="B23" s="99" t="s">
        <v>349</v>
      </c>
      <c r="C23" s="100">
        <v>27851</v>
      </c>
      <c r="D23" s="100">
        <v>29341</v>
      </c>
      <c r="E23" s="103">
        <v>800</v>
      </c>
      <c r="F23" s="98">
        <v>1015</v>
      </c>
      <c r="G23" s="99" t="s">
        <v>350</v>
      </c>
      <c r="H23" s="99" t="s">
        <v>309</v>
      </c>
      <c r="I23" s="100">
        <v>27851</v>
      </c>
      <c r="J23" s="100">
        <v>29341</v>
      </c>
      <c r="K23" s="99" t="s">
        <v>347</v>
      </c>
      <c r="L23" s="99" t="s">
        <v>348</v>
      </c>
    </row>
    <row r="24" spans="1:12" ht="12" customHeight="1" x14ac:dyDescent="0.3">
      <c r="A24" s="103">
        <v>4173704</v>
      </c>
      <c r="B24" s="99" t="s">
        <v>349</v>
      </c>
      <c r="C24" s="100">
        <v>29342</v>
      </c>
      <c r="D24" s="100">
        <v>32720</v>
      </c>
      <c r="E24" s="103">
        <v>800</v>
      </c>
      <c r="F24" s="98">
        <v>737</v>
      </c>
      <c r="G24" s="99" t="s">
        <v>391</v>
      </c>
      <c r="H24" s="99" t="s">
        <v>309</v>
      </c>
      <c r="I24" s="100">
        <v>32721</v>
      </c>
      <c r="J24" s="100">
        <v>33419</v>
      </c>
      <c r="K24" s="99" t="s">
        <v>347</v>
      </c>
      <c r="L24" s="99" t="s">
        <v>348</v>
      </c>
    </row>
    <row r="25" spans="1:12" ht="12" customHeight="1" x14ac:dyDescent="0.3">
      <c r="A25" s="103">
        <v>4110235</v>
      </c>
      <c r="B25" s="99" t="s">
        <v>349</v>
      </c>
      <c r="C25" s="100">
        <v>32721</v>
      </c>
      <c r="D25" s="100">
        <v>33419</v>
      </c>
      <c r="E25" s="103">
        <v>800</v>
      </c>
      <c r="F25" s="98">
        <v>737</v>
      </c>
      <c r="G25" s="99" t="s">
        <v>391</v>
      </c>
      <c r="H25" s="99" t="s">
        <v>309</v>
      </c>
      <c r="I25" s="100">
        <v>32721</v>
      </c>
      <c r="J25" s="100">
        <v>33419</v>
      </c>
      <c r="K25" s="99" t="s">
        <v>347</v>
      </c>
      <c r="L25" s="99" t="s">
        <v>348</v>
      </c>
    </row>
    <row r="26" spans="1:12" ht="12" customHeight="1" x14ac:dyDescent="0.3">
      <c r="A26" s="103">
        <v>4110797</v>
      </c>
      <c r="B26" s="99" t="s">
        <v>474</v>
      </c>
      <c r="C26" s="100">
        <v>33420</v>
      </c>
      <c r="D26" s="100">
        <v>34515</v>
      </c>
      <c r="E26" s="103">
        <v>800</v>
      </c>
      <c r="F26" s="98">
        <v>1079</v>
      </c>
      <c r="G26" s="99" t="s">
        <v>475</v>
      </c>
      <c r="H26" s="99" t="s">
        <v>309</v>
      </c>
      <c r="I26" s="100">
        <v>33420</v>
      </c>
      <c r="J26" s="100">
        <v>34515</v>
      </c>
      <c r="K26" s="99" t="s">
        <v>347</v>
      </c>
      <c r="L26" s="99" t="s">
        <v>348</v>
      </c>
    </row>
    <row r="27" spans="1:12" ht="12" customHeight="1" x14ac:dyDescent="0.3">
      <c r="A27" s="103">
        <v>4111464</v>
      </c>
      <c r="B27" s="99" t="s">
        <v>474</v>
      </c>
      <c r="C27" s="100">
        <v>34516</v>
      </c>
      <c r="D27" s="100">
        <v>35064</v>
      </c>
      <c r="E27" s="103">
        <v>800</v>
      </c>
      <c r="F27" s="98">
        <v>1146</v>
      </c>
      <c r="G27" s="99" t="s">
        <v>567</v>
      </c>
      <c r="H27" s="99" t="s">
        <v>309</v>
      </c>
      <c r="I27" s="100">
        <v>34516</v>
      </c>
      <c r="J27" s="100">
        <v>35064</v>
      </c>
      <c r="K27" s="99" t="s">
        <v>347</v>
      </c>
      <c r="L27" s="99" t="s">
        <v>348</v>
      </c>
    </row>
    <row r="28" spans="1:12" ht="12" customHeight="1" x14ac:dyDescent="0.3">
      <c r="A28" s="103">
        <v>4111738</v>
      </c>
      <c r="B28" s="99" t="s">
        <v>474</v>
      </c>
      <c r="C28" s="100">
        <v>35065</v>
      </c>
      <c r="D28" s="100">
        <v>35082</v>
      </c>
      <c r="E28" s="103">
        <v>800</v>
      </c>
      <c r="F28" s="98">
        <v>1173</v>
      </c>
      <c r="G28" s="99" t="s">
        <v>601</v>
      </c>
      <c r="H28" s="99" t="s">
        <v>309</v>
      </c>
      <c r="I28" s="100">
        <v>35065</v>
      </c>
      <c r="J28" s="100">
        <v>35082</v>
      </c>
      <c r="K28" s="99" t="s">
        <v>347</v>
      </c>
      <c r="L28" s="99" t="s">
        <v>348</v>
      </c>
    </row>
    <row r="29" spans="1:12" ht="12" customHeight="1" x14ac:dyDescent="0.3">
      <c r="A29" s="103">
        <v>4471900</v>
      </c>
      <c r="B29" s="99" t="s">
        <v>349</v>
      </c>
      <c r="C29" s="100">
        <v>28856</v>
      </c>
      <c r="D29" s="100">
        <v>31624</v>
      </c>
      <c r="E29" s="103">
        <v>900</v>
      </c>
      <c r="F29" s="98">
        <v>719</v>
      </c>
      <c r="G29" s="99" t="s">
        <v>1575</v>
      </c>
      <c r="H29" s="99" t="s">
        <v>317</v>
      </c>
      <c r="I29" s="100">
        <v>28856</v>
      </c>
      <c r="J29" s="100">
        <v>31624</v>
      </c>
      <c r="K29" s="99" t="s">
        <v>385</v>
      </c>
      <c r="L29" s="99" t="s">
        <v>386</v>
      </c>
    </row>
    <row r="30" spans="1:12" ht="12" customHeight="1" x14ac:dyDescent="0.3">
      <c r="A30" s="103">
        <v>4492104</v>
      </c>
      <c r="B30" s="99" t="s">
        <v>1577</v>
      </c>
      <c r="C30" s="100">
        <v>31625</v>
      </c>
      <c r="D30" s="100">
        <v>31886</v>
      </c>
      <c r="E30" s="103">
        <v>900</v>
      </c>
      <c r="F30" s="98">
        <v>921</v>
      </c>
      <c r="G30" s="99" t="s">
        <v>1578</v>
      </c>
      <c r="H30" s="99" t="s">
        <v>317</v>
      </c>
      <c r="I30" s="100">
        <v>31887</v>
      </c>
      <c r="J30" s="100">
        <v>32066</v>
      </c>
      <c r="K30" s="99" t="s">
        <v>347</v>
      </c>
      <c r="L30" s="99" t="s">
        <v>348</v>
      </c>
    </row>
    <row r="31" spans="1:12" ht="12" customHeight="1" x14ac:dyDescent="0.3">
      <c r="A31" s="103">
        <v>4992100</v>
      </c>
      <c r="B31" s="99" t="s">
        <v>1577</v>
      </c>
      <c r="C31" s="100">
        <v>31887</v>
      </c>
      <c r="D31" s="100">
        <v>32066</v>
      </c>
      <c r="E31" s="103">
        <v>900</v>
      </c>
      <c r="F31" s="98">
        <v>921</v>
      </c>
      <c r="G31" s="99" t="s">
        <v>1578</v>
      </c>
      <c r="H31" s="99" t="s">
        <v>317</v>
      </c>
      <c r="I31" s="100">
        <v>31887</v>
      </c>
      <c r="J31" s="100">
        <v>32066</v>
      </c>
      <c r="K31" s="99" t="s">
        <v>347</v>
      </c>
      <c r="L31" s="99" t="s">
        <v>348</v>
      </c>
    </row>
    <row r="32" spans="1:12" ht="12" customHeight="1" x14ac:dyDescent="0.3">
      <c r="A32" s="103">
        <v>4101705</v>
      </c>
      <c r="B32" s="99" t="s">
        <v>349</v>
      </c>
      <c r="C32" s="100">
        <v>27851</v>
      </c>
      <c r="D32" s="100">
        <v>30955</v>
      </c>
      <c r="E32" s="103">
        <v>1000</v>
      </c>
      <c r="F32" s="98">
        <v>17</v>
      </c>
      <c r="G32" s="99" t="s">
        <v>351</v>
      </c>
      <c r="H32" s="99" t="s">
        <v>309</v>
      </c>
      <c r="I32" s="100">
        <v>27851</v>
      </c>
      <c r="J32" s="100">
        <v>30955</v>
      </c>
      <c r="K32" s="99" t="s">
        <v>347</v>
      </c>
      <c r="L32" s="99" t="s">
        <v>348</v>
      </c>
    </row>
    <row r="33" spans="1:12" ht="12" customHeight="1" x14ac:dyDescent="0.3">
      <c r="A33" s="103">
        <v>4185906</v>
      </c>
      <c r="B33" s="99" t="s">
        <v>1324</v>
      </c>
      <c r="C33" s="100">
        <v>30956</v>
      </c>
      <c r="D33" s="100">
        <v>34316</v>
      </c>
      <c r="E33" s="103">
        <v>1000</v>
      </c>
      <c r="F33" s="98">
        <v>859</v>
      </c>
      <c r="G33" s="99" t="s">
        <v>498</v>
      </c>
      <c r="H33" s="99" t="s">
        <v>309</v>
      </c>
      <c r="I33" s="100">
        <v>30956</v>
      </c>
      <c r="J33" s="100">
        <v>34316</v>
      </c>
      <c r="K33" s="99" t="s">
        <v>347</v>
      </c>
      <c r="L33" s="99" t="s">
        <v>348</v>
      </c>
    </row>
    <row r="34" spans="1:12" ht="12" customHeight="1" x14ac:dyDescent="0.3">
      <c r="A34" s="103">
        <v>4104808</v>
      </c>
      <c r="B34" s="99" t="s">
        <v>352</v>
      </c>
      <c r="C34" s="100">
        <v>27851</v>
      </c>
      <c r="D34" s="100">
        <v>523456</v>
      </c>
      <c r="E34" s="103">
        <v>1200</v>
      </c>
      <c r="F34" s="98">
        <v>48</v>
      </c>
      <c r="G34" s="99" t="s">
        <v>353</v>
      </c>
      <c r="H34" s="99" t="s">
        <v>309</v>
      </c>
      <c r="I34" s="100">
        <v>27851</v>
      </c>
      <c r="J34" s="100">
        <v>523456</v>
      </c>
      <c r="K34" s="99" t="s">
        <v>354</v>
      </c>
      <c r="L34" s="99" t="s">
        <v>355</v>
      </c>
    </row>
    <row r="35" spans="1:12" ht="12" customHeight="1" x14ac:dyDescent="0.3">
      <c r="A35" s="103">
        <v>4106902</v>
      </c>
      <c r="B35" s="99" t="s">
        <v>349</v>
      </c>
      <c r="C35" s="100">
        <v>27851</v>
      </c>
      <c r="D35" s="100">
        <v>31624</v>
      </c>
      <c r="E35" s="103">
        <v>1300</v>
      </c>
      <c r="F35" s="98">
        <v>69</v>
      </c>
      <c r="G35" s="99" t="s">
        <v>358</v>
      </c>
      <c r="H35" s="99" t="s">
        <v>309</v>
      </c>
      <c r="I35" s="100">
        <v>32295</v>
      </c>
      <c r="J35" s="100">
        <v>32598</v>
      </c>
      <c r="K35" s="99" t="s">
        <v>347</v>
      </c>
      <c r="L35" s="99" t="s">
        <v>348</v>
      </c>
    </row>
    <row r="36" spans="1:12" ht="12" customHeight="1" x14ac:dyDescent="0.3">
      <c r="A36" s="103">
        <v>4906900</v>
      </c>
      <c r="B36" s="99" t="s">
        <v>349</v>
      </c>
      <c r="C36" s="100">
        <v>31625</v>
      </c>
      <c r="D36" s="100">
        <v>31893</v>
      </c>
      <c r="E36" s="103">
        <v>1300</v>
      </c>
      <c r="F36" s="98">
        <v>69</v>
      </c>
      <c r="G36" s="99" t="s">
        <v>358</v>
      </c>
      <c r="H36" s="99" t="s">
        <v>309</v>
      </c>
      <c r="I36" s="100">
        <v>32295</v>
      </c>
      <c r="J36" s="100">
        <v>32598</v>
      </c>
      <c r="K36" s="99" t="s">
        <v>347</v>
      </c>
      <c r="L36" s="99" t="s">
        <v>348</v>
      </c>
    </row>
    <row r="37" spans="1:12" ht="12" customHeight="1" x14ac:dyDescent="0.3">
      <c r="A37" s="103">
        <v>4106903</v>
      </c>
      <c r="B37" s="99" t="s">
        <v>349</v>
      </c>
      <c r="C37" s="100">
        <v>31894</v>
      </c>
      <c r="D37" s="100">
        <v>32294</v>
      </c>
      <c r="E37" s="103">
        <v>1300</v>
      </c>
      <c r="F37" s="98">
        <v>69</v>
      </c>
      <c r="G37" s="99" t="s">
        <v>358</v>
      </c>
      <c r="H37" s="99" t="s">
        <v>309</v>
      </c>
      <c r="I37" s="100">
        <v>32295</v>
      </c>
      <c r="J37" s="100">
        <v>32598</v>
      </c>
      <c r="K37" s="99" t="s">
        <v>347</v>
      </c>
      <c r="L37" s="99" t="s">
        <v>348</v>
      </c>
    </row>
    <row r="38" spans="1:12" ht="12" customHeight="1" x14ac:dyDescent="0.3">
      <c r="A38" s="103">
        <v>4106910</v>
      </c>
      <c r="B38" s="99" t="s">
        <v>349</v>
      </c>
      <c r="C38" s="100">
        <v>32295</v>
      </c>
      <c r="D38" s="100">
        <v>32598</v>
      </c>
      <c r="E38" s="103">
        <v>1300</v>
      </c>
      <c r="F38" s="98">
        <v>69</v>
      </c>
      <c r="G38" s="99" t="s">
        <v>358</v>
      </c>
      <c r="H38" s="99" t="s">
        <v>309</v>
      </c>
      <c r="I38" s="100">
        <v>32295</v>
      </c>
      <c r="J38" s="100">
        <v>32598</v>
      </c>
      <c r="K38" s="99" t="s">
        <v>347</v>
      </c>
      <c r="L38" s="99" t="s">
        <v>348</v>
      </c>
    </row>
    <row r="39" spans="1:12" ht="12" customHeight="1" x14ac:dyDescent="0.3">
      <c r="A39" s="103">
        <v>4110128</v>
      </c>
      <c r="B39" s="99" t="s">
        <v>378</v>
      </c>
      <c r="C39" s="100">
        <v>32599</v>
      </c>
      <c r="D39" s="100">
        <v>34181</v>
      </c>
      <c r="E39" s="103">
        <v>1300</v>
      </c>
      <c r="F39" s="98">
        <v>1012</v>
      </c>
      <c r="G39" s="99" t="s">
        <v>379</v>
      </c>
      <c r="H39" s="99" t="s">
        <v>309</v>
      </c>
      <c r="I39" s="100">
        <v>32599</v>
      </c>
      <c r="J39" s="100">
        <v>34181</v>
      </c>
      <c r="K39" s="99" t="s">
        <v>347</v>
      </c>
      <c r="L39" s="99" t="s">
        <v>348</v>
      </c>
    </row>
    <row r="40" spans="1:12" ht="12" customHeight="1" x14ac:dyDescent="0.3">
      <c r="A40" s="103">
        <v>4107702</v>
      </c>
      <c r="B40" s="99" t="s">
        <v>359</v>
      </c>
      <c r="C40" s="100">
        <v>27851</v>
      </c>
      <c r="D40" s="100">
        <v>523456</v>
      </c>
      <c r="E40" s="103">
        <v>1400</v>
      </c>
      <c r="F40" s="98">
        <v>77</v>
      </c>
      <c r="G40" s="99" t="s">
        <v>360</v>
      </c>
      <c r="H40" s="99" t="s">
        <v>309</v>
      </c>
      <c r="I40" s="100">
        <v>27851</v>
      </c>
      <c r="J40" s="100">
        <v>523456</v>
      </c>
      <c r="K40" s="99" t="s">
        <v>354</v>
      </c>
      <c r="L40" s="99" t="s">
        <v>355</v>
      </c>
    </row>
    <row r="41" spans="1:12" ht="12" customHeight="1" x14ac:dyDescent="0.3">
      <c r="A41" s="103">
        <v>4109302</v>
      </c>
      <c r="B41" s="99" t="s">
        <v>361</v>
      </c>
      <c r="C41" s="100">
        <v>27851</v>
      </c>
      <c r="D41" s="100">
        <v>30772</v>
      </c>
      <c r="E41" s="103">
        <v>1500</v>
      </c>
      <c r="F41" s="98">
        <v>93</v>
      </c>
      <c r="G41" s="99" t="s">
        <v>362</v>
      </c>
      <c r="H41" s="99" t="s">
        <v>309</v>
      </c>
      <c r="I41" s="100">
        <v>27851</v>
      </c>
      <c r="J41" s="100">
        <v>30772</v>
      </c>
      <c r="K41" s="99" t="s">
        <v>347</v>
      </c>
      <c r="L41" s="99" t="s">
        <v>348</v>
      </c>
    </row>
    <row r="42" spans="1:12" ht="12" customHeight="1" x14ac:dyDescent="0.3">
      <c r="A42" s="103">
        <v>4182507</v>
      </c>
      <c r="B42" s="99" t="s">
        <v>361</v>
      </c>
      <c r="C42" s="100">
        <v>30773</v>
      </c>
      <c r="D42" s="100">
        <v>30772</v>
      </c>
      <c r="E42" s="103">
        <v>1500</v>
      </c>
      <c r="F42" s="98">
        <v>825</v>
      </c>
      <c r="G42" s="99" t="s">
        <v>1302</v>
      </c>
      <c r="H42" s="99" t="s">
        <v>309</v>
      </c>
      <c r="I42" s="100">
        <v>30742</v>
      </c>
      <c r="J42" s="100">
        <v>30772</v>
      </c>
      <c r="K42" s="99" t="s">
        <v>347</v>
      </c>
      <c r="L42" s="99" t="s">
        <v>348</v>
      </c>
    </row>
    <row r="43" spans="1:12" ht="12" customHeight="1" x14ac:dyDescent="0.3">
      <c r="A43" s="103">
        <v>4168605</v>
      </c>
      <c r="B43" s="99" t="s">
        <v>349</v>
      </c>
      <c r="C43" s="100">
        <v>29221</v>
      </c>
      <c r="D43" s="100">
        <v>31198</v>
      </c>
      <c r="E43" s="103">
        <v>1600</v>
      </c>
      <c r="F43" s="98">
        <v>686</v>
      </c>
      <c r="G43" s="99" t="s">
        <v>1199</v>
      </c>
      <c r="H43" s="99" t="s">
        <v>309</v>
      </c>
      <c r="I43" s="100">
        <v>29221</v>
      </c>
      <c r="J43" s="100">
        <v>31198</v>
      </c>
      <c r="K43" s="99" t="s">
        <v>347</v>
      </c>
      <c r="L43" s="99" t="s">
        <v>348</v>
      </c>
    </row>
    <row r="44" spans="1:12" ht="12" customHeight="1" x14ac:dyDescent="0.3">
      <c r="A44" s="103">
        <v>4187902</v>
      </c>
      <c r="B44" s="99" t="s">
        <v>1342</v>
      </c>
      <c r="C44" s="100">
        <v>31199</v>
      </c>
      <c r="D44" s="100">
        <v>32642</v>
      </c>
      <c r="E44" s="103">
        <v>1600</v>
      </c>
      <c r="F44" s="98">
        <v>879</v>
      </c>
      <c r="G44" s="99" t="s">
        <v>1343</v>
      </c>
      <c r="H44" s="99" t="s">
        <v>309</v>
      </c>
      <c r="I44" s="100">
        <v>31199</v>
      </c>
      <c r="J44" s="100">
        <v>32642</v>
      </c>
      <c r="K44" s="99" t="s">
        <v>347</v>
      </c>
      <c r="L44" s="99" t="s">
        <v>348</v>
      </c>
    </row>
    <row r="45" spans="1:12" ht="12" customHeight="1" x14ac:dyDescent="0.3">
      <c r="A45" s="103">
        <v>4110136</v>
      </c>
      <c r="B45" s="99" t="s">
        <v>349</v>
      </c>
      <c r="C45" s="100">
        <v>32643</v>
      </c>
      <c r="D45" s="100">
        <v>34334</v>
      </c>
      <c r="E45" s="103">
        <v>1600</v>
      </c>
      <c r="F45" s="98">
        <v>1013</v>
      </c>
      <c r="G45" s="99" t="s">
        <v>380</v>
      </c>
      <c r="H45" s="99" t="s">
        <v>309</v>
      </c>
      <c r="I45" s="100">
        <v>32643</v>
      </c>
      <c r="J45" s="100">
        <v>34334</v>
      </c>
      <c r="K45" s="99" t="s">
        <v>347</v>
      </c>
      <c r="L45" s="99" t="s">
        <v>348</v>
      </c>
    </row>
    <row r="46" spans="1:12" ht="12" customHeight="1" x14ac:dyDescent="0.3">
      <c r="A46" s="103">
        <v>4111381</v>
      </c>
      <c r="B46" s="99" t="s">
        <v>556</v>
      </c>
      <c r="C46" s="100">
        <v>34335</v>
      </c>
      <c r="D46" s="100">
        <v>41517</v>
      </c>
      <c r="E46" s="103">
        <v>1600</v>
      </c>
      <c r="F46" s="98">
        <v>1138</v>
      </c>
      <c r="G46" s="99" t="s">
        <v>557</v>
      </c>
      <c r="H46" s="99" t="s">
        <v>309</v>
      </c>
      <c r="I46" s="100">
        <v>34335</v>
      </c>
      <c r="J46" s="100">
        <v>41517</v>
      </c>
      <c r="K46" s="99" t="s">
        <v>347</v>
      </c>
      <c r="L46" s="99" t="s">
        <v>348</v>
      </c>
    </row>
    <row r="47" spans="1:12" ht="12" customHeight="1" x14ac:dyDescent="0.3">
      <c r="A47" s="103">
        <v>4114645</v>
      </c>
      <c r="B47" s="99" t="s">
        <v>556</v>
      </c>
      <c r="C47" s="100">
        <v>41518</v>
      </c>
      <c r="D47" s="100">
        <v>41882</v>
      </c>
      <c r="E47" s="103">
        <v>1600</v>
      </c>
      <c r="F47" s="98">
        <v>1464</v>
      </c>
      <c r="G47" s="99" t="s">
        <v>557</v>
      </c>
      <c r="H47" s="99" t="s">
        <v>309</v>
      </c>
      <c r="I47" s="100">
        <v>41518</v>
      </c>
      <c r="J47" s="100">
        <v>41882</v>
      </c>
      <c r="K47" s="99" t="s">
        <v>347</v>
      </c>
      <c r="L47" s="99" t="s">
        <v>348</v>
      </c>
    </row>
    <row r="48" spans="1:12" ht="12" customHeight="1" x14ac:dyDescent="0.3">
      <c r="A48" s="103">
        <v>4114696</v>
      </c>
      <c r="B48" s="99" t="s">
        <v>556</v>
      </c>
      <c r="C48" s="100">
        <v>41883</v>
      </c>
      <c r="D48" s="100">
        <v>523456</v>
      </c>
      <c r="E48" s="103">
        <v>1600</v>
      </c>
      <c r="F48" s="98">
        <v>1469</v>
      </c>
      <c r="G48" s="99" t="s">
        <v>892</v>
      </c>
      <c r="H48" s="99" t="s">
        <v>309</v>
      </c>
      <c r="I48" s="100">
        <v>41883</v>
      </c>
      <c r="J48" s="100">
        <v>523456</v>
      </c>
      <c r="K48" s="99" t="s">
        <v>347</v>
      </c>
      <c r="L48" s="99" t="s">
        <v>348</v>
      </c>
    </row>
    <row r="49" spans="1:12" ht="12" customHeight="1" x14ac:dyDescent="0.3">
      <c r="A49" s="103">
        <v>4110805</v>
      </c>
      <c r="B49" s="99" t="s">
        <v>349</v>
      </c>
      <c r="C49" s="100">
        <v>27851</v>
      </c>
      <c r="D49" s="100">
        <v>29829</v>
      </c>
      <c r="E49" s="103">
        <v>1700</v>
      </c>
      <c r="F49" s="98">
        <v>108</v>
      </c>
      <c r="G49" s="99" t="s">
        <v>476</v>
      </c>
      <c r="H49" s="99" t="s">
        <v>309</v>
      </c>
      <c r="I49" s="100">
        <v>27851</v>
      </c>
      <c r="J49" s="100">
        <v>29829</v>
      </c>
      <c r="K49" s="99" t="s">
        <v>347</v>
      </c>
      <c r="L49" s="99" t="s">
        <v>348</v>
      </c>
    </row>
    <row r="50" spans="1:12" ht="12" customHeight="1" x14ac:dyDescent="0.3">
      <c r="A50" s="103">
        <v>4175105</v>
      </c>
      <c r="B50" s="99" t="s">
        <v>636</v>
      </c>
      <c r="C50" s="100">
        <v>29830</v>
      </c>
      <c r="D50" s="100">
        <v>35277</v>
      </c>
      <c r="E50" s="103">
        <v>1700</v>
      </c>
      <c r="F50" s="98">
        <v>751</v>
      </c>
      <c r="G50" s="99" t="s">
        <v>1243</v>
      </c>
      <c r="H50" s="99" t="s">
        <v>309</v>
      </c>
      <c r="I50" s="100">
        <v>29830</v>
      </c>
      <c r="J50" s="100">
        <v>35277</v>
      </c>
      <c r="K50" s="99" t="s">
        <v>385</v>
      </c>
      <c r="L50" s="99" t="s">
        <v>386</v>
      </c>
    </row>
    <row r="51" spans="1:12" ht="12" customHeight="1" x14ac:dyDescent="0.3">
      <c r="A51" s="103">
        <v>4112082</v>
      </c>
      <c r="B51" s="99" t="s">
        <v>636</v>
      </c>
      <c r="C51" s="100">
        <v>35278</v>
      </c>
      <c r="D51" s="100">
        <v>38717</v>
      </c>
      <c r="E51" s="103">
        <v>1700</v>
      </c>
      <c r="F51" s="98">
        <v>1208</v>
      </c>
      <c r="G51" s="99" t="s">
        <v>637</v>
      </c>
      <c r="H51" s="99" t="s">
        <v>309</v>
      </c>
      <c r="I51" s="100">
        <v>35278</v>
      </c>
      <c r="J51" s="100">
        <v>38717</v>
      </c>
      <c r="K51" s="99" t="s">
        <v>465</v>
      </c>
      <c r="L51" s="99" t="s">
        <v>466</v>
      </c>
    </row>
    <row r="52" spans="1:12" ht="12" customHeight="1" x14ac:dyDescent="0.3">
      <c r="A52" s="103">
        <v>4113908</v>
      </c>
      <c r="B52" s="99" t="s">
        <v>636</v>
      </c>
      <c r="C52" s="100">
        <v>38718</v>
      </c>
      <c r="D52" s="100">
        <v>39858</v>
      </c>
      <c r="E52" s="103">
        <v>1700</v>
      </c>
      <c r="F52" s="98">
        <v>1390</v>
      </c>
      <c r="G52" s="99" t="s">
        <v>817</v>
      </c>
      <c r="H52" s="99" t="s">
        <v>309</v>
      </c>
      <c r="I52" s="100">
        <v>38718</v>
      </c>
      <c r="J52" s="100">
        <v>39858</v>
      </c>
      <c r="K52" s="99" t="s">
        <v>594</v>
      </c>
      <c r="L52" s="99" t="s">
        <v>595</v>
      </c>
    </row>
    <row r="53" spans="1:12" ht="12" customHeight="1" x14ac:dyDescent="0.3">
      <c r="A53" s="103">
        <v>4111506</v>
      </c>
      <c r="B53" s="99" t="s">
        <v>349</v>
      </c>
      <c r="C53" s="100">
        <v>27851</v>
      </c>
      <c r="D53" s="100">
        <v>29375</v>
      </c>
      <c r="E53" s="103">
        <v>1800</v>
      </c>
      <c r="F53" s="98">
        <v>115</v>
      </c>
      <c r="G53" s="99" t="s">
        <v>572</v>
      </c>
      <c r="H53" s="99" t="s">
        <v>309</v>
      </c>
      <c r="I53" s="100">
        <v>29376</v>
      </c>
      <c r="J53" s="100">
        <v>29951</v>
      </c>
      <c r="K53" s="99" t="s">
        <v>347</v>
      </c>
      <c r="L53" s="99" t="s">
        <v>348</v>
      </c>
    </row>
    <row r="54" spans="1:12" ht="12" customHeight="1" x14ac:dyDescent="0.3">
      <c r="A54" s="103">
        <v>4311502</v>
      </c>
      <c r="B54" s="99" t="s">
        <v>349</v>
      </c>
      <c r="C54" s="100">
        <v>29376</v>
      </c>
      <c r="D54" s="100">
        <v>29951</v>
      </c>
      <c r="E54" s="103">
        <v>1800</v>
      </c>
      <c r="F54" s="98">
        <v>115</v>
      </c>
      <c r="G54" s="99" t="s">
        <v>572</v>
      </c>
      <c r="H54" s="99" t="s">
        <v>309</v>
      </c>
      <c r="I54" s="100">
        <v>29376</v>
      </c>
      <c r="J54" s="100">
        <v>29951</v>
      </c>
      <c r="K54" s="99" t="s">
        <v>347</v>
      </c>
      <c r="L54" s="99" t="s">
        <v>348</v>
      </c>
    </row>
    <row r="55" spans="1:12" ht="12" customHeight="1" x14ac:dyDescent="0.3">
      <c r="A55" s="103">
        <v>4377206</v>
      </c>
      <c r="B55" s="99" t="s">
        <v>1546</v>
      </c>
      <c r="C55" s="100">
        <v>29952</v>
      </c>
      <c r="D55" s="100">
        <v>31958</v>
      </c>
      <c r="E55" s="103">
        <v>1800</v>
      </c>
      <c r="F55" s="98">
        <v>772</v>
      </c>
      <c r="G55" s="99" t="s">
        <v>1547</v>
      </c>
      <c r="H55" s="99" t="s">
        <v>309</v>
      </c>
      <c r="I55" s="100">
        <v>29952</v>
      </c>
      <c r="J55" s="100">
        <v>31958</v>
      </c>
      <c r="K55" s="99" t="s">
        <v>385</v>
      </c>
      <c r="L55" s="99" t="s">
        <v>386</v>
      </c>
    </row>
    <row r="56" spans="1:12" ht="12" customHeight="1" x14ac:dyDescent="0.3">
      <c r="A56" s="103">
        <v>4396701</v>
      </c>
      <c r="B56" s="99" t="s">
        <v>1565</v>
      </c>
      <c r="C56" s="100">
        <v>31959</v>
      </c>
      <c r="D56" s="100">
        <v>34298</v>
      </c>
      <c r="E56" s="103">
        <v>1800</v>
      </c>
      <c r="F56" s="98">
        <v>967</v>
      </c>
      <c r="G56" s="99" t="s">
        <v>394</v>
      </c>
      <c r="H56" s="99" t="s">
        <v>309</v>
      </c>
      <c r="I56" s="100">
        <v>31959</v>
      </c>
      <c r="J56" s="100">
        <v>34298</v>
      </c>
      <c r="K56" s="99" t="s">
        <v>385</v>
      </c>
      <c r="L56" s="99" t="s">
        <v>386</v>
      </c>
    </row>
    <row r="57" spans="1:12" ht="12" customHeight="1" x14ac:dyDescent="0.3">
      <c r="A57" s="103">
        <v>4111803</v>
      </c>
      <c r="B57" s="99" t="s">
        <v>349</v>
      </c>
      <c r="C57" s="100">
        <v>27851</v>
      </c>
      <c r="D57" s="100">
        <v>30955</v>
      </c>
      <c r="E57" s="103">
        <v>1900</v>
      </c>
      <c r="F57" s="98">
        <v>118</v>
      </c>
      <c r="G57" s="99" t="s">
        <v>351</v>
      </c>
      <c r="H57" s="99" t="s">
        <v>309</v>
      </c>
      <c r="I57" s="100">
        <v>27851</v>
      </c>
      <c r="J57" s="100">
        <v>30955</v>
      </c>
      <c r="K57" s="99" t="s">
        <v>347</v>
      </c>
      <c r="L57" s="99" t="s">
        <v>348</v>
      </c>
    </row>
    <row r="58" spans="1:12" ht="12" customHeight="1" x14ac:dyDescent="0.3">
      <c r="A58" s="103">
        <v>4185807</v>
      </c>
      <c r="B58" s="99" t="s">
        <v>1323</v>
      </c>
      <c r="C58" s="100">
        <v>30956</v>
      </c>
      <c r="D58" s="100">
        <v>43242</v>
      </c>
      <c r="E58" s="103">
        <v>1900</v>
      </c>
      <c r="F58" s="98">
        <v>858</v>
      </c>
      <c r="G58" s="99" t="s">
        <v>498</v>
      </c>
      <c r="H58" s="99" t="s">
        <v>309</v>
      </c>
      <c r="I58" s="100">
        <v>30956</v>
      </c>
      <c r="J58" s="100">
        <v>43242</v>
      </c>
      <c r="K58" s="99" t="s">
        <v>347</v>
      </c>
      <c r="L58" s="99" t="s">
        <v>348</v>
      </c>
    </row>
    <row r="59" spans="1:12" ht="12" customHeight="1" x14ac:dyDescent="0.3">
      <c r="A59" s="103">
        <v>4112207</v>
      </c>
      <c r="B59" s="99" t="s">
        <v>650</v>
      </c>
      <c r="C59" s="100">
        <v>27851</v>
      </c>
      <c r="D59" s="100">
        <v>29768</v>
      </c>
      <c r="E59" s="103">
        <v>2000</v>
      </c>
      <c r="F59" s="98">
        <v>122</v>
      </c>
      <c r="G59" s="99" t="s">
        <v>651</v>
      </c>
      <c r="H59" s="99" t="s">
        <v>309</v>
      </c>
      <c r="I59" s="100">
        <v>27851</v>
      </c>
      <c r="J59" s="100">
        <v>29768</v>
      </c>
      <c r="K59" s="99" t="s">
        <v>347</v>
      </c>
      <c r="L59" s="99" t="s">
        <v>348</v>
      </c>
    </row>
    <row r="60" spans="1:12" ht="12" customHeight="1" x14ac:dyDescent="0.3">
      <c r="A60" s="103">
        <v>4113304</v>
      </c>
      <c r="B60" s="99" t="s">
        <v>349</v>
      </c>
      <c r="C60" s="100">
        <v>27851</v>
      </c>
      <c r="D60" s="100">
        <v>29829</v>
      </c>
      <c r="E60" s="103">
        <v>2100</v>
      </c>
      <c r="F60" s="98">
        <v>133</v>
      </c>
      <c r="G60" s="99" t="s">
        <v>755</v>
      </c>
      <c r="H60" s="99" t="s">
        <v>309</v>
      </c>
      <c r="I60" s="100">
        <v>27851</v>
      </c>
      <c r="J60" s="100">
        <v>29829</v>
      </c>
      <c r="K60" s="99" t="s">
        <v>438</v>
      </c>
      <c r="L60" s="99" t="s">
        <v>439</v>
      </c>
    </row>
    <row r="61" spans="1:12" ht="12" customHeight="1" x14ac:dyDescent="0.3">
      <c r="A61" s="103">
        <v>4175600</v>
      </c>
      <c r="B61" s="99" t="s">
        <v>1248</v>
      </c>
      <c r="C61" s="100">
        <v>29830</v>
      </c>
      <c r="D61" s="100">
        <v>33269</v>
      </c>
      <c r="E61" s="103">
        <v>2100</v>
      </c>
      <c r="F61" s="98">
        <v>756</v>
      </c>
      <c r="G61" s="99" t="s">
        <v>1249</v>
      </c>
      <c r="H61" s="99" t="s">
        <v>309</v>
      </c>
      <c r="I61" s="100">
        <v>29830</v>
      </c>
      <c r="J61" s="100">
        <v>33269</v>
      </c>
      <c r="K61" s="99" t="s">
        <v>347</v>
      </c>
      <c r="L61" s="99" t="s">
        <v>348</v>
      </c>
    </row>
    <row r="62" spans="1:12" ht="12" customHeight="1" x14ac:dyDescent="0.3">
      <c r="A62" s="103">
        <v>4110649</v>
      </c>
      <c r="B62" s="99" t="s">
        <v>449</v>
      </c>
      <c r="C62" s="100">
        <v>33270</v>
      </c>
      <c r="D62" s="100">
        <v>36494</v>
      </c>
      <c r="E62" s="103">
        <v>2100</v>
      </c>
      <c r="F62" s="98">
        <v>1064</v>
      </c>
      <c r="G62" s="99" t="s">
        <v>450</v>
      </c>
      <c r="H62" s="99" t="s">
        <v>309</v>
      </c>
      <c r="I62" s="100">
        <v>33270</v>
      </c>
      <c r="J62" s="100">
        <v>36494</v>
      </c>
      <c r="K62" s="99" t="s">
        <v>347</v>
      </c>
      <c r="L62" s="99" t="s">
        <v>348</v>
      </c>
    </row>
    <row r="63" spans="1:12" ht="12" customHeight="1" x14ac:dyDescent="0.3">
      <c r="A63" s="103">
        <v>4112926</v>
      </c>
      <c r="B63" s="99" t="s">
        <v>449</v>
      </c>
      <c r="C63" s="100">
        <v>36495</v>
      </c>
      <c r="D63" s="100">
        <v>36891</v>
      </c>
      <c r="E63" s="103">
        <v>2100</v>
      </c>
      <c r="F63" s="98">
        <v>1292</v>
      </c>
      <c r="G63" s="99" t="s">
        <v>522</v>
      </c>
      <c r="H63" s="99" t="s">
        <v>309</v>
      </c>
      <c r="I63" s="100">
        <v>36495</v>
      </c>
      <c r="J63" s="100">
        <v>36891</v>
      </c>
      <c r="K63" s="99" t="s">
        <v>347</v>
      </c>
      <c r="L63" s="99" t="s">
        <v>348</v>
      </c>
    </row>
    <row r="64" spans="1:12" ht="12" customHeight="1" x14ac:dyDescent="0.3">
      <c r="A64" s="103">
        <v>4113130</v>
      </c>
      <c r="B64" s="99" t="s">
        <v>449</v>
      </c>
      <c r="C64" s="100">
        <v>36892</v>
      </c>
      <c r="D64" s="100">
        <v>42916</v>
      </c>
      <c r="E64" s="103">
        <v>2100</v>
      </c>
      <c r="F64" s="98">
        <v>1313</v>
      </c>
      <c r="G64" s="99" t="s">
        <v>744</v>
      </c>
      <c r="H64" s="99" t="s">
        <v>309</v>
      </c>
      <c r="I64" s="100">
        <v>36892</v>
      </c>
      <c r="J64" s="100">
        <v>42916</v>
      </c>
      <c r="K64" s="99" t="s">
        <v>347</v>
      </c>
      <c r="L64" s="99" t="s">
        <v>348</v>
      </c>
    </row>
    <row r="65" spans="1:12" ht="12" customHeight="1" x14ac:dyDescent="0.3">
      <c r="A65" s="103">
        <v>4115461</v>
      </c>
      <c r="B65" s="99" t="s">
        <v>449</v>
      </c>
      <c r="C65" s="100">
        <v>42917</v>
      </c>
      <c r="D65" s="100">
        <v>42969</v>
      </c>
      <c r="E65" s="103">
        <v>2100</v>
      </c>
      <c r="F65" s="98">
        <v>1546</v>
      </c>
      <c r="G65" s="99" t="s">
        <v>796</v>
      </c>
      <c r="H65" s="99" t="s">
        <v>309</v>
      </c>
      <c r="I65" s="100">
        <v>42917</v>
      </c>
      <c r="J65" s="100">
        <v>42969</v>
      </c>
      <c r="K65" s="99" t="s">
        <v>347</v>
      </c>
      <c r="L65" s="99" t="s">
        <v>348</v>
      </c>
    </row>
    <row r="66" spans="1:12" ht="12" customHeight="1" x14ac:dyDescent="0.3">
      <c r="A66" s="103">
        <v>4113601</v>
      </c>
      <c r="B66" s="99" t="s">
        <v>722</v>
      </c>
      <c r="C66" s="100">
        <v>27851</v>
      </c>
      <c r="D66" s="100">
        <v>36443</v>
      </c>
      <c r="E66" s="103">
        <v>2200</v>
      </c>
      <c r="F66" s="98">
        <v>136</v>
      </c>
      <c r="G66" s="99" t="s">
        <v>423</v>
      </c>
      <c r="H66" s="99" t="s">
        <v>309</v>
      </c>
      <c r="I66" s="100">
        <v>27851</v>
      </c>
      <c r="J66" s="100">
        <v>36443</v>
      </c>
      <c r="K66" s="99" t="s">
        <v>354</v>
      </c>
      <c r="L66" s="99" t="s">
        <v>355</v>
      </c>
    </row>
    <row r="67" spans="1:12" ht="12" customHeight="1" x14ac:dyDescent="0.3">
      <c r="A67" s="103">
        <v>4114302</v>
      </c>
      <c r="B67" s="99" t="s">
        <v>855</v>
      </c>
      <c r="C67" s="100">
        <v>27851</v>
      </c>
      <c r="D67" s="100">
        <v>523456</v>
      </c>
      <c r="E67" s="103">
        <v>2300</v>
      </c>
      <c r="F67" s="98">
        <v>143</v>
      </c>
      <c r="G67" s="99" t="s">
        <v>856</v>
      </c>
      <c r="H67" s="99" t="s">
        <v>309</v>
      </c>
      <c r="I67" s="100">
        <v>27851</v>
      </c>
      <c r="J67" s="100">
        <v>523456</v>
      </c>
      <c r="K67" s="99" t="s">
        <v>354</v>
      </c>
      <c r="L67" s="99" t="s">
        <v>355</v>
      </c>
    </row>
    <row r="68" spans="1:12" ht="12" customHeight="1" x14ac:dyDescent="0.3">
      <c r="A68" s="103">
        <v>4170205</v>
      </c>
      <c r="B68" s="99" t="s">
        <v>1208</v>
      </c>
      <c r="C68" s="100">
        <v>28580</v>
      </c>
      <c r="D68" s="100">
        <v>31716</v>
      </c>
      <c r="E68" s="103">
        <v>2400</v>
      </c>
      <c r="F68" s="98">
        <v>702</v>
      </c>
      <c r="G68" s="99" t="s">
        <v>1209</v>
      </c>
      <c r="H68" s="99" t="s">
        <v>309</v>
      </c>
      <c r="I68" s="100">
        <v>28580</v>
      </c>
      <c r="J68" s="100">
        <v>31716</v>
      </c>
      <c r="K68" s="99" t="s">
        <v>385</v>
      </c>
      <c r="L68" s="99" t="s">
        <v>386</v>
      </c>
    </row>
    <row r="69" spans="1:12" ht="12" customHeight="1" x14ac:dyDescent="0.3">
      <c r="A69" s="103">
        <v>4193306</v>
      </c>
      <c r="B69" s="99" t="s">
        <v>349</v>
      </c>
      <c r="C69" s="100">
        <v>31717</v>
      </c>
      <c r="D69" s="100">
        <v>34212</v>
      </c>
      <c r="E69" s="103">
        <v>2400</v>
      </c>
      <c r="F69" s="98">
        <v>933</v>
      </c>
      <c r="G69" s="99" t="s">
        <v>1289</v>
      </c>
      <c r="H69" s="99" t="s">
        <v>309</v>
      </c>
      <c r="I69" s="100">
        <v>31717</v>
      </c>
      <c r="J69" s="100">
        <v>34212</v>
      </c>
      <c r="K69" s="99" t="s">
        <v>347</v>
      </c>
      <c r="L69" s="99" t="s">
        <v>348</v>
      </c>
    </row>
    <row r="70" spans="1:12" ht="12" customHeight="1" x14ac:dyDescent="0.3">
      <c r="A70" s="103">
        <v>4111316</v>
      </c>
      <c r="B70" s="99" t="s">
        <v>544</v>
      </c>
      <c r="C70" s="100">
        <v>34213</v>
      </c>
      <c r="D70" s="100">
        <v>40268</v>
      </c>
      <c r="E70" s="103">
        <v>2400</v>
      </c>
      <c r="F70" s="98">
        <v>1131</v>
      </c>
      <c r="G70" s="99" t="s">
        <v>545</v>
      </c>
      <c r="H70" s="99" t="s">
        <v>309</v>
      </c>
      <c r="I70" s="100">
        <v>34213</v>
      </c>
      <c r="J70" s="100">
        <v>40268</v>
      </c>
      <c r="K70" s="99" t="s">
        <v>347</v>
      </c>
      <c r="L70" s="99" t="s">
        <v>348</v>
      </c>
    </row>
    <row r="71" spans="1:12" ht="12" customHeight="1" x14ac:dyDescent="0.3">
      <c r="A71" s="103">
        <v>4114294</v>
      </c>
      <c r="B71" s="99" t="s">
        <v>544</v>
      </c>
      <c r="C71" s="100">
        <v>40269</v>
      </c>
      <c r="D71" s="100">
        <v>42947</v>
      </c>
      <c r="E71" s="103">
        <v>2400</v>
      </c>
      <c r="F71" s="98">
        <v>1429</v>
      </c>
      <c r="G71" s="99" t="s">
        <v>854</v>
      </c>
      <c r="H71" s="99" t="s">
        <v>309</v>
      </c>
      <c r="I71" s="100">
        <v>40269</v>
      </c>
      <c r="J71" s="100">
        <v>42947</v>
      </c>
      <c r="K71" s="99" t="s">
        <v>594</v>
      </c>
      <c r="L71" s="99" t="s">
        <v>595</v>
      </c>
    </row>
    <row r="72" spans="1:12" ht="12" customHeight="1" x14ac:dyDescent="0.3">
      <c r="A72" s="103">
        <v>4115501</v>
      </c>
      <c r="B72" s="99" t="s">
        <v>544</v>
      </c>
      <c r="C72" s="100">
        <v>42948</v>
      </c>
      <c r="D72" s="100">
        <v>523456</v>
      </c>
      <c r="E72" s="103">
        <v>2400</v>
      </c>
      <c r="F72" s="98">
        <v>1550</v>
      </c>
      <c r="G72" s="99" t="s">
        <v>943</v>
      </c>
      <c r="H72" s="99" t="s">
        <v>309</v>
      </c>
      <c r="I72" s="100">
        <v>42948</v>
      </c>
      <c r="J72" s="100">
        <v>523456</v>
      </c>
      <c r="K72" s="99" t="s">
        <v>594</v>
      </c>
      <c r="L72" s="99" t="s">
        <v>595</v>
      </c>
    </row>
    <row r="73" spans="1:12" ht="12" customHeight="1" x14ac:dyDescent="0.3">
      <c r="A73" s="103">
        <v>4171807</v>
      </c>
      <c r="B73" s="99" t="s">
        <v>349</v>
      </c>
      <c r="C73" s="100">
        <v>28946</v>
      </c>
      <c r="D73" s="100">
        <v>29494</v>
      </c>
      <c r="E73" s="103">
        <v>2500</v>
      </c>
      <c r="F73" s="98">
        <v>718</v>
      </c>
      <c r="G73" s="99" t="s">
        <v>1017</v>
      </c>
      <c r="H73" s="99" t="s">
        <v>309</v>
      </c>
      <c r="I73" s="100">
        <v>28946</v>
      </c>
      <c r="J73" s="100">
        <v>29494</v>
      </c>
      <c r="K73" s="99" t="s">
        <v>349</v>
      </c>
      <c r="L73" s="99" t="s">
        <v>349</v>
      </c>
    </row>
    <row r="74" spans="1:12" ht="12" customHeight="1" x14ac:dyDescent="0.3">
      <c r="A74" s="103">
        <v>4174108</v>
      </c>
      <c r="B74" s="99" t="s">
        <v>349</v>
      </c>
      <c r="C74" s="100">
        <v>29495</v>
      </c>
      <c r="D74" s="100">
        <v>31655</v>
      </c>
      <c r="E74" s="103">
        <v>2500</v>
      </c>
      <c r="F74" s="98">
        <v>741</v>
      </c>
      <c r="G74" s="99" t="s">
        <v>1234</v>
      </c>
      <c r="H74" s="99" t="s">
        <v>309</v>
      </c>
      <c r="I74" s="100">
        <v>29495</v>
      </c>
      <c r="J74" s="100">
        <v>31655</v>
      </c>
      <c r="K74" s="99" t="s">
        <v>347</v>
      </c>
      <c r="L74" s="99" t="s">
        <v>348</v>
      </c>
    </row>
    <row r="75" spans="1:12" ht="12" customHeight="1" x14ac:dyDescent="0.3">
      <c r="A75" s="103">
        <v>4193009</v>
      </c>
      <c r="B75" s="99" t="s">
        <v>1366</v>
      </c>
      <c r="C75" s="100">
        <v>31656</v>
      </c>
      <c r="D75" s="100">
        <v>33377</v>
      </c>
      <c r="E75" s="103">
        <v>2500</v>
      </c>
      <c r="F75" s="98">
        <v>930</v>
      </c>
      <c r="G75" s="99" t="s">
        <v>458</v>
      </c>
      <c r="H75" s="99" t="s">
        <v>309</v>
      </c>
      <c r="I75" s="100">
        <v>31656</v>
      </c>
      <c r="J75" s="100">
        <v>33377</v>
      </c>
      <c r="K75" s="99" t="s">
        <v>347</v>
      </c>
      <c r="L75" s="99" t="s">
        <v>348</v>
      </c>
    </row>
    <row r="76" spans="1:12" ht="12" customHeight="1" x14ac:dyDescent="0.3">
      <c r="A76" s="103">
        <v>4316303</v>
      </c>
      <c r="B76" s="99" t="s">
        <v>1513</v>
      </c>
      <c r="C76" s="100">
        <v>28216</v>
      </c>
      <c r="D76" s="100">
        <v>33038</v>
      </c>
      <c r="E76" s="103">
        <v>2600</v>
      </c>
      <c r="F76" s="98">
        <v>163</v>
      </c>
      <c r="G76" s="99" t="s">
        <v>425</v>
      </c>
      <c r="H76" s="99" t="s">
        <v>309</v>
      </c>
      <c r="I76" s="100">
        <v>28216</v>
      </c>
      <c r="J76" s="100">
        <v>33038</v>
      </c>
      <c r="K76" s="99" t="s">
        <v>347</v>
      </c>
      <c r="L76" s="99" t="s">
        <v>348</v>
      </c>
    </row>
    <row r="77" spans="1:12" ht="12" customHeight="1" x14ac:dyDescent="0.3">
      <c r="A77" s="103">
        <v>4110508</v>
      </c>
      <c r="B77" s="99" t="s">
        <v>424</v>
      </c>
      <c r="C77" s="100">
        <v>33039</v>
      </c>
      <c r="D77" s="100">
        <v>523456</v>
      </c>
      <c r="E77" s="103">
        <v>2600</v>
      </c>
      <c r="F77" s="98">
        <v>1050</v>
      </c>
      <c r="G77" s="99" t="s">
        <v>425</v>
      </c>
      <c r="H77" s="99" t="s">
        <v>309</v>
      </c>
      <c r="I77" s="100">
        <v>33039</v>
      </c>
      <c r="J77" s="100">
        <v>523456</v>
      </c>
      <c r="K77" s="99" t="s">
        <v>347</v>
      </c>
      <c r="L77" s="99" t="s">
        <v>348</v>
      </c>
    </row>
    <row r="78" spans="1:12" ht="12" customHeight="1" x14ac:dyDescent="0.3">
      <c r="A78" s="103">
        <v>4170106</v>
      </c>
      <c r="B78" s="99" t="s">
        <v>349</v>
      </c>
      <c r="C78" s="100">
        <v>28550</v>
      </c>
      <c r="D78" s="100">
        <v>31593</v>
      </c>
      <c r="E78" s="103">
        <v>2700</v>
      </c>
      <c r="F78" s="98">
        <v>701</v>
      </c>
      <c r="G78" s="99" t="s">
        <v>1207</v>
      </c>
      <c r="H78" s="99" t="s">
        <v>309</v>
      </c>
      <c r="I78" s="100">
        <v>28549</v>
      </c>
      <c r="J78" s="100">
        <v>31593</v>
      </c>
      <c r="K78" s="99" t="s">
        <v>347</v>
      </c>
      <c r="L78" s="99" t="s">
        <v>348</v>
      </c>
    </row>
    <row r="79" spans="1:12" ht="12" customHeight="1" x14ac:dyDescent="0.3">
      <c r="A79" s="103">
        <v>4192506</v>
      </c>
      <c r="B79" s="99" t="s">
        <v>1363</v>
      </c>
      <c r="C79" s="100">
        <v>31594</v>
      </c>
      <c r="D79" s="100">
        <v>32111</v>
      </c>
      <c r="E79" s="103">
        <v>2700</v>
      </c>
      <c r="F79" s="98">
        <v>925</v>
      </c>
      <c r="G79" s="99" t="s">
        <v>1290</v>
      </c>
      <c r="H79" s="99" t="s">
        <v>309</v>
      </c>
      <c r="I79" s="100">
        <v>31594</v>
      </c>
      <c r="J79" s="100">
        <v>32111</v>
      </c>
      <c r="K79" s="99" t="s">
        <v>347</v>
      </c>
      <c r="L79" s="99" t="s">
        <v>348</v>
      </c>
    </row>
    <row r="80" spans="1:12" ht="12" customHeight="1" x14ac:dyDescent="0.3">
      <c r="A80" s="103">
        <v>4198008</v>
      </c>
      <c r="B80" s="99" t="s">
        <v>349</v>
      </c>
      <c r="C80" s="100">
        <v>32112</v>
      </c>
      <c r="D80" s="100">
        <v>33528</v>
      </c>
      <c r="E80" s="103">
        <v>2700</v>
      </c>
      <c r="F80" s="98">
        <v>980</v>
      </c>
      <c r="G80" s="99" t="s">
        <v>1386</v>
      </c>
      <c r="H80" s="99" t="s">
        <v>309</v>
      </c>
      <c r="I80" s="100">
        <v>32112</v>
      </c>
      <c r="J80" s="100">
        <v>33528</v>
      </c>
      <c r="K80" s="99" t="s">
        <v>347</v>
      </c>
      <c r="L80" s="99" t="s">
        <v>348</v>
      </c>
    </row>
    <row r="81" spans="1:12" ht="12" customHeight="1" x14ac:dyDescent="0.3">
      <c r="A81" s="103">
        <v>4110888</v>
      </c>
      <c r="B81" s="99" t="s">
        <v>484</v>
      </c>
      <c r="C81" s="100">
        <v>33529</v>
      </c>
      <c r="D81" s="100">
        <v>35200</v>
      </c>
      <c r="E81" s="103">
        <v>2700</v>
      </c>
      <c r="F81" s="98">
        <v>1088</v>
      </c>
      <c r="G81" s="99" t="s">
        <v>485</v>
      </c>
      <c r="H81" s="99" t="s">
        <v>309</v>
      </c>
      <c r="I81" s="100">
        <v>33529</v>
      </c>
      <c r="J81" s="100">
        <v>35200</v>
      </c>
      <c r="K81" s="99" t="s">
        <v>347</v>
      </c>
      <c r="L81" s="99" t="s">
        <v>348</v>
      </c>
    </row>
    <row r="82" spans="1:12" ht="12" customHeight="1" x14ac:dyDescent="0.3">
      <c r="A82" s="103">
        <v>4120002</v>
      </c>
      <c r="B82" s="99" t="s">
        <v>349</v>
      </c>
      <c r="C82" s="100">
        <v>27851</v>
      </c>
      <c r="D82" s="100">
        <v>29189</v>
      </c>
      <c r="E82" s="103">
        <v>2900</v>
      </c>
      <c r="F82" s="98">
        <v>200</v>
      </c>
      <c r="G82" s="99" t="s">
        <v>1017</v>
      </c>
      <c r="H82" s="99" t="s">
        <v>309</v>
      </c>
      <c r="I82" s="100">
        <v>27851</v>
      </c>
      <c r="J82" s="100">
        <v>29189</v>
      </c>
      <c r="K82" s="99" t="s">
        <v>349</v>
      </c>
      <c r="L82" s="99" t="s">
        <v>349</v>
      </c>
    </row>
    <row r="83" spans="1:12" ht="12" customHeight="1" x14ac:dyDescent="0.3">
      <c r="A83" s="103">
        <v>4173308</v>
      </c>
      <c r="B83" s="99" t="s">
        <v>680</v>
      </c>
      <c r="C83" s="100">
        <v>29342</v>
      </c>
      <c r="D83" s="100">
        <v>35956</v>
      </c>
      <c r="E83" s="103">
        <v>2900</v>
      </c>
      <c r="F83" s="98">
        <v>733</v>
      </c>
      <c r="G83" s="99" t="s">
        <v>681</v>
      </c>
      <c r="H83" s="99" t="s">
        <v>309</v>
      </c>
      <c r="I83" s="100">
        <v>29342</v>
      </c>
      <c r="J83" s="100">
        <v>35956</v>
      </c>
      <c r="K83" s="99" t="s">
        <v>347</v>
      </c>
      <c r="L83" s="99" t="s">
        <v>348</v>
      </c>
    </row>
    <row r="84" spans="1:12" ht="12" customHeight="1" x14ac:dyDescent="0.3">
      <c r="A84" s="103">
        <v>4120507</v>
      </c>
      <c r="B84" s="99" t="s">
        <v>349</v>
      </c>
      <c r="C84" s="100">
        <v>18264</v>
      </c>
      <c r="D84" s="100">
        <v>28733</v>
      </c>
      <c r="E84" s="103">
        <v>3000</v>
      </c>
      <c r="F84" s="98">
        <v>205</v>
      </c>
      <c r="G84" s="99" t="s">
        <v>1017</v>
      </c>
      <c r="H84" s="99" t="s">
        <v>309</v>
      </c>
      <c r="I84" s="100">
        <v>18264</v>
      </c>
      <c r="J84" s="100">
        <v>28733</v>
      </c>
      <c r="K84" s="99" t="s">
        <v>349</v>
      </c>
      <c r="L84" s="99" t="s">
        <v>349</v>
      </c>
    </row>
    <row r="85" spans="1:12" ht="12" customHeight="1" x14ac:dyDescent="0.3">
      <c r="A85" s="103">
        <v>4170809</v>
      </c>
      <c r="B85" s="99" t="s">
        <v>349</v>
      </c>
      <c r="C85" s="100">
        <v>29409</v>
      </c>
      <c r="D85" s="100">
        <v>31412</v>
      </c>
      <c r="E85" s="103">
        <v>3000</v>
      </c>
      <c r="F85" s="98">
        <v>708</v>
      </c>
      <c r="G85" s="99" t="s">
        <v>1213</v>
      </c>
      <c r="H85" s="99" t="s">
        <v>309</v>
      </c>
      <c r="I85" s="100">
        <v>29409</v>
      </c>
      <c r="J85" s="100">
        <v>31412</v>
      </c>
      <c r="K85" s="99" t="s">
        <v>347</v>
      </c>
      <c r="L85" s="99" t="s">
        <v>348</v>
      </c>
    </row>
    <row r="86" spans="1:12" ht="12" customHeight="1" x14ac:dyDescent="0.3">
      <c r="A86" s="103">
        <v>4190906</v>
      </c>
      <c r="B86" s="99" t="s">
        <v>1351</v>
      </c>
      <c r="C86" s="100">
        <v>31413</v>
      </c>
      <c r="D86" s="100">
        <v>32205</v>
      </c>
      <c r="E86" s="103">
        <v>3000</v>
      </c>
      <c r="F86" s="98">
        <v>909</v>
      </c>
      <c r="G86" s="99" t="s">
        <v>1352</v>
      </c>
      <c r="H86" s="99" t="s">
        <v>309</v>
      </c>
      <c r="I86" s="100">
        <v>31413</v>
      </c>
      <c r="J86" s="100">
        <v>32205</v>
      </c>
      <c r="K86" s="99" t="s">
        <v>385</v>
      </c>
      <c r="L86" s="99" t="s">
        <v>386</v>
      </c>
    </row>
    <row r="87" spans="1:12" ht="12" customHeight="1" x14ac:dyDescent="0.3">
      <c r="A87" s="103">
        <v>4199006</v>
      </c>
      <c r="B87" s="99" t="s">
        <v>349</v>
      </c>
      <c r="C87" s="100">
        <v>32206</v>
      </c>
      <c r="D87" s="100">
        <v>33785</v>
      </c>
      <c r="E87" s="103">
        <v>3000</v>
      </c>
      <c r="F87" s="98">
        <v>990</v>
      </c>
      <c r="G87" s="99" t="s">
        <v>1403</v>
      </c>
      <c r="H87" s="99" t="s">
        <v>309</v>
      </c>
      <c r="I87" s="100">
        <v>32206</v>
      </c>
      <c r="J87" s="100">
        <v>33785</v>
      </c>
      <c r="K87" s="99" t="s">
        <v>347</v>
      </c>
      <c r="L87" s="99" t="s">
        <v>348</v>
      </c>
    </row>
    <row r="88" spans="1:12" ht="12" customHeight="1" x14ac:dyDescent="0.3">
      <c r="A88" s="103">
        <v>4111092</v>
      </c>
      <c r="B88" s="99" t="s">
        <v>349</v>
      </c>
      <c r="C88" s="100">
        <v>33786</v>
      </c>
      <c r="D88" s="100">
        <v>34334</v>
      </c>
      <c r="E88" s="103">
        <v>3000</v>
      </c>
      <c r="F88" s="98">
        <v>1109</v>
      </c>
      <c r="G88" s="99" t="s">
        <v>516</v>
      </c>
      <c r="H88" s="99" t="s">
        <v>309</v>
      </c>
      <c r="I88" s="100">
        <v>33786</v>
      </c>
      <c r="J88" s="100">
        <v>34334</v>
      </c>
      <c r="K88" s="99" t="s">
        <v>347</v>
      </c>
      <c r="L88" s="99" t="s">
        <v>348</v>
      </c>
    </row>
    <row r="89" spans="1:12" ht="12" customHeight="1" x14ac:dyDescent="0.3">
      <c r="A89" s="103">
        <v>4111399</v>
      </c>
      <c r="B89" s="99" t="s">
        <v>558</v>
      </c>
      <c r="C89" s="100">
        <v>34335</v>
      </c>
      <c r="D89" s="100">
        <v>37529</v>
      </c>
      <c r="E89" s="103">
        <v>3000</v>
      </c>
      <c r="F89" s="98">
        <v>1139</v>
      </c>
      <c r="G89" s="99" t="s">
        <v>346</v>
      </c>
      <c r="H89" s="99" t="s">
        <v>309</v>
      </c>
      <c r="I89" s="100">
        <v>34335</v>
      </c>
      <c r="J89" s="100">
        <v>37529</v>
      </c>
      <c r="K89" s="99" t="s">
        <v>347</v>
      </c>
      <c r="L89" s="99" t="s">
        <v>348</v>
      </c>
    </row>
    <row r="90" spans="1:12" ht="12" customHeight="1" x14ac:dyDescent="0.3">
      <c r="A90" s="103">
        <v>4113320</v>
      </c>
      <c r="B90" s="99" t="s">
        <v>558</v>
      </c>
      <c r="C90" s="100">
        <v>37530</v>
      </c>
      <c r="D90" s="100">
        <v>41122</v>
      </c>
      <c r="E90" s="103">
        <v>3000</v>
      </c>
      <c r="F90" s="98">
        <v>1332</v>
      </c>
      <c r="G90" s="99" t="s">
        <v>522</v>
      </c>
      <c r="H90" s="99" t="s">
        <v>309</v>
      </c>
      <c r="I90" s="100">
        <v>37530</v>
      </c>
      <c r="J90" s="100">
        <v>41122</v>
      </c>
      <c r="K90" s="99" t="s">
        <v>347</v>
      </c>
      <c r="L90" s="99" t="s">
        <v>348</v>
      </c>
    </row>
    <row r="91" spans="1:12" ht="12" customHeight="1" x14ac:dyDescent="0.3">
      <c r="A91" s="103">
        <v>4121604</v>
      </c>
      <c r="B91" s="99" t="s">
        <v>1018</v>
      </c>
      <c r="C91" s="100">
        <v>27851</v>
      </c>
      <c r="D91" s="100">
        <v>31593</v>
      </c>
      <c r="E91" s="103">
        <v>3100</v>
      </c>
      <c r="F91" s="98">
        <v>216</v>
      </c>
      <c r="G91" s="99" t="s">
        <v>1019</v>
      </c>
      <c r="H91" s="99" t="s">
        <v>309</v>
      </c>
      <c r="I91" s="100">
        <v>27851</v>
      </c>
      <c r="J91" s="100">
        <v>31593</v>
      </c>
      <c r="K91" s="99" t="s">
        <v>354</v>
      </c>
      <c r="L91" s="99" t="s">
        <v>355</v>
      </c>
    </row>
    <row r="92" spans="1:12" ht="12" customHeight="1" x14ac:dyDescent="0.3">
      <c r="A92" s="103">
        <v>4192001</v>
      </c>
      <c r="B92" s="99" t="s">
        <v>1359</v>
      </c>
      <c r="C92" s="100">
        <v>31594</v>
      </c>
      <c r="D92" s="100">
        <v>33320</v>
      </c>
      <c r="E92" s="103">
        <v>3100</v>
      </c>
      <c r="F92" s="98">
        <v>920</v>
      </c>
      <c r="G92" s="99" t="s">
        <v>1360</v>
      </c>
      <c r="H92" s="99" t="s">
        <v>309</v>
      </c>
      <c r="I92" s="100">
        <v>31594</v>
      </c>
      <c r="J92" s="100">
        <v>33320</v>
      </c>
      <c r="K92" s="99" t="s">
        <v>354</v>
      </c>
      <c r="L92" s="99" t="s">
        <v>355</v>
      </c>
    </row>
    <row r="93" spans="1:12" ht="12" customHeight="1" x14ac:dyDescent="0.3">
      <c r="A93" s="103">
        <v>4121703</v>
      </c>
      <c r="B93" s="99" t="s">
        <v>1020</v>
      </c>
      <c r="C93" s="100">
        <v>28581</v>
      </c>
      <c r="D93" s="100">
        <v>33450</v>
      </c>
      <c r="E93" s="103">
        <v>3200</v>
      </c>
      <c r="F93" s="98">
        <v>217</v>
      </c>
      <c r="G93" s="99" t="s">
        <v>1021</v>
      </c>
      <c r="H93" s="99" t="s">
        <v>309</v>
      </c>
      <c r="I93" s="100">
        <v>28581</v>
      </c>
      <c r="J93" s="100">
        <v>33450</v>
      </c>
      <c r="K93" s="99" t="s">
        <v>347</v>
      </c>
      <c r="L93" s="99" t="s">
        <v>348</v>
      </c>
    </row>
    <row r="94" spans="1:12" ht="12" customHeight="1" x14ac:dyDescent="0.3">
      <c r="A94" s="103">
        <v>4110813</v>
      </c>
      <c r="B94" s="99" t="s">
        <v>477</v>
      </c>
      <c r="C94" s="100">
        <v>33451</v>
      </c>
      <c r="D94" s="100">
        <v>36702</v>
      </c>
      <c r="E94" s="103">
        <v>3200</v>
      </c>
      <c r="F94" s="98">
        <v>1081</v>
      </c>
      <c r="G94" s="99" t="s">
        <v>346</v>
      </c>
      <c r="H94" s="99" t="s">
        <v>309</v>
      </c>
      <c r="I94" s="100">
        <v>33451</v>
      </c>
      <c r="J94" s="100">
        <v>36702</v>
      </c>
      <c r="K94" s="99" t="s">
        <v>347</v>
      </c>
      <c r="L94" s="99" t="s">
        <v>348</v>
      </c>
    </row>
    <row r="95" spans="1:12" ht="12" customHeight="1" x14ac:dyDescent="0.3">
      <c r="A95" s="103">
        <v>4122206</v>
      </c>
      <c r="B95" s="99" t="s">
        <v>741</v>
      </c>
      <c r="C95" s="100">
        <v>27851</v>
      </c>
      <c r="D95" s="100">
        <v>36769</v>
      </c>
      <c r="E95" s="103">
        <v>3300</v>
      </c>
      <c r="F95" s="98">
        <v>222</v>
      </c>
      <c r="G95" s="99" t="s">
        <v>1022</v>
      </c>
      <c r="H95" s="99" t="s">
        <v>309</v>
      </c>
      <c r="I95" s="100">
        <v>27851</v>
      </c>
      <c r="J95" s="100">
        <v>36769</v>
      </c>
      <c r="K95" s="99" t="s">
        <v>347</v>
      </c>
      <c r="L95" s="99" t="s">
        <v>348</v>
      </c>
    </row>
    <row r="96" spans="1:12" ht="12" customHeight="1" x14ac:dyDescent="0.3">
      <c r="A96" s="103">
        <v>4113106</v>
      </c>
      <c r="B96" s="99" t="s">
        <v>741</v>
      </c>
      <c r="C96" s="100">
        <v>36770</v>
      </c>
      <c r="D96" s="100">
        <v>41240</v>
      </c>
      <c r="E96" s="103">
        <v>3300</v>
      </c>
      <c r="F96" s="98">
        <v>1310</v>
      </c>
      <c r="G96" s="99" t="s">
        <v>522</v>
      </c>
      <c r="H96" s="99" t="s">
        <v>309</v>
      </c>
      <c r="I96" s="100">
        <v>36770</v>
      </c>
      <c r="J96" s="100">
        <v>41240</v>
      </c>
      <c r="K96" s="99" t="s">
        <v>347</v>
      </c>
      <c r="L96" s="99" t="s">
        <v>348</v>
      </c>
    </row>
    <row r="97" spans="1:12" ht="12" customHeight="1" x14ac:dyDescent="0.3">
      <c r="A97" s="103">
        <v>4114586</v>
      </c>
      <c r="B97" s="99" t="s">
        <v>741</v>
      </c>
      <c r="C97" s="100">
        <v>41241</v>
      </c>
      <c r="D97" s="100">
        <v>44336</v>
      </c>
      <c r="E97" s="103">
        <v>3300</v>
      </c>
      <c r="F97" s="98">
        <v>1458</v>
      </c>
      <c r="G97" s="99" t="s">
        <v>881</v>
      </c>
      <c r="H97" s="99" t="s">
        <v>309</v>
      </c>
      <c r="I97" s="100">
        <v>41241</v>
      </c>
      <c r="J97" s="100">
        <v>44336</v>
      </c>
      <c r="K97" s="99" t="s">
        <v>347</v>
      </c>
      <c r="L97" s="99" t="s">
        <v>348</v>
      </c>
    </row>
    <row r="98" spans="1:12" ht="12" customHeight="1" x14ac:dyDescent="0.3">
      <c r="A98" s="103">
        <v>4116401</v>
      </c>
      <c r="B98" s="99" t="s">
        <v>741</v>
      </c>
      <c r="C98" s="100">
        <v>44337</v>
      </c>
      <c r="D98" s="100">
        <v>523456</v>
      </c>
      <c r="E98" s="103">
        <v>3300</v>
      </c>
      <c r="F98" s="98">
        <v>1640</v>
      </c>
      <c r="G98" s="99" t="s">
        <v>1002</v>
      </c>
      <c r="H98" s="99" t="s">
        <v>309</v>
      </c>
      <c r="I98" s="100">
        <v>44337</v>
      </c>
      <c r="J98" s="100">
        <v>523456</v>
      </c>
      <c r="K98" s="99" t="s">
        <v>594</v>
      </c>
      <c r="L98" s="99" t="s">
        <v>595</v>
      </c>
    </row>
    <row r="99" spans="1:12" ht="12" customHeight="1" x14ac:dyDescent="0.3">
      <c r="A99" s="103">
        <v>4171104</v>
      </c>
      <c r="B99" s="99" t="s">
        <v>349</v>
      </c>
      <c r="C99" s="100">
        <v>28856</v>
      </c>
      <c r="D99" s="100">
        <v>33238</v>
      </c>
      <c r="E99" s="103">
        <v>3400</v>
      </c>
      <c r="F99" s="98">
        <v>711</v>
      </c>
      <c r="G99" s="99" t="s">
        <v>1013</v>
      </c>
      <c r="H99" s="99" t="s">
        <v>309</v>
      </c>
      <c r="I99" s="100">
        <v>28856</v>
      </c>
      <c r="J99" s="100">
        <v>33238</v>
      </c>
      <c r="K99" s="99" t="s">
        <v>354</v>
      </c>
      <c r="L99" s="99" t="s">
        <v>355</v>
      </c>
    </row>
    <row r="100" spans="1:12" ht="12" customHeight="1" x14ac:dyDescent="0.3">
      <c r="A100" s="103">
        <v>4110623</v>
      </c>
      <c r="B100" s="99" t="s">
        <v>446</v>
      </c>
      <c r="C100" s="100">
        <v>33239</v>
      </c>
      <c r="D100" s="100">
        <v>34880</v>
      </c>
      <c r="E100" s="103">
        <v>3400</v>
      </c>
      <c r="F100" s="98">
        <v>1062</v>
      </c>
      <c r="G100" s="99" t="s">
        <v>447</v>
      </c>
      <c r="H100" s="99" t="s">
        <v>309</v>
      </c>
      <c r="I100" s="100">
        <v>33239</v>
      </c>
      <c r="J100" s="100">
        <v>34880</v>
      </c>
      <c r="K100" s="99" t="s">
        <v>347</v>
      </c>
      <c r="L100" s="99" t="s">
        <v>348</v>
      </c>
    </row>
    <row r="101" spans="1:12" ht="12" customHeight="1" x14ac:dyDescent="0.3">
      <c r="A101" s="103">
        <v>4111654</v>
      </c>
      <c r="B101" s="99" t="s">
        <v>446</v>
      </c>
      <c r="C101" s="100">
        <v>34881</v>
      </c>
      <c r="D101" s="100">
        <v>36556</v>
      </c>
      <c r="E101" s="103">
        <v>3400</v>
      </c>
      <c r="F101" s="98">
        <v>1165</v>
      </c>
      <c r="G101" s="99" t="s">
        <v>591</v>
      </c>
      <c r="H101" s="99" t="s">
        <v>309</v>
      </c>
      <c r="I101" s="100">
        <v>34881</v>
      </c>
      <c r="J101" s="100">
        <v>36556</v>
      </c>
      <c r="K101" s="99" t="s">
        <v>347</v>
      </c>
      <c r="L101" s="99" t="s">
        <v>348</v>
      </c>
    </row>
    <row r="102" spans="1:12" ht="12" customHeight="1" x14ac:dyDescent="0.3">
      <c r="A102" s="103">
        <v>4123402</v>
      </c>
      <c r="B102" s="99" t="s">
        <v>349</v>
      </c>
      <c r="C102" s="100">
        <v>27851</v>
      </c>
      <c r="D102" s="100">
        <v>30163</v>
      </c>
      <c r="E102" s="103">
        <v>3500</v>
      </c>
      <c r="F102" s="98">
        <v>234</v>
      </c>
      <c r="G102" s="99" t="s">
        <v>1024</v>
      </c>
      <c r="H102" s="99" t="s">
        <v>309</v>
      </c>
      <c r="I102" s="100">
        <v>27851</v>
      </c>
      <c r="J102" s="100">
        <v>30163</v>
      </c>
      <c r="K102" s="99" t="s">
        <v>347</v>
      </c>
      <c r="L102" s="99" t="s">
        <v>348</v>
      </c>
    </row>
    <row r="103" spans="1:12" ht="12" customHeight="1" x14ac:dyDescent="0.3">
      <c r="A103" s="103">
        <v>4179404</v>
      </c>
      <c r="B103" s="99" t="s">
        <v>626</v>
      </c>
      <c r="C103" s="100">
        <v>30164</v>
      </c>
      <c r="D103" s="100">
        <v>35216</v>
      </c>
      <c r="E103" s="103">
        <v>3500</v>
      </c>
      <c r="F103" s="98">
        <v>794</v>
      </c>
      <c r="G103" s="99" t="s">
        <v>1275</v>
      </c>
      <c r="H103" s="99" t="s">
        <v>309</v>
      </c>
      <c r="I103" s="100">
        <v>30164</v>
      </c>
      <c r="J103" s="100">
        <v>35216</v>
      </c>
      <c r="K103" s="99" t="s">
        <v>385</v>
      </c>
      <c r="L103" s="99" t="s">
        <v>386</v>
      </c>
    </row>
    <row r="104" spans="1:12" ht="12" customHeight="1" x14ac:dyDescent="0.3">
      <c r="A104" s="103">
        <v>4111936</v>
      </c>
      <c r="B104" s="99" t="s">
        <v>626</v>
      </c>
      <c r="C104" s="100">
        <v>35217</v>
      </c>
      <c r="D104" s="100">
        <v>36525</v>
      </c>
      <c r="E104" s="103">
        <v>3500</v>
      </c>
      <c r="F104" s="98">
        <v>1193</v>
      </c>
      <c r="G104" s="99" t="s">
        <v>627</v>
      </c>
      <c r="H104" s="99" t="s">
        <v>309</v>
      </c>
      <c r="I104" s="100">
        <v>35217</v>
      </c>
      <c r="J104" s="100">
        <v>36525</v>
      </c>
      <c r="K104" s="99" t="s">
        <v>347</v>
      </c>
      <c r="L104" s="99" t="s">
        <v>348</v>
      </c>
    </row>
    <row r="105" spans="1:12" ht="12" customHeight="1" x14ac:dyDescent="0.3">
      <c r="A105" s="103">
        <v>4112975</v>
      </c>
      <c r="B105" s="99" t="s">
        <v>626</v>
      </c>
      <c r="C105" s="100">
        <v>36526</v>
      </c>
      <c r="D105" s="100">
        <v>36981</v>
      </c>
      <c r="E105" s="103">
        <v>3500</v>
      </c>
      <c r="F105" s="98">
        <v>1297</v>
      </c>
      <c r="G105" s="99" t="s">
        <v>726</v>
      </c>
      <c r="H105" s="99" t="s">
        <v>309</v>
      </c>
      <c r="I105" s="100">
        <v>36526</v>
      </c>
      <c r="J105" s="100">
        <v>36981</v>
      </c>
      <c r="K105" s="99" t="s">
        <v>385</v>
      </c>
      <c r="L105" s="99" t="s">
        <v>386</v>
      </c>
    </row>
    <row r="106" spans="1:12" ht="12" customHeight="1" x14ac:dyDescent="0.3">
      <c r="A106" s="103">
        <v>4113213</v>
      </c>
      <c r="B106" s="99" t="s">
        <v>626</v>
      </c>
      <c r="C106" s="100">
        <v>36982</v>
      </c>
      <c r="D106" s="100">
        <v>40147</v>
      </c>
      <c r="E106" s="103">
        <v>3500</v>
      </c>
      <c r="F106" s="98">
        <v>1321</v>
      </c>
      <c r="G106" s="99" t="s">
        <v>668</v>
      </c>
      <c r="H106" s="99" t="s">
        <v>309</v>
      </c>
      <c r="I106" s="100">
        <v>36982</v>
      </c>
      <c r="J106" s="100">
        <v>40147</v>
      </c>
      <c r="K106" s="99" t="s">
        <v>347</v>
      </c>
      <c r="L106" s="99" t="s">
        <v>348</v>
      </c>
    </row>
    <row r="107" spans="1:12" ht="12" customHeight="1" x14ac:dyDescent="0.3">
      <c r="A107" s="103">
        <v>4114229</v>
      </c>
      <c r="B107" s="99" t="s">
        <v>626</v>
      </c>
      <c r="C107" s="100">
        <v>40148</v>
      </c>
      <c r="D107" s="100">
        <v>523456</v>
      </c>
      <c r="E107" s="103">
        <v>3500</v>
      </c>
      <c r="F107" s="98">
        <v>1422</v>
      </c>
      <c r="G107" s="99" t="s">
        <v>849</v>
      </c>
      <c r="H107" s="99" t="s">
        <v>309</v>
      </c>
      <c r="I107" s="100">
        <v>40148</v>
      </c>
      <c r="J107" s="100">
        <v>523456</v>
      </c>
      <c r="K107" s="99" t="s">
        <v>594</v>
      </c>
      <c r="L107" s="99" t="s">
        <v>595</v>
      </c>
    </row>
    <row r="108" spans="1:12" ht="12" customHeight="1" x14ac:dyDescent="0.3">
      <c r="A108" s="103">
        <v>4124103</v>
      </c>
      <c r="B108" s="99" t="s">
        <v>1025</v>
      </c>
      <c r="C108" s="100">
        <v>27851</v>
      </c>
      <c r="D108" s="100">
        <v>43110</v>
      </c>
      <c r="E108" s="103">
        <v>3600</v>
      </c>
      <c r="F108" s="98">
        <v>241</v>
      </c>
      <c r="G108" s="99" t="s">
        <v>1026</v>
      </c>
      <c r="H108" s="99" t="s">
        <v>309</v>
      </c>
      <c r="I108" s="100">
        <v>27851</v>
      </c>
      <c r="J108" s="100">
        <v>43110</v>
      </c>
      <c r="K108" s="99" t="s">
        <v>354</v>
      </c>
      <c r="L108" s="99" t="s">
        <v>355</v>
      </c>
    </row>
    <row r="109" spans="1:12" ht="12" customHeight="1" x14ac:dyDescent="0.3">
      <c r="A109" s="103">
        <v>4127106</v>
      </c>
      <c r="B109" s="99" t="s">
        <v>1027</v>
      </c>
      <c r="C109" s="100">
        <v>18264</v>
      </c>
      <c r="D109" s="100">
        <v>31763</v>
      </c>
      <c r="E109" s="103">
        <v>4000</v>
      </c>
      <c r="F109" s="98">
        <v>271</v>
      </c>
      <c r="G109" s="99" t="s">
        <v>1028</v>
      </c>
      <c r="H109" s="99" t="s">
        <v>309</v>
      </c>
      <c r="I109" s="100">
        <v>31764</v>
      </c>
      <c r="J109" s="100">
        <v>32355</v>
      </c>
      <c r="K109" s="99" t="s">
        <v>347</v>
      </c>
      <c r="L109" s="99" t="s">
        <v>348</v>
      </c>
    </row>
    <row r="110" spans="1:12" ht="12" customHeight="1" x14ac:dyDescent="0.3">
      <c r="A110" s="103">
        <v>4927100</v>
      </c>
      <c r="B110" s="99" t="s">
        <v>1027</v>
      </c>
      <c r="C110" s="100">
        <v>31764</v>
      </c>
      <c r="D110" s="100">
        <v>32355</v>
      </c>
      <c r="E110" s="103">
        <v>4000</v>
      </c>
      <c r="F110" s="98">
        <v>271</v>
      </c>
      <c r="G110" s="99" t="s">
        <v>1028</v>
      </c>
      <c r="H110" s="99" t="s">
        <v>309</v>
      </c>
      <c r="I110" s="100">
        <v>31764</v>
      </c>
      <c r="J110" s="100">
        <v>32355</v>
      </c>
      <c r="K110" s="99" t="s">
        <v>347</v>
      </c>
      <c r="L110" s="99" t="s">
        <v>348</v>
      </c>
    </row>
    <row r="111" spans="1:12" ht="12" customHeight="1" x14ac:dyDescent="0.3">
      <c r="A111" s="103">
        <v>4127403</v>
      </c>
      <c r="B111" s="99" t="s">
        <v>1031</v>
      </c>
      <c r="C111" s="100">
        <v>29221</v>
      </c>
      <c r="D111" s="100">
        <v>44056</v>
      </c>
      <c r="E111" s="103">
        <v>4100</v>
      </c>
      <c r="F111" s="98">
        <v>274</v>
      </c>
      <c r="G111" s="99" t="s">
        <v>599</v>
      </c>
      <c r="H111" s="99" t="s">
        <v>309</v>
      </c>
      <c r="I111" s="100">
        <v>29221</v>
      </c>
      <c r="J111" s="100">
        <v>44056</v>
      </c>
      <c r="K111" s="99" t="s">
        <v>354</v>
      </c>
      <c r="L111" s="99" t="s">
        <v>355</v>
      </c>
    </row>
    <row r="112" spans="1:12" ht="12" customHeight="1" x14ac:dyDescent="0.3">
      <c r="A112" s="103">
        <v>4928700</v>
      </c>
      <c r="B112" s="99" t="s">
        <v>1621</v>
      </c>
      <c r="C112" s="100">
        <v>28856</v>
      </c>
      <c r="D112" s="100">
        <v>36630</v>
      </c>
      <c r="E112" s="103">
        <v>4200</v>
      </c>
      <c r="F112" s="98">
        <v>287</v>
      </c>
      <c r="G112" s="99" t="s">
        <v>1601</v>
      </c>
      <c r="H112" s="99" t="s">
        <v>309</v>
      </c>
      <c r="I112" s="100">
        <v>28856</v>
      </c>
      <c r="J112" s="100">
        <v>36630</v>
      </c>
      <c r="K112" s="99" t="s">
        <v>354</v>
      </c>
      <c r="L112" s="99" t="s">
        <v>355</v>
      </c>
    </row>
    <row r="113" spans="1:12" ht="12" customHeight="1" x14ac:dyDescent="0.3">
      <c r="A113" s="103">
        <v>4129003</v>
      </c>
      <c r="B113" s="99" t="s">
        <v>349</v>
      </c>
      <c r="C113" s="100">
        <v>27851</v>
      </c>
      <c r="D113" s="100">
        <v>29951</v>
      </c>
      <c r="E113" s="103">
        <v>4300</v>
      </c>
      <c r="F113" s="98">
        <v>290</v>
      </c>
      <c r="G113" s="99" t="s">
        <v>1032</v>
      </c>
      <c r="H113" s="99" t="s">
        <v>309</v>
      </c>
      <c r="I113" s="100">
        <v>27851</v>
      </c>
      <c r="J113" s="100">
        <v>29951</v>
      </c>
      <c r="K113" s="99" t="s">
        <v>347</v>
      </c>
      <c r="L113" s="99" t="s">
        <v>348</v>
      </c>
    </row>
    <row r="114" spans="1:12" ht="12" customHeight="1" x14ac:dyDescent="0.3">
      <c r="A114" s="103">
        <v>4177101</v>
      </c>
      <c r="B114" s="99" t="s">
        <v>1261</v>
      </c>
      <c r="C114" s="100">
        <v>29952</v>
      </c>
      <c r="D114" s="100">
        <v>31958</v>
      </c>
      <c r="E114" s="103">
        <v>4300</v>
      </c>
      <c r="F114" s="98">
        <v>771</v>
      </c>
      <c r="G114" s="99" t="s">
        <v>1262</v>
      </c>
      <c r="H114" s="99" t="s">
        <v>309</v>
      </c>
      <c r="I114" s="100">
        <v>29952</v>
      </c>
      <c r="J114" s="100">
        <v>31958</v>
      </c>
      <c r="K114" s="99" t="s">
        <v>385</v>
      </c>
      <c r="L114" s="99" t="s">
        <v>386</v>
      </c>
    </row>
    <row r="115" spans="1:12" ht="12" customHeight="1" x14ac:dyDescent="0.3">
      <c r="A115" s="103">
        <v>4196606</v>
      </c>
      <c r="B115" s="99" t="s">
        <v>1392</v>
      </c>
      <c r="C115" s="100">
        <v>31959</v>
      </c>
      <c r="D115" s="100">
        <v>34393</v>
      </c>
      <c r="E115" s="103">
        <v>4300</v>
      </c>
      <c r="F115" s="98">
        <v>966</v>
      </c>
      <c r="G115" s="99" t="s">
        <v>394</v>
      </c>
      <c r="H115" s="99" t="s">
        <v>309</v>
      </c>
      <c r="I115" s="100">
        <v>31959</v>
      </c>
      <c r="J115" s="100">
        <v>34393</v>
      </c>
      <c r="K115" s="99" t="s">
        <v>385</v>
      </c>
      <c r="L115" s="99" t="s">
        <v>386</v>
      </c>
    </row>
    <row r="116" spans="1:12" ht="12" customHeight="1" x14ac:dyDescent="0.3">
      <c r="A116" s="103">
        <v>4130605</v>
      </c>
      <c r="B116" s="99" t="s">
        <v>349</v>
      </c>
      <c r="C116" s="100">
        <v>27851</v>
      </c>
      <c r="D116" s="100">
        <v>30406</v>
      </c>
      <c r="E116" s="103">
        <v>4400</v>
      </c>
      <c r="F116" s="98">
        <v>306</v>
      </c>
      <c r="G116" s="99" t="s">
        <v>1033</v>
      </c>
      <c r="H116" s="99" t="s">
        <v>309</v>
      </c>
      <c r="I116" s="100">
        <v>27851</v>
      </c>
      <c r="J116" s="100">
        <v>30406</v>
      </c>
      <c r="K116" s="99" t="s">
        <v>438</v>
      </c>
      <c r="L116" s="99" t="s">
        <v>439</v>
      </c>
    </row>
    <row r="117" spans="1:12" ht="12" customHeight="1" x14ac:dyDescent="0.3">
      <c r="A117" s="103">
        <v>4180600</v>
      </c>
      <c r="B117" s="99" t="s">
        <v>349</v>
      </c>
      <c r="C117" s="100">
        <v>30407</v>
      </c>
      <c r="D117" s="100">
        <v>31777</v>
      </c>
      <c r="E117" s="103">
        <v>4400</v>
      </c>
      <c r="F117" s="98">
        <v>806</v>
      </c>
      <c r="G117" s="99" t="s">
        <v>1287</v>
      </c>
      <c r="H117" s="99" t="s">
        <v>309</v>
      </c>
      <c r="I117" s="100">
        <v>30407</v>
      </c>
      <c r="J117" s="100">
        <v>31777</v>
      </c>
      <c r="K117" s="99" t="s">
        <v>438</v>
      </c>
      <c r="L117" s="99" t="s">
        <v>439</v>
      </c>
    </row>
    <row r="118" spans="1:12" ht="12" customHeight="1" x14ac:dyDescent="0.3">
      <c r="A118" s="103">
        <v>4194908</v>
      </c>
      <c r="B118" s="99" t="s">
        <v>349</v>
      </c>
      <c r="C118" s="100">
        <v>31778</v>
      </c>
      <c r="D118" s="100">
        <v>34334</v>
      </c>
      <c r="E118" s="103">
        <v>4400</v>
      </c>
      <c r="F118" s="98">
        <v>949</v>
      </c>
      <c r="G118" s="99" t="s">
        <v>1379</v>
      </c>
      <c r="H118" s="99" t="s">
        <v>309</v>
      </c>
      <c r="I118" s="100">
        <v>31778</v>
      </c>
      <c r="J118" s="100">
        <v>34334</v>
      </c>
      <c r="K118" s="99" t="s">
        <v>385</v>
      </c>
      <c r="L118" s="99" t="s">
        <v>386</v>
      </c>
    </row>
    <row r="119" spans="1:12" ht="12" customHeight="1" x14ac:dyDescent="0.3">
      <c r="A119" s="103">
        <v>4111373</v>
      </c>
      <c r="B119" s="99" t="s">
        <v>555</v>
      </c>
      <c r="C119" s="100">
        <v>34335</v>
      </c>
      <c r="D119" s="100">
        <v>41182</v>
      </c>
      <c r="E119" s="103">
        <v>4400</v>
      </c>
      <c r="F119" s="98">
        <v>1137</v>
      </c>
      <c r="G119" s="99" t="s">
        <v>522</v>
      </c>
      <c r="H119" s="99" t="s">
        <v>309</v>
      </c>
      <c r="I119" s="100">
        <v>34335</v>
      </c>
      <c r="J119" s="100">
        <v>41182</v>
      </c>
      <c r="K119" s="99" t="s">
        <v>347</v>
      </c>
      <c r="L119" s="99" t="s">
        <v>348</v>
      </c>
    </row>
    <row r="120" spans="1:12" ht="12" customHeight="1" x14ac:dyDescent="0.3">
      <c r="A120" s="103">
        <v>4114551</v>
      </c>
      <c r="B120" s="99" t="s">
        <v>555</v>
      </c>
      <c r="C120" s="100">
        <v>41183</v>
      </c>
      <c r="D120" s="100">
        <v>44530</v>
      </c>
      <c r="E120" s="103">
        <v>4400</v>
      </c>
      <c r="F120" s="98">
        <v>1455</v>
      </c>
      <c r="G120" s="99" t="s">
        <v>878</v>
      </c>
      <c r="H120" s="99" t="s">
        <v>309</v>
      </c>
      <c r="I120" s="100">
        <v>41183</v>
      </c>
      <c r="J120" s="100">
        <v>44530</v>
      </c>
      <c r="K120" s="99" t="s">
        <v>347</v>
      </c>
      <c r="L120" s="99" t="s">
        <v>348</v>
      </c>
    </row>
    <row r="121" spans="1:12" ht="12" customHeight="1" x14ac:dyDescent="0.3">
      <c r="A121" s="103">
        <v>4116481</v>
      </c>
      <c r="B121" s="99" t="s">
        <v>555</v>
      </c>
      <c r="C121" s="100">
        <v>44531</v>
      </c>
      <c r="D121" s="100">
        <v>523456</v>
      </c>
      <c r="E121" s="103">
        <v>4400</v>
      </c>
      <c r="F121" s="98">
        <v>1648</v>
      </c>
      <c r="G121" s="99" t="s">
        <v>1010</v>
      </c>
      <c r="H121" s="99" t="s">
        <v>309</v>
      </c>
      <c r="I121" s="100">
        <v>44531</v>
      </c>
      <c r="J121" s="100">
        <v>523456</v>
      </c>
      <c r="K121" s="99" t="s">
        <v>594</v>
      </c>
      <c r="L121" s="99" t="s">
        <v>595</v>
      </c>
    </row>
    <row r="122" spans="1:12" ht="12" customHeight="1" x14ac:dyDescent="0.3">
      <c r="A122" s="103">
        <v>4170007</v>
      </c>
      <c r="B122" s="99" t="s">
        <v>349</v>
      </c>
      <c r="C122" s="100">
        <v>28550</v>
      </c>
      <c r="D122" s="100">
        <v>29890</v>
      </c>
      <c r="E122" s="103">
        <v>4500</v>
      </c>
      <c r="F122" s="98">
        <v>700</v>
      </c>
      <c r="G122" s="99" t="s">
        <v>1206</v>
      </c>
      <c r="H122" s="99" t="s">
        <v>309</v>
      </c>
      <c r="I122" s="100">
        <v>28550</v>
      </c>
      <c r="J122" s="100">
        <v>29890</v>
      </c>
      <c r="K122" s="99" t="s">
        <v>438</v>
      </c>
      <c r="L122" s="99" t="s">
        <v>439</v>
      </c>
    </row>
    <row r="123" spans="1:12" ht="12" customHeight="1" x14ac:dyDescent="0.3">
      <c r="A123" s="103">
        <v>4176301</v>
      </c>
      <c r="B123" s="99" t="s">
        <v>1257</v>
      </c>
      <c r="C123" s="100">
        <v>29891</v>
      </c>
      <c r="D123" s="100">
        <v>31903</v>
      </c>
      <c r="E123" s="103">
        <v>4500</v>
      </c>
      <c r="F123" s="98">
        <v>763</v>
      </c>
      <c r="G123" s="99" t="s">
        <v>1258</v>
      </c>
      <c r="H123" s="99" t="s">
        <v>309</v>
      </c>
      <c r="I123" s="100">
        <v>29891</v>
      </c>
      <c r="J123" s="100">
        <v>31903</v>
      </c>
      <c r="K123" s="99" t="s">
        <v>347</v>
      </c>
      <c r="L123" s="99" t="s">
        <v>348</v>
      </c>
    </row>
    <row r="124" spans="1:12" ht="12" customHeight="1" x14ac:dyDescent="0.3">
      <c r="A124" s="103">
        <v>4196309</v>
      </c>
      <c r="B124" s="99" t="s">
        <v>699</v>
      </c>
      <c r="C124" s="100">
        <v>31904</v>
      </c>
      <c r="D124" s="100">
        <v>36068</v>
      </c>
      <c r="E124" s="103">
        <v>4500</v>
      </c>
      <c r="F124" s="98">
        <v>963</v>
      </c>
      <c r="G124" s="99" t="s">
        <v>1258</v>
      </c>
      <c r="H124" s="99" t="s">
        <v>309</v>
      </c>
      <c r="I124" s="100">
        <v>31904</v>
      </c>
      <c r="J124" s="100">
        <v>36068</v>
      </c>
      <c r="K124" s="99" t="s">
        <v>347</v>
      </c>
      <c r="L124" s="99" t="s">
        <v>348</v>
      </c>
    </row>
    <row r="125" spans="1:12" ht="12" customHeight="1" x14ac:dyDescent="0.3">
      <c r="A125" s="103">
        <v>4112694</v>
      </c>
      <c r="B125" s="99" t="s">
        <v>699</v>
      </c>
      <c r="C125" s="100">
        <v>36069</v>
      </c>
      <c r="D125" s="100">
        <v>43861</v>
      </c>
      <c r="E125" s="103">
        <v>4500</v>
      </c>
      <c r="F125" s="98">
        <v>1269</v>
      </c>
      <c r="G125" s="99" t="s">
        <v>700</v>
      </c>
      <c r="H125" s="99" t="s">
        <v>309</v>
      </c>
      <c r="I125" s="100">
        <v>36069</v>
      </c>
      <c r="J125" s="100">
        <v>43861</v>
      </c>
      <c r="K125" s="99" t="s">
        <v>594</v>
      </c>
      <c r="L125" s="99" t="s">
        <v>595</v>
      </c>
    </row>
    <row r="126" spans="1:12" ht="12" customHeight="1" x14ac:dyDescent="0.3">
      <c r="A126" s="103">
        <v>4116061</v>
      </c>
      <c r="B126" s="99" t="s">
        <v>699</v>
      </c>
      <c r="C126" s="100">
        <v>43862</v>
      </c>
      <c r="D126" s="100">
        <v>523456</v>
      </c>
      <c r="E126" s="103">
        <v>4500</v>
      </c>
      <c r="F126" s="98">
        <v>1606</v>
      </c>
      <c r="G126" s="99" t="s">
        <v>983</v>
      </c>
      <c r="H126" s="99" t="s">
        <v>309</v>
      </c>
      <c r="I126" s="100">
        <v>43862</v>
      </c>
      <c r="J126" s="100">
        <v>523456</v>
      </c>
      <c r="K126" s="99" t="s">
        <v>594</v>
      </c>
      <c r="L126" s="99" t="s">
        <v>595</v>
      </c>
    </row>
    <row r="127" spans="1:12" ht="12" customHeight="1" x14ac:dyDescent="0.3">
      <c r="A127" s="103">
        <v>4131108</v>
      </c>
      <c r="B127" s="99" t="s">
        <v>1034</v>
      </c>
      <c r="C127" s="100">
        <v>27851</v>
      </c>
      <c r="D127" s="100">
        <v>31563</v>
      </c>
      <c r="E127" s="103">
        <v>4600</v>
      </c>
      <c r="F127" s="98">
        <v>311</v>
      </c>
      <c r="G127" s="99" t="s">
        <v>1035</v>
      </c>
      <c r="H127" s="99" t="s">
        <v>309</v>
      </c>
      <c r="I127" s="100">
        <v>27851</v>
      </c>
      <c r="J127" s="100">
        <v>31563</v>
      </c>
      <c r="K127" s="99" t="s">
        <v>385</v>
      </c>
      <c r="L127" s="99" t="s">
        <v>386</v>
      </c>
    </row>
    <row r="128" spans="1:12" ht="12" customHeight="1" x14ac:dyDescent="0.3">
      <c r="A128" s="103">
        <v>4191508</v>
      </c>
      <c r="B128" s="99" t="s">
        <v>922</v>
      </c>
      <c r="C128" s="100">
        <v>31564</v>
      </c>
      <c r="D128" s="100">
        <v>31873</v>
      </c>
      <c r="E128" s="103">
        <v>4600</v>
      </c>
      <c r="F128" s="98">
        <v>915</v>
      </c>
      <c r="G128" s="99" t="s">
        <v>711</v>
      </c>
      <c r="H128" s="99" t="s">
        <v>309</v>
      </c>
      <c r="I128" s="100">
        <v>31564</v>
      </c>
      <c r="J128" s="100">
        <v>31873</v>
      </c>
      <c r="K128" s="99" t="s">
        <v>347</v>
      </c>
      <c r="L128" s="99" t="s">
        <v>348</v>
      </c>
    </row>
    <row r="129" spans="1:12" ht="12" customHeight="1" x14ac:dyDescent="0.3">
      <c r="A129" s="103">
        <v>4131504</v>
      </c>
      <c r="B129" s="99" t="s">
        <v>349</v>
      </c>
      <c r="C129" s="100">
        <v>27851</v>
      </c>
      <c r="D129" s="100">
        <v>30955</v>
      </c>
      <c r="E129" s="103">
        <v>4800</v>
      </c>
      <c r="F129" s="98">
        <v>315</v>
      </c>
      <c r="G129" s="99" t="s">
        <v>351</v>
      </c>
      <c r="H129" s="99" t="s">
        <v>309</v>
      </c>
      <c r="I129" s="100">
        <v>27851</v>
      </c>
      <c r="J129" s="100">
        <v>30955</v>
      </c>
      <c r="K129" s="99" t="s">
        <v>347</v>
      </c>
      <c r="L129" s="99" t="s">
        <v>348</v>
      </c>
    </row>
    <row r="130" spans="1:12" ht="12" customHeight="1" x14ac:dyDescent="0.3">
      <c r="A130" s="103">
        <v>4186201</v>
      </c>
      <c r="B130" s="99" t="s">
        <v>1327</v>
      </c>
      <c r="C130" s="100">
        <v>30956</v>
      </c>
      <c r="D130" s="100">
        <v>43251</v>
      </c>
      <c r="E130" s="103">
        <v>4800</v>
      </c>
      <c r="F130" s="98">
        <v>862</v>
      </c>
      <c r="G130" s="99" t="s">
        <v>498</v>
      </c>
      <c r="H130" s="99" t="s">
        <v>309</v>
      </c>
      <c r="I130" s="100">
        <v>30956</v>
      </c>
      <c r="J130" s="100">
        <v>43251</v>
      </c>
      <c r="K130" s="99" t="s">
        <v>347</v>
      </c>
      <c r="L130" s="99" t="s">
        <v>348</v>
      </c>
    </row>
    <row r="131" spans="1:12" ht="12" customHeight="1" x14ac:dyDescent="0.3">
      <c r="A131" s="103">
        <v>4132106</v>
      </c>
      <c r="B131" s="99" t="s">
        <v>1036</v>
      </c>
      <c r="C131" s="100">
        <v>27851</v>
      </c>
      <c r="D131" s="100">
        <v>31156</v>
      </c>
      <c r="E131" s="103">
        <v>5000</v>
      </c>
      <c r="F131" s="98">
        <v>321</v>
      </c>
      <c r="G131" s="99" t="s">
        <v>1037</v>
      </c>
      <c r="H131" s="99" t="s">
        <v>309</v>
      </c>
      <c r="I131" s="100">
        <v>27851</v>
      </c>
      <c r="J131" s="100">
        <v>31156</v>
      </c>
      <c r="K131" s="99" t="s">
        <v>347</v>
      </c>
      <c r="L131" s="99" t="s">
        <v>348</v>
      </c>
    </row>
    <row r="132" spans="1:12" ht="12" customHeight="1" x14ac:dyDescent="0.3">
      <c r="A132" s="103">
        <v>4187605</v>
      </c>
      <c r="B132" s="99" t="s">
        <v>716</v>
      </c>
      <c r="C132" s="100">
        <v>31157</v>
      </c>
      <c r="D132" s="100">
        <v>36191</v>
      </c>
      <c r="E132" s="103">
        <v>5000</v>
      </c>
      <c r="F132" s="98">
        <v>876</v>
      </c>
      <c r="G132" s="99" t="s">
        <v>1341</v>
      </c>
      <c r="H132" s="99" t="s">
        <v>309</v>
      </c>
      <c r="I132" s="100">
        <v>31157</v>
      </c>
      <c r="J132" s="100">
        <v>36191</v>
      </c>
      <c r="K132" s="99" t="s">
        <v>385</v>
      </c>
      <c r="L132" s="99" t="s">
        <v>386</v>
      </c>
    </row>
    <row r="133" spans="1:12" ht="12" customHeight="1" x14ac:dyDescent="0.3">
      <c r="A133" s="103">
        <v>4112827</v>
      </c>
      <c r="B133" s="99" t="s">
        <v>716</v>
      </c>
      <c r="C133" s="100">
        <v>36192</v>
      </c>
      <c r="D133" s="100">
        <v>38995</v>
      </c>
      <c r="E133" s="103">
        <v>5000</v>
      </c>
      <c r="F133" s="98">
        <v>1282</v>
      </c>
      <c r="G133" s="99" t="s">
        <v>717</v>
      </c>
      <c r="H133" s="99" t="s">
        <v>309</v>
      </c>
      <c r="I133" s="100">
        <v>36192</v>
      </c>
      <c r="J133" s="100">
        <v>38995</v>
      </c>
      <c r="K133" s="99" t="s">
        <v>594</v>
      </c>
      <c r="L133" s="99" t="s">
        <v>595</v>
      </c>
    </row>
    <row r="134" spans="1:12" ht="12" customHeight="1" x14ac:dyDescent="0.3">
      <c r="A134" s="103">
        <v>4113981</v>
      </c>
      <c r="B134" s="99" t="s">
        <v>716</v>
      </c>
      <c r="C134" s="100">
        <v>38996</v>
      </c>
      <c r="D134" s="100">
        <v>523456</v>
      </c>
      <c r="E134" s="103">
        <v>5000</v>
      </c>
      <c r="F134" s="98">
        <v>1398</v>
      </c>
      <c r="G134" s="99" t="s">
        <v>826</v>
      </c>
      <c r="H134" s="99" t="s">
        <v>309</v>
      </c>
      <c r="I134" s="100">
        <v>38996</v>
      </c>
      <c r="J134" s="100">
        <v>523456</v>
      </c>
      <c r="K134" s="99" t="s">
        <v>594</v>
      </c>
      <c r="L134" s="99" t="s">
        <v>595</v>
      </c>
    </row>
    <row r="135" spans="1:12" ht="12" customHeight="1" x14ac:dyDescent="0.3">
      <c r="A135" s="103">
        <v>4132502</v>
      </c>
      <c r="B135" s="99" t="s">
        <v>349</v>
      </c>
      <c r="C135" s="100">
        <v>27760</v>
      </c>
      <c r="D135" s="100">
        <v>30802</v>
      </c>
      <c r="E135" s="103">
        <v>5100</v>
      </c>
      <c r="F135" s="98">
        <v>325</v>
      </c>
      <c r="G135" s="99" t="s">
        <v>1038</v>
      </c>
      <c r="H135" s="99" t="s">
        <v>309</v>
      </c>
      <c r="I135" s="100">
        <v>27760</v>
      </c>
      <c r="J135" s="100">
        <v>30802</v>
      </c>
      <c r="K135" s="99" t="s">
        <v>347</v>
      </c>
      <c r="L135" s="99" t="s">
        <v>348</v>
      </c>
    </row>
    <row r="136" spans="1:12" ht="12" customHeight="1" x14ac:dyDescent="0.3">
      <c r="A136" s="103">
        <v>4183208</v>
      </c>
      <c r="B136" s="99" t="s">
        <v>349</v>
      </c>
      <c r="C136" s="100">
        <v>30803</v>
      </c>
      <c r="D136" s="100">
        <v>31412</v>
      </c>
      <c r="E136" s="103">
        <v>5100</v>
      </c>
      <c r="F136" s="98">
        <v>832</v>
      </c>
      <c r="G136" s="99" t="s">
        <v>1308</v>
      </c>
      <c r="H136" s="99" t="s">
        <v>309</v>
      </c>
      <c r="I136" s="100">
        <v>30803</v>
      </c>
      <c r="J136" s="100">
        <v>31412</v>
      </c>
      <c r="K136" s="99" t="s">
        <v>385</v>
      </c>
      <c r="L136" s="99" t="s">
        <v>386</v>
      </c>
    </row>
    <row r="137" spans="1:12" ht="12" customHeight="1" x14ac:dyDescent="0.3">
      <c r="A137" s="103">
        <v>4190500</v>
      </c>
      <c r="B137" s="99" t="s">
        <v>349</v>
      </c>
      <c r="C137" s="100">
        <v>31413</v>
      </c>
      <c r="D137" s="100">
        <v>31716</v>
      </c>
      <c r="E137" s="103">
        <v>5100</v>
      </c>
      <c r="F137" s="98">
        <v>905</v>
      </c>
      <c r="G137" s="99" t="s">
        <v>1348</v>
      </c>
      <c r="H137" s="99" t="s">
        <v>309</v>
      </c>
      <c r="I137" s="100">
        <v>31413</v>
      </c>
      <c r="J137" s="100">
        <v>31716</v>
      </c>
      <c r="K137" s="99" t="s">
        <v>385</v>
      </c>
      <c r="L137" s="99" t="s">
        <v>386</v>
      </c>
    </row>
    <row r="138" spans="1:12" ht="12" customHeight="1" x14ac:dyDescent="0.3">
      <c r="A138" s="103">
        <v>4193405</v>
      </c>
      <c r="B138" s="99" t="s">
        <v>349</v>
      </c>
      <c r="C138" s="100">
        <v>31717</v>
      </c>
      <c r="D138" s="100">
        <v>32673</v>
      </c>
      <c r="E138" s="103">
        <v>5100</v>
      </c>
      <c r="F138" s="98">
        <v>934</v>
      </c>
      <c r="G138" s="99" t="s">
        <v>1369</v>
      </c>
      <c r="H138" s="99" t="s">
        <v>309</v>
      </c>
      <c r="I138" s="100">
        <v>31717</v>
      </c>
      <c r="J138" s="100">
        <v>32673</v>
      </c>
      <c r="K138" s="99" t="s">
        <v>347</v>
      </c>
      <c r="L138" s="99" t="s">
        <v>348</v>
      </c>
    </row>
    <row r="139" spans="1:12" ht="12" customHeight="1" x14ac:dyDescent="0.3">
      <c r="A139" s="103">
        <v>4110177</v>
      </c>
      <c r="B139" s="99" t="s">
        <v>349</v>
      </c>
      <c r="C139" s="100">
        <v>32674</v>
      </c>
      <c r="D139" s="100">
        <v>34120</v>
      </c>
      <c r="E139" s="103">
        <v>5100</v>
      </c>
      <c r="F139" s="98">
        <v>1017</v>
      </c>
      <c r="G139" s="99" t="s">
        <v>382</v>
      </c>
      <c r="H139" s="99" t="s">
        <v>309</v>
      </c>
      <c r="I139" s="100">
        <v>32674</v>
      </c>
      <c r="J139" s="100">
        <v>34120</v>
      </c>
      <c r="K139" s="99" t="s">
        <v>347</v>
      </c>
      <c r="L139" s="99" t="s">
        <v>348</v>
      </c>
    </row>
    <row r="140" spans="1:12" ht="12" customHeight="1" x14ac:dyDescent="0.3">
      <c r="A140" s="103">
        <v>4111217</v>
      </c>
      <c r="B140" s="99" t="s">
        <v>530</v>
      </c>
      <c r="C140" s="100">
        <v>34121</v>
      </c>
      <c r="D140" s="100">
        <v>35338</v>
      </c>
      <c r="E140" s="103">
        <v>5100</v>
      </c>
      <c r="F140" s="98">
        <v>1121</v>
      </c>
      <c r="G140" s="99" t="s">
        <v>529</v>
      </c>
      <c r="H140" s="99" t="s">
        <v>309</v>
      </c>
      <c r="I140" s="100">
        <v>34121</v>
      </c>
      <c r="J140" s="100">
        <v>35338</v>
      </c>
      <c r="K140" s="99" t="s">
        <v>347</v>
      </c>
      <c r="L140" s="99" t="s">
        <v>348</v>
      </c>
    </row>
    <row r="141" spans="1:12" ht="12" customHeight="1" x14ac:dyDescent="0.3">
      <c r="A141" s="103">
        <v>4112090</v>
      </c>
      <c r="B141" s="99" t="s">
        <v>530</v>
      </c>
      <c r="C141" s="100">
        <v>35339</v>
      </c>
      <c r="D141" s="100">
        <v>37652</v>
      </c>
      <c r="E141" s="103">
        <v>5100</v>
      </c>
      <c r="F141" s="98">
        <v>1209</v>
      </c>
      <c r="G141" s="99" t="s">
        <v>638</v>
      </c>
      <c r="H141" s="99" t="s">
        <v>309</v>
      </c>
      <c r="I141" s="100">
        <v>35339</v>
      </c>
      <c r="J141" s="100">
        <v>37652</v>
      </c>
      <c r="K141" s="99" t="s">
        <v>465</v>
      </c>
      <c r="L141" s="99" t="s">
        <v>466</v>
      </c>
    </row>
    <row r="142" spans="1:12" ht="12" customHeight="1" x14ac:dyDescent="0.3">
      <c r="A142" s="103">
        <v>4113361</v>
      </c>
      <c r="B142" s="99" t="s">
        <v>530</v>
      </c>
      <c r="C142" s="100">
        <v>37653</v>
      </c>
      <c r="D142" s="100">
        <v>43693</v>
      </c>
      <c r="E142" s="103">
        <v>5100</v>
      </c>
      <c r="F142" s="98">
        <v>1336</v>
      </c>
      <c r="G142" s="99" t="s">
        <v>759</v>
      </c>
      <c r="H142" s="99" t="s">
        <v>309</v>
      </c>
      <c r="I142" s="100">
        <v>37653</v>
      </c>
      <c r="J142" s="100">
        <v>43693</v>
      </c>
      <c r="K142" s="99" t="s">
        <v>594</v>
      </c>
      <c r="L142" s="99" t="s">
        <v>595</v>
      </c>
    </row>
    <row r="143" spans="1:12" ht="12" customHeight="1" x14ac:dyDescent="0.3">
      <c r="A143" s="103">
        <v>4132908</v>
      </c>
      <c r="B143" s="99" t="s">
        <v>1039</v>
      </c>
      <c r="C143" s="100">
        <v>27851</v>
      </c>
      <c r="D143" s="100">
        <v>31777</v>
      </c>
      <c r="E143" s="103">
        <v>5200</v>
      </c>
      <c r="F143" s="98">
        <v>329</v>
      </c>
      <c r="G143" s="99" t="s">
        <v>1040</v>
      </c>
      <c r="H143" s="99" t="s">
        <v>309</v>
      </c>
      <c r="I143" s="100">
        <v>27851</v>
      </c>
      <c r="J143" s="100">
        <v>31777</v>
      </c>
      <c r="K143" s="99" t="s">
        <v>385</v>
      </c>
      <c r="L143" s="99" t="s">
        <v>386</v>
      </c>
    </row>
    <row r="144" spans="1:12" ht="12" customHeight="1" x14ac:dyDescent="0.3">
      <c r="A144" s="103">
        <v>4194809</v>
      </c>
      <c r="B144" s="99" t="s">
        <v>552</v>
      </c>
      <c r="C144" s="100">
        <v>31778</v>
      </c>
      <c r="D144" s="100">
        <v>34304</v>
      </c>
      <c r="E144" s="103">
        <v>5200</v>
      </c>
      <c r="F144" s="98">
        <v>948</v>
      </c>
      <c r="G144" s="99" t="s">
        <v>1345</v>
      </c>
      <c r="H144" s="99" t="s">
        <v>309</v>
      </c>
      <c r="I144" s="100">
        <v>31778</v>
      </c>
      <c r="J144" s="100">
        <v>34304</v>
      </c>
      <c r="K144" s="99" t="s">
        <v>354</v>
      </c>
      <c r="L144" s="99" t="s">
        <v>355</v>
      </c>
    </row>
    <row r="145" spans="1:12" ht="12" customHeight="1" x14ac:dyDescent="0.3">
      <c r="A145" s="103">
        <v>4111357</v>
      </c>
      <c r="B145" s="99" t="s">
        <v>552</v>
      </c>
      <c r="C145" s="100">
        <v>34304</v>
      </c>
      <c r="D145" s="100">
        <v>36891</v>
      </c>
      <c r="E145" s="103">
        <v>5200</v>
      </c>
      <c r="F145" s="98">
        <v>1135</v>
      </c>
      <c r="G145" s="99" t="s">
        <v>522</v>
      </c>
      <c r="H145" s="99" t="s">
        <v>309</v>
      </c>
      <c r="I145" s="100">
        <v>34304</v>
      </c>
      <c r="J145" s="100">
        <v>36891</v>
      </c>
      <c r="K145" s="99" t="s">
        <v>347</v>
      </c>
      <c r="L145" s="99" t="s">
        <v>348</v>
      </c>
    </row>
    <row r="146" spans="1:12" ht="12" customHeight="1" x14ac:dyDescent="0.3">
      <c r="A146" s="103">
        <v>4171302</v>
      </c>
      <c r="B146" s="99" t="s">
        <v>1215</v>
      </c>
      <c r="C146" s="100">
        <v>28887</v>
      </c>
      <c r="D146" s="100">
        <v>29464</v>
      </c>
      <c r="E146" s="103">
        <v>5300</v>
      </c>
      <c r="F146" s="98">
        <v>713</v>
      </c>
      <c r="G146" s="99" t="s">
        <v>1216</v>
      </c>
      <c r="H146" s="99" t="s">
        <v>309</v>
      </c>
      <c r="I146" s="100">
        <v>28887</v>
      </c>
      <c r="J146" s="100">
        <v>29464</v>
      </c>
      <c r="K146" s="99" t="s">
        <v>385</v>
      </c>
      <c r="L146" s="99" t="s">
        <v>386</v>
      </c>
    </row>
    <row r="147" spans="1:12" ht="12" customHeight="1" x14ac:dyDescent="0.3">
      <c r="A147" s="103">
        <v>4174009</v>
      </c>
      <c r="B147" s="99" t="s">
        <v>349</v>
      </c>
      <c r="C147" s="100">
        <v>29465</v>
      </c>
      <c r="D147" s="100">
        <v>33603</v>
      </c>
      <c r="E147" s="103">
        <v>5300</v>
      </c>
      <c r="F147" s="98">
        <v>740</v>
      </c>
      <c r="G147" s="99" t="s">
        <v>1233</v>
      </c>
      <c r="H147" s="99" t="s">
        <v>309</v>
      </c>
      <c r="I147" s="100">
        <v>29465</v>
      </c>
      <c r="J147" s="100">
        <v>33603</v>
      </c>
      <c r="K147" s="99" t="s">
        <v>385</v>
      </c>
      <c r="L147" s="99" t="s">
        <v>386</v>
      </c>
    </row>
    <row r="148" spans="1:12" ht="12" customHeight="1" x14ac:dyDescent="0.3">
      <c r="A148" s="103">
        <v>4110953</v>
      </c>
      <c r="B148" s="99" t="s">
        <v>493</v>
      </c>
      <c r="C148" s="100">
        <v>33604</v>
      </c>
      <c r="D148" s="100">
        <v>35155</v>
      </c>
      <c r="E148" s="103">
        <v>5300</v>
      </c>
      <c r="F148" s="98">
        <v>1095</v>
      </c>
      <c r="G148" s="99" t="s">
        <v>494</v>
      </c>
      <c r="H148" s="99" t="s">
        <v>309</v>
      </c>
      <c r="I148" s="100">
        <v>33604</v>
      </c>
      <c r="J148" s="100">
        <v>35155</v>
      </c>
      <c r="K148" s="99" t="s">
        <v>347</v>
      </c>
      <c r="L148" s="99" t="s">
        <v>348</v>
      </c>
    </row>
    <row r="149" spans="1:12" ht="12" customHeight="1" x14ac:dyDescent="0.3">
      <c r="A149" s="103">
        <v>4111811</v>
      </c>
      <c r="B149" s="99" t="s">
        <v>493</v>
      </c>
      <c r="C149" s="100">
        <v>35156</v>
      </c>
      <c r="D149" s="100">
        <v>37481</v>
      </c>
      <c r="E149" s="103">
        <v>5300</v>
      </c>
      <c r="F149" s="98">
        <v>1181</v>
      </c>
      <c r="G149" s="99" t="s">
        <v>612</v>
      </c>
      <c r="H149" s="99" t="s">
        <v>309</v>
      </c>
      <c r="I149" s="100">
        <v>35156</v>
      </c>
      <c r="J149" s="100">
        <v>37481</v>
      </c>
      <c r="K149" s="99" t="s">
        <v>354</v>
      </c>
      <c r="L149" s="99" t="s">
        <v>355</v>
      </c>
    </row>
    <row r="150" spans="1:12" ht="12" customHeight="1" x14ac:dyDescent="0.3">
      <c r="A150" s="103">
        <v>4133807</v>
      </c>
      <c r="B150" s="99" t="s">
        <v>349</v>
      </c>
      <c r="C150" s="100">
        <v>27851</v>
      </c>
      <c r="D150" s="100">
        <v>30375</v>
      </c>
      <c r="E150" s="103">
        <v>5500</v>
      </c>
      <c r="F150" s="98">
        <v>338</v>
      </c>
      <c r="G150" s="99" t="s">
        <v>1041</v>
      </c>
      <c r="H150" s="99" t="s">
        <v>309</v>
      </c>
      <c r="I150" s="100">
        <v>27851</v>
      </c>
      <c r="J150" s="100">
        <v>30375</v>
      </c>
      <c r="K150" s="99" t="s">
        <v>347</v>
      </c>
      <c r="L150" s="99" t="s">
        <v>348</v>
      </c>
    </row>
    <row r="151" spans="1:12" ht="12" customHeight="1" x14ac:dyDescent="0.3">
      <c r="A151" s="103">
        <v>4180402</v>
      </c>
      <c r="B151" s="99" t="s">
        <v>704</v>
      </c>
      <c r="C151" s="100">
        <v>30376</v>
      </c>
      <c r="D151" s="100">
        <v>36083</v>
      </c>
      <c r="E151" s="103">
        <v>5500</v>
      </c>
      <c r="F151" s="98">
        <v>804</v>
      </c>
      <c r="G151" s="99" t="s">
        <v>1285</v>
      </c>
      <c r="H151" s="99" t="s">
        <v>309</v>
      </c>
      <c r="I151" s="100">
        <v>30376</v>
      </c>
      <c r="J151" s="100">
        <v>36083</v>
      </c>
      <c r="K151" s="99" t="s">
        <v>347</v>
      </c>
      <c r="L151" s="99" t="s">
        <v>348</v>
      </c>
    </row>
    <row r="152" spans="1:12" ht="12" customHeight="1" x14ac:dyDescent="0.3">
      <c r="A152" s="103">
        <v>4112728</v>
      </c>
      <c r="B152" s="99" t="s">
        <v>704</v>
      </c>
      <c r="C152" s="100">
        <v>36084</v>
      </c>
      <c r="D152" s="100">
        <v>37894</v>
      </c>
      <c r="E152" s="103">
        <v>5500</v>
      </c>
      <c r="F152" s="98">
        <v>1272</v>
      </c>
      <c r="G152" s="99" t="s">
        <v>702</v>
      </c>
      <c r="H152" s="99" t="s">
        <v>309</v>
      </c>
      <c r="I152" s="100">
        <v>36084</v>
      </c>
      <c r="J152" s="100">
        <v>37894</v>
      </c>
      <c r="K152" s="99" t="s">
        <v>347</v>
      </c>
      <c r="L152" s="99" t="s">
        <v>348</v>
      </c>
    </row>
    <row r="153" spans="1:12" ht="12" customHeight="1" x14ac:dyDescent="0.3">
      <c r="A153" s="103">
        <v>4113528</v>
      </c>
      <c r="B153" s="99" t="s">
        <v>704</v>
      </c>
      <c r="C153" s="100">
        <v>37895</v>
      </c>
      <c r="D153" s="100">
        <v>43334</v>
      </c>
      <c r="E153" s="103">
        <v>5500</v>
      </c>
      <c r="F153" s="98">
        <v>1352</v>
      </c>
      <c r="G153" s="99" t="s">
        <v>773</v>
      </c>
      <c r="H153" s="99" t="s">
        <v>309</v>
      </c>
      <c r="I153" s="100">
        <v>37895</v>
      </c>
      <c r="J153" s="100">
        <v>43334</v>
      </c>
      <c r="K153" s="99" t="s">
        <v>347</v>
      </c>
      <c r="L153" s="99" t="s">
        <v>348</v>
      </c>
    </row>
    <row r="154" spans="1:12" ht="12" customHeight="1" x14ac:dyDescent="0.3">
      <c r="A154" s="103">
        <v>4115801</v>
      </c>
      <c r="B154" s="99" t="s">
        <v>704</v>
      </c>
      <c r="C154" s="100">
        <v>43335</v>
      </c>
      <c r="D154" s="100">
        <v>523456</v>
      </c>
      <c r="E154" s="103">
        <v>5500</v>
      </c>
      <c r="F154" s="98">
        <v>1580</v>
      </c>
      <c r="G154" s="99" t="s">
        <v>773</v>
      </c>
      <c r="H154" s="99" t="s">
        <v>309</v>
      </c>
      <c r="I154" s="100">
        <v>43335</v>
      </c>
      <c r="J154" s="100">
        <v>523456</v>
      </c>
      <c r="K154" s="99" t="s">
        <v>347</v>
      </c>
      <c r="L154" s="99" t="s">
        <v>348</v>
      </c>
    </row>
    <row r="155" spans="1:12" ht="12" customHeight="1" x14ac:dyDescent="0.3">
      <c r="A155" s="103">
        <v>4134409</v>
      </c>
      <c r="B155" s="99" t="s">
        <v>349</v>
      </c>
      <c r="C155" s="100">
        <v>27851</v>
      </c>
      <c r="D155" s="100">
        <v>31412</v>
      </c>
      <c r="E155" s="103">
        <v>5600</v>
      </c>
      <c r="F155" s="98">
        <v>344</v>
      </c>
      <c r="G155" s="99" t="s">
        <v>1042</v>
      </c>
      <c r="H155" s="99" t="s">
        <v>309</v>
      </c>
      <c r="I155" s="100">
        <v>27851</v>
      </c>
      <c r="J155" s="100">
        <v>31412</v>
      </c>
      <c r="K155" s="99" t="s">
        <v>347</v>
      </c>
      <c r="L155" s="99" t="s">
        <v>348</v>
      </c>
    </row>
    <row r="156" spans="1:12" ht="12" customHeight="1" x14ac:dyDescent="0.3">
      <c r="A156" s="103">
        <v>4190401</v>
      </c>
      <c r="B156" s="99" t="s">
        <v>585</v>
      </c>
      <c r="C156" s="100">
        <v>31413</v>
      </c>
      <c r="D156" s="100">
        <v>34730</v>
      </c>
      <c r="E156" s="103">
        <v>5600</v>
      </c>
      <c r="F156" s="98">
        <v>904</v>
      </c>
      <c r="G156" s="99" t="s">
        <v>1347</v>
      </c>
      <c r="H156" s="99" t="s">
        <v>309</v>
      </c>
      <c r="I156" s="100">
        <v>31413</v>
      </c>
      <c r="J156" s="100">
        <v>34730</v>
      </c>
      <c r="K156" s="99" t="s">
        <v>347</v>
      </c>
      <c r="L156" s="99" t="s">
        <v>348</v>
      </c>
    </row>
    <row r="157" spans="1:12" ht="12" customHeight="1" x14ac:dyDescent="0.3">
      <c r="A157" s="103">
        <v>4111621</v>
      </c>
      <c r="B157" s="99" t="s">
        <v>585</v>
      </c>
      <c r="C157" s="100">
        <v>34731</v>
      </c>
      <c r="D157" s="100">
        <v>35946</v>
      </c>
      <c r="E157" s="103">
        <v>5600</v>
      </c>
      <c r="F157" s="98">
        <v>1162</v>
      </c>
      <c r="G157" s="99" t="s">
        <v>586</v>
      </c>
      <c r="H157" s="99" t="s">
        <v>309</v>
      </c>
      <c r="I157" s="100">
        <v>34731</v>
      </c>
      <c r="J157" s="100">
        <v>35946</v>
      </c>
      <c r="K157" s="99" t="s">
        <v>347</v>
      </c>
      <c r="L157" s="99" t="s">
        <v>348</v>
      </c>
    </row>
    <row r="158" spans="1:12" ht="12" customHeight="1" x14ac:dyDescent="0.3">
      <c r="A158" s="103">
        <v>4112439</v>
      </c>
      <c r="B158" s="99" t="s">
        <v>585</v>
      </c>
      <c r="C158" s="100">
        <v>35947</v>
      </c>
      <c r="D158" s="100">
        <v>36860</v>
      </c>
      <c r="E158" s="103">
        <v>5600</v>
      </c>
      <c r="F158" s="98">
        <v>1243</v>
      </c>
      <c r="G158" s="99" t="s">
        <v>679</v>
      </c>
      <c r="H158" s="99" t="s">
        <v>309</v>
      </c>
      <c r="I158" s="100">
        <v>35947</v>
      </c>
      <c r="J158" s="100">
        <v>36860</v>
      </c>
      <c r="K158" s="99" t="s">
        <v>347</v>
      </c>
      <c r="L158" s="99" t="s">
        <v>348</v>
      </c>
    </row>
    <row r="159" spans="1:12" ht="12" customHeight="1" x14ac:dyDescent="0.3">
      <c r="A159" s="103">
        <v>4113122</v>
      </c>
      <c r="B159" s="99" t="s">
        <v>585</v>
      </c>
      <c r="C159" s="100">
        <v>36861</v>
      </c>
      <c r="D159" s="100">
        <v>37741</v>
      </c>
      <c r="E159" s="103">
        <v>5600</v>
      </c>
      <c r="F159" s="98">
        <v>1312</v>
      </c>
      <c r="G159" s="99" t="s">
        <v>743</v>
      </c>
      <c r="H159" s="99" t="s">
        <v>309</v>
      </c>
      <c r="I159" s="100">
        <v>36861</v>
      </c>
      <c r="J159" s="100">
        <v>37741</v>
      </c>
      <c r="K159" s="99" t="s">
        <v>347</v>
      </c>
      <c r="L159" s="99" t="s">
        <v>348</v>
      </c>
    </row>
    <row r="160" spans="1:12" ht="12" customHeight="1" x14ac:dyDescent="0.3">
      <c r="A160" s="103">
        <v>4113437</v>
      </c>
      <c r="B160" s="99" t="s">
        <v>585</v>
      </c>
      <c r="C160" s="100">
        <v>37742</v>
      </c>
      <c r="D160" s="100">
        <v>37832</v>
      </c>
      <c r="E160" s="103">
        <v>5600</v>
      </c>
      <c r="F160" s="98">
        <v>1343</v>
      </c>
      <c r="G160" s="99" t="s">
        <v>743</v>
      </c>
      <c r="H160" s="99" t="s">
        <v>309</v>
      </c>
      <c r="I160" s="100">
        <v>37742</v>
      </c>
      <c r="J160" s="100">
        <v>37832</v>
      </c>
      <c r="K160" s="99" t="s">
        <v>347</v>
      </c>
      <c r="L160" s="99" t="s">
        <v>348</v>
      </c>
    </row>
    <row r="161" spans="1:12" ht="12" customHeight="1" x14ac:dyDescent="0.3">
      <c r="A161" s="103">
        <v>4113478</v>
      </c>
      <c r="B161" s="99" t="s">
        <v>585</v>
      </c>
      <c r="C161" s="100">
        <v>37834</v>
      </c>
      <c r="D161" s="100">
        <v>38929</v>
      </c>
      <c r="E161" s="103">
        <v>5600</v>
      </c>
      <c r="F161" s="98">
        <v>1347</v>
      </c>
      <c r="G161" s="99" t="s">
        <v>769</v>
      </c>
      <c r="H161" s="99" t="s">
        <v>309</v>
      </c>
      <c r="I161" s="100">
        <v>37834</v>
      </c>
      <c r="J161" s="100">
        <v>38929</v>
      </c>
      <c r="K161" s="99" t="s">
        <v>594</v>
      </c>
      <c r="L161" s="99" t="s">
        <v>595</v>
      </c>
    </row>
    <row r="162" spans="1:12" ht="12" customHeight="1" x14ac:dyDescent="0.3">
      <c r="A162" s="103">
        <v>4113965</v>
      </c>
      <c r="B162" s="99" t="s">
        <v>585</v>
      </c>
      <c r="C162" s="100">
        <v>38930</v>
      </c>
      <c r="D162" s="100">
        <v>41884</v>
      </c>
      <c r="E162" s="103">
        <v>5600</v>
      </c>
      <c r="F162" s="98">
        <v>1396</v>
      </c>
      <c r="G162" s="99" t="s">
        <v>824</v>
      </c>
      <c r="H162" s="99" t="s">
        <v>309</v>
      </c>
      <c r="I162" s="100">
        <v>38930</v>
      </c>
      <c r="J162" s="100">
        <v>41884</v>
      </c>
      <c r="K162" s="99" t="s">
        <v>347</v>
      </c>
      <c r="L162" s="99" t="s">
        <v>348</v>
      </c>
    </row>
    <row r="163" spans="1:12" ht="12" customHeight="1" x14ac:dyDescent="0.3">
      <c r="A163" s="103">
        <v>4114770</v>
      </c>
      <c r="B163" s="99" t="s">
        <v>585</v>
      </c>
      <c r="C163" s="100">
        <v>41885</v>
      </c>
      <c r="D163" s="100">
        <v>523456</v>
      </c>
      <c r="E163" s="103">
        <v>5600</v>
      </c>
      <c r="F163" s="98">
        <v>1477</v>
      </c>
      <c r="G163" s="99" t="s">
        <v>824</v>
      </c>
      <c r="H163" s="99" t="s">
        <v>309</v>
      </c>
      <c r="I163" s="100">
        <v>41885</v>
      </c>
      <c r="J163" s="100">
        <v>523456</v>
      </c>
      <c r="K163" s="99" t="s">
        <v>347</v>
      </c>
      <c r="L163" s="99" t="s">
        <v>348</v>
      </c>
    </row>
    <row r="164" spans="1:12" ht="12" customHeight="1" x14ac:dyDescent="0.3">
      <c r="A164" s="103">
        <v>4135109</v>
      </c>
      <c r="B164" s="99" t="s">
        <v>1043</v>
      </c>
      <c r="C164" s="100">
        <v>27851</v>
      </c>
      <c r="D164" s="100">
        <v>523456</v>
      </c>
      <c r="E164" s="103">
        <v>5700</v>
      </c>
      <c r="F164" s="98">
        <v>351</v>
      </c>
      <c r="G164" s="99" t="s">
        <v>120</v>
      </c>
      <c r="H164" s="99" t="s">
        <v>309</v>
      </c>
      <c r="I164" s="100">
        <v>27851</v>
      </c>
      <c r="J164" s="100">
        <v>523456</v>
      </c>
      <c r="K164" s="99" t="s">
        <v>354</v>
      </c>
      <c r="L164" s="99" t="s">
        <v>355</v>
      </c>
    </row>
    <row r="165" spans="1:12" ht="12" customHeight="1" x14ac:dyDescent="0.3">
      <c r="A165" s="103">
        <v>4135406</v>
      </c>
      <c r="B165" s="99" t="s">
        <v>349</v>
      </c>
      <c r="C165" s="100">
        <v>27851</v>
      </c>
      <c r="D165" s="100">
        <v>33847</v>
      </c>
      <c r="E165" s="103">
        <v>5800</v>
      </c>
      <c r="F165" s="98">
        <v>354</v>
      </c>
      <c r="G165" s="99" t="s">
        <v>651</v>
      </c>
      <c r="H165" s="99" t="s">
        <v>309</v>
      </c>
      <c r="I165" s="100">
        <v>27851</v>
      </c>
      <c r="J165" s="100">
        <v>33847</v>
      </c>
      <c r="K165" s="99" t="s">
        <v>347</v>
      </c>
      <c r="L165" s="99" t="s">
        <v>348</v>
      </c>
    </row>
    <row r="166" spans="1:12" ht="12" customHeight="1" x14ac:dyDescent="0.3">
      <c r="A166" s="103">
        <v>4111126</v>
      </c>
      <c r="B166" s="99" t="s">
        <v>349</v>
      </c>
      <c r="C166" s="100">
        <v>33848</v>
      </c>
      <c r="D166" s="100">
        <v>34334</v>
      </c>
      <c r="E166" s="103">
        <v>5800</v>
      </c>
      <c r="F166" s="98">
        <v>1112</v>
      </c>
      <c r="G166" s="99" t="s">
        <v>516</v>
      </c>
      <c r="H166" s="99" t="s">
        <v>309</v>
      </c>
      <c r="I166" s="100">
        <v>33848</v>
      </c>
      <c r="J166" s="100">
        <v>34334</v>
      </c>
      <c r="K166" s="99" t="s">
        <v>347</v>
      </c>
      <c r="L166" s="99" t="s">
        <v>348</v>
      </c>
    </row>
    <row r="167" spans="1:12" ht="12" customHeight="1" x14ac:dyDescent="0.3">
      <c r="A167" s="103">
        <v>4111407</v>
      </c>
      <c r="B167" s="99" t="s">
        <v>559</v>
      </c>
      <c r="C167" s="100">
        <v>34335</v>
      </c>
      <c r="D167" s="100">
        <v>36922</v>
      </c>
      <c r="E167" s="103">
        <v>5800</v>
      </c>
      <c r="F167" s="98">
        <v>1140</v>
      </c>
      <c r="G167" s="99" t="s">
        <v>346</v>
      </c>
      <c r="H167" s="99" t="s">
        <v>309</v>
      </c>
      <c r="I167" s="100">
        <v>34335</v>
      </c>
      <c r="J167" s="100">
        <v>36922</v>
      </c>
      <c r="K167" s="99" t="s">
        <v>347</v>
      </c>
      <c r="L167" s="99" t="s">
        <v>348</v>
      </c>
    </row>
    <row r="168" spans="1:12" ht="12" customHeight="1" x14ac:dyDescent="0.3">
      <c r="A168" s="103">
        <v>4113171</v>
      </c>
      <c r="B168" s="99" t="s">
        <v>559</v>
      </c>
      <c r="C168" s="100">
        <v>36923</v>
      </c>
      <c r="D168" s="100">
        <v>38017</v>
      </c>
      <c r="E168" s="103">
        <v>5800</v>
      </c>
      <c r="F168" s="98">
        <v>1317</v>
      </c>
      <c r="G168" s="99" t="s">
        <v>745</v>
      </c>
      <c r="H168" s="99" t="s">
        <v>309</v>
      </c>
      <c r="I168" s="100">
        <v>36923</v>
      </c>
      <c r="J168" s="100">
        <v>38017</v>
      </c>
      <c r="K168" s="99" t="s">
        <v>347</v>
      </c>
      <c r="L168" s="99" t="s">
        <v>348</v>
      </c>
    </row>
    <row r="169" spans="1:12" ht="12" customHeight="1" x14ac:dyDescent="0.3">
      <c r="A169" s="103">
        <v>4113676</v>
      </c>
      <c r="B169" s="99" t="s">
        <v>559</v>
      </c>
      <c r="C169" s="100">
        <v>38018</v>
      </c>
      <c r="D169" s="100">
        <v>40749</v>
      </c>
      <c r="E169" s="103">
        <v>5800</v>
      </c>
      <c r="F169" s="98">
        <v>1367</v>
      </c>
      <c r="G169" s="99" t="s">
        <v>792</v>
      </c>
      <c r="H169" s="99" t="s">
        <v>309</v>
      </c>
      <c r="I169" s="100">
        <v>38018</v>
      </c>
      <c r="J169" s="100">
        <v>40749</v>
      </c>
      <c r="K169" s="99" t="s">
        <v>594</v>
      </c>
      <c r="L169" s="99" t="s">
        <v>595</v>
      </c>
    </row>
    <row r="170" spans="1:12" ht="12" customHeight="1" x14ac:dyDescent="0.3">
      <c r="A170" s="103">
        <v>4927200</v>
      </c>
      <c r="B170" s="99" t="s">
        <v>1029</v>
      </c>
      <c r="C170" s="100">
        <v>29618</v>
      </c>
      <c r="D170" s="100">
        <v>35032</v>
      </c>
      <c r="E170" s="103">
        <v>5810</v>
      </c>
      <c r="F170" s="98">
        <v>272</v>
      </c>
      <c r="G170" s="99" t="s">
        <v>1030</v>
      </c>
      <c r="H170" s="99" t="s">
        <v>309</v>
      </c>
      <c r="I170" s="100">
        <v>29618</v>
      </c>
      <c r="J170" s="100">
        <v>38441</v>
      </c>
      <c r="K170" s="99" t="s">
        <v>354</v>
      </c>
      <c r="L170" s="99" t="s">
        <v>355</v>
      </c>
    </row>
    <row r="171" spans="1:12" ht="12" customHeight="1" x14ac:dyDescent="0.3">
      <c r="A171" s="103">
        <v>4127213</v>
      </c>
      <c r="B171" s="99" t="s">
        <v>1029</v>
      </c>
      <c r="C171" s="100">
        <v>35033</v>
      </c>
      <c r="D171" s="100">
        <v>38441</v>
      </c>
      <c r="E171" s="103">
        <v>5810</v>
      </c>
      <c r="F171" s="98">
        <v>272</v>
      </c>
      <c r="G171" s="99" t="s">
        <v>1030</v>
      </c>
      <c r="H171" s="99" t="s">
        <v>309</v>
      </c>
      <c r="I171" s="100">
        <v>29618</v>
      </c>
      <c r="J171" s="100">
        <v>38441</v>
      </c>
      <c r="K171" s="99" t="s">
        <v>354</v>
      </c>
      <c r="L171" s="99" t="s">
        <v>355</v>
      </c>
    </row>
    <row r="172" spans="1:12" ht="12" customHeight="1" x14ac:dyDescent="0.3">
      <c r="A172" s="103">
        <v>4931400</v>
      </c>
      <c r="B172" s="99" t="s">
        <v>349</v>
      </c>
      <c r="C172" s="100">
        <v>28460</v>
      </c>
      <c r="D172" s="100">
        <v>31563</v>
      </c>
      <c r="E172" s="103">
        <v>5820</v>
      </c>
      <c r="F172" s="98">
        <v>314</v>
      </c>
      <c r="G172" s="99" t="s">
        <v>1622</v>
      </c>
      <c r="H172" s="99" t="s">
        <v>309</v>
      </c>
      <c r="I172" s="100">
        <v>28460</v>
      </c>
      <c r="J172" s="100">
        <v>31563</v>
      </c>
      <c r="K172" s="99" t="s">
        <v>347</v>
      </c>
      <c r="L172" s="99" t="s">
        <v>348</v>
      </c>
    </row>
    <row r="173" spans="1:12" ht="12" customHeight="1" x14ac:dyDescent="0.3">
      <c r="A173" s="103">
        <v>4991600</v>
      </c>
      <c r="B173" s="99" t="s">
        <v>349</v>
      </c>
      <c r="C173" s="100">
        <v>31564</v>
      </c>
      <c r="D173" s="100">
        <v>36160</v>
      </c>
      <c r="E173" s="103">
        <v>5820</v>
      </c>
      <c r="F173" s="98">
        <v>916</v>
      </c>
      <c r="G173" s="99" t="s">
        <v>1644</v>
      </c>
      <c r="H173" s="99" t="s">
        <v>309</v>
      </c>
      <c r="I173" s="100">
        <v>31564</v>
      </c>
      <c r="J173" s="100">
        <v>36160</v>
      </c>
      <c r="K173" s="99" t="s">
        <v>347</v>
      </c>
      <c r="L173" s="99" t="s">
        <v>348</v>
      </c>
    </row>
    <row r="174" spans="1:12" ht="12" customHeight="1" x14ac:dyDescent="0.3">
      <c r="A174" s="103">
        <v>4912796</v>
      </c>
      <c r="B174" s="99" t="s">
        <v>349</v>
      </c>
      <c r="C174" s="100">
        <v>36161</v>
      </c>
      <c r="D174" s="100">
        <v>38443</v>
      </c>
      <c r="E174" s="103">
        <v>5820</v>
      </c>
      <c r="F174" s="98">
        <v>1279</v>
      </c>
      <c r="G174" s="99" t="s">
        <v>545</v>
      </c>
      <c r="H174" s="99" t="s">
        <v>309</v>
      </c>
      <c r="I174" s="100">
        <v>36161</v>
      </c>
      <c r="J174" s="100">
        <v>38443</v>
      </c>
      <c r="K174" s="99" t="s">
        <v>347</v>
      </c>
      <c r="L174" s="99" t="s">
        <v>348</v>
      </c>
    </row>
    <row r="175" spans="1:12" ht="12" customHeight="1" x14ac:dyDescent="0.3">
      <c r="A175" s="103">
        <v>4932600</v>
      </c>
      <c r="B175" s="99" t="s">
        <v>349</v>
      </c>
      <c r="C175" s="100">
        <v>30072</v>
      </c>
      <c r="D175" s="100">
        <v>30255</v>
      </c>
      <c r="E175" s="103">
        <v>5830</v>
      </c>
      <c r="F175" s="98">
        <v>326</v>
      </c>
      <c r="G175" s="99" t="s">
        <v>1623</v>
      </c>
      <c r="H175" s="99" t="s">
        <v>309</v>
      </c>
      <c r="I175" s="100">
        <v>30072</v>
      </c>
      <c r="J175" s="100">
        <v>30255</v>
      </c>
      <c r="K175" s="99" t="s">
        <v>347</v>
      </c>
      <c r="L175" s="99" t="s">
        <v>348</v>
      </c>
    </row>
    <row r="176" spans="1:12" ht="12" customHeight="1" x14ac:dyDescent="0.3">
      <c r="A176" s="103">
        <v>4979800</v>
      </c>
      <c r="B176" s="99" t="s">
        <v>349</v>
      </c>
      <c r="C176" s="100">
        <v>30256</v>
      </c>
      <c r="D176" s="100">
        <v>32904</v>
      </c>
      <c r="E176" s="103">
        <v>5830</v>
      </c>
      <c r="F176" s="98">
        <v>798</v>
      </c>
      <c r="G176" s="99" t="s">
        <v>1311</v>
      </c>
      <c r="H176" s="99" t="s">
        <v>309</v>
      </c>
      <c r="I176" s="100">
        <v>30256</v>
      </c>
      <c r="J176" s="100">
        <v>32904</v>
      </c>
      <c r="K176" s="99" t="s">
        <v>347</v>
      </c>
      <c r="L176" s="99" t="s">
        <v>348</v>
      </c>
    </row>
    <row r="177" spans="1:12" ht="12" customHeight="1" x14ac:dyDescent="0.3">
      <c r="A177" s="103">
        <v>4910350</v>
      </c>
      <c r="B177" s="99" t="s">
        <v>406</v>
      </c>
      <c r="C177" s="100">
        <v>32905</v>
      </c>
      <c r="D177" s="100">
        <v>33785</v>
      </c>
      <c r="E177" s="103">
        <v>5830</v>
      </c>
      <c r="F177" s="98">
        <v>1035</v>
      </c>
      <c r="G177" s="99" t="s">
        <v>403</v>
      </c>
      <c r="H177" s="99" t="s">
        <v>309</v>
      </c>
      <c r="I177" s="100">
        <v>33786</v>
      </c>
      <c r="J177" s="100">
        <v>35976</v>
      </c>
      <c r="K177" s="99" t="s">
        <v>347</v>
      </c>
      <c r="L177" s="99" t="s">
        <v>348</v>
      </c>
    </row>
    <row r="178" spans="1:12" ht="12" customHeight="1" x14ac:dyDescent="0.3">
      <c r="A178" s="103">
        <v>4110359</v>
      </c>
      <c r="B178" s="99" t="s">
        <v>406</v>
      </c>
      <c r="C178" s="100">
        <v>33786</v>
      </c>
      <c r="D178" s="100">
        <v>35916</v>
      </c>
      <c r="E178" s="103">
        <v>5830</v>
      </c>
      <c r="F178" s="98">
        <v>1035</v>
      </c>
      <c r="G178" s="99" t="s">
        <v>403</v>
      </c>
      <c r="H178" s="99" t="s">
        <v>309</v>
      </c>
      <c r="I178" s="100">
        <v>33786</v>
      </c>
      <c r="J178" s="100">
        <v>35976</v>
      </c>
      <c r="K178" s="99" t="s">
        <v>347</v>
      </c>
      <c r="L178" s="99" t="s">
        <v>348</v>
      </c>
    </row>
    <row r="179" spans="1:12" ht="12" customHeight="1" x14ac:dyDescent="0.3">
      <c r="A179" s="103">
        <v>4910352</v>
      </c>
      <c r="B179" s="99" t="s">
        <v>406</v>
      </c>
      <c r="C179" s="100">
        <v>35917</v>
      </c>
      <c r="D179" s="100">
        <v>35976</v>
      </c>
      <c r="E179" s="103">
        <v>5830</v>
      </c>
      <c r="F179" s="98">
        <v>1035</v>
      </c>
      <c r="G179" s="99" t="s">
        <v>403</v>
      </c>
      <c r="H179" s="99" t="s">
        <v>309</v>
      </c>
      <c r="I179" s="100">
        <v>33786</v>
      </c>
      <c r="J179" s="100">
        <v>35976</v>
      </c>
      <c r="K179" s="99" t="s">
        <v>347</v>
      </c>
      <c r="L179" s="99" t="s">
        <v>348</v>
      </c>
    </row>
    <row r="180" spans="1:12" ht="12" customHeight="1" x14ac:dyDescent="0.3">
      <c r="A180" s="103">
        <v>4912465</v>
      </c>
      <c r="B180" s="99" t="s">
        <v>406</v>
      </c>
      <c r="C180" s="100">
        <v>35977</v>
      </c>
      <c r="D180" s="100">
        <v>36191</v>
      </c>
      <c r="E180" s="103">
        <v>5830</v>
      </c>
      <c r="F180" s="98">
        <v>1246</v>
      </c>
      <c r="G180" s="99" t="s">
        <v>692</v>
      </c>
      <c r="H180" s="99" t="s">
        <v>309</v>
      </c>
      <c r="I180" s="100">
        <v>35977</v>
      </c>
      <c r="J180" s="100">
        <v>36191</v>
      </c>
      <c r="K180" s="99" t="s">
        <v>347</v>
      </c>
      <c r="L180" s="99" t="s">
        <v>348</v>
      </c>
    </row>
    <row r="181" spans="1:12" ht="12" customHeight="1" x14ac:dyDescent="0.3">
      <c r="A181" s="103">
        <v>4112843</v>
      </c>
      <c r="B181" s="99" t="s">
        <v>406</v>
      </c>
      <c r="C181" s="100">
        <v>36192</v>
      </c>
      <c r="D181" s="100">
        <v>43088</v>
      </c>
      <c r="E181" s="103">
        <v>5830</v>
      </c>
      <c r="F181" s="98">
        <v>1284</v>
      </c>
      <c r="G181" s="99" t="s">
        <v>685</v>
      </c>
      <c r="H181" s="99" t="s">
        <v>309</v>
      </c>
      <c r="I181" s="100">
        <v>36192</v>
      </c>
      <c r="J181" s="100">
        <v>43088</v>
      </c>
      <c r="K181" s="99" t="s">
        <v>594</v>
      </c>
      <c r="L181" s="99" t="s">
        <v>595</v>
      </c>
    </row>
    <row r="182" spans="1:12" ht="12" customHeight="1" x14ac:dyDescent="0.3">
      <c r="A182" s="103">
        <v>4115671</v>
      </c>
      <c r="B182" s="99" t="s">
        <v>406</v>
      </c>
      <c r="C182" s="100">
        <v>43089</v>
      </c>
      <c r="D182" s="100">
        <v>44010</v>
      </c>
      <c r="E182" s="103">
        <v>5830</v>
      </c>
      <c r="F182" s="98">
        <v>1567</v>
      </c>
      <c r="G182" s="99" t="s">
        <v>959</v>
      </c>
      <c r="H182" s="99" t="s">
        <v>309</v>
      </c>
      <c r="I182" s="100">
        <v>43089</v>
      </c>
      <c r="J182" s="100">
        <v>44010</v>
      </c>
      <c r="K182" s="99" t="s">
        <v>594</v>
      </c>
      <c r="L182" s="99" t="s">
        <v>595</v>
      </c>
    </row>
    <row r="183" spans="1:12" ht="12" customHeight="1" x14ac:dyDescent="0.3">
      <c r="A183" s="103">
        <v>4934800</v>
      </c>
      <c r="B183" s="99" t="s">
        <v>349</v>
      </c>
      <c r="C183" s="100">
        <v>29830</v>
      </c>
      <c r="D183" s="100">
        <v>30132</v>
      </c>
      <c r="E183" s="103">
        <v>5840</v>
      </c>
      <c r="F183" s="98">
        <v>348</v>
      </c>
      <c r="G183" s="99" t="s">
        <v>1624</v>
      </c>
      <c r="H183" s="99" t="s">
        <v>309</v>
      </c>
      <c r="I183" s="100">
        <v>29830</v>
      </c>
      <c r="J183" s="100">
        <v>30132</v>
      </c>
      <c r="K183" s="99" t="s">
        <v>385</v>
      </c>
      <c r="L183" s="99" t="s">
        <v>386</v>
      </c>
    </row>
    <row r="184" spans="1:12" ht="12" customHeight="1" x14ac:dyDescent="0.3">
      <c r="A184" s="103">
        <v>4979300</v>
      </c>
      <c r="B184" s="99" t="s">
        <v>349</v>
      </c>
      <c r="C184" s="100">
        <v>30133</v>
      </c>
      <c r="D184" s="100">
        <v>30497</v>
      </c>
      <c r="E184" s="103">
        <v>5840</v>
      </c>
      <c r="F184" s="98">
        <v>793</v>
      </c>
      <c r="G184" s="99" t="s">
        <v>1551</v>
      </c>
      <c r="H184" s="99" t="s">
        <v>309</v>
      </c>
      <c r="I184" s="100">
        <v>32964</v>
      </c>
      <c r="J184" s="100">
        <v>33054</v>
      </c>
      <c r="K184" s="99" t="s">
        <v>385</v>
      </c>
      <c r="L184" s="99" t="s">
        <v>386</v>
      </c>
    </row>
    <row r="185" spans="1:12" ht="12" customHeight="1" x14ac:dyDescent="0.3">
      <c r="A185" s="103">
        <v>4379301</v>
      </c>
      <c r="B185" s="99" t="s">
        <v>349</v>
      </c>
      <c r="C185" s="100">
        <v>30498</v>
      </c>
      <c r="D185" s="100">
        <v>32963</v>
      </c>
      <c r="E185" s="103">
        <v>5840</v>
      </c>
      <c r="F185" s="98">
        <v>793</v>
      </c>
      <c r="G185" s="99" t="s">
        <v>1551</v>
      </c>
      <c r="H185" s="99" t="s">
        <v>309</v>
      </c>
      <c r="I185" s="100">
        <v>32964</v>
      </c>
      <c r="J185" s="100">
        <v>33054</v>
      </c>
      <c r="K185" s="99" t="s">
        <v>385</v>
      </c>
      <c r="L185" s="99" t="s">
        <v>386</v>
      </c>
    </row>
    <row r="186" spans="1:12" ht="12" customHeight="1" x14ac:dyDescent="0.3">
      <c r="A186" s="103">
        <v>4979301</v>
      </c>
      <c r="B186" s="99" t="s">
        <v>349</v>
      </c>
      <c r="C186" s="100">
        <v>32964</v>
      </c>
      <c r="D186" s="100">
        <v>33054</v>
      </c>
      <c r="E186" s="103">
        <v>5840</v>
      </c>
      <c r="F186" s="98">
        <v>793</v>
      </c>
      <c r="G186" s="99" t="s">
        <v>1551</v>
      </c>
      <c r="H186" s="99" t="s">
        <v>309</v>
      </c>
      <c r="I186" s="100">
        <v>32964</v>
      </c>
      <c r="J186" s="100">
        <v>33054</v>
      </c>
      <c r="K186" s="99" t="s">
        <v>385</v>
      </c>
      <c r="L186" s="99" t="s">
        <v>386</v>
      </c>
    </row>
    <row r="187" spans="1:12" ht="12" customHeight="1" x14ac:dyDescent="0.3">
      <c r="A187" s="103">
        <v>4939500</v>
      </c>
      <c r="B187" s="99" t="s">
        <v>349</v>
      </c>
      <c r="C187" s="100">
        <v>29221</v>
      </c>
      <c r="D187" s="100">
        <v>30316</v>
      </c>
      <c r="E187" s="103">
        <v>5850</v>
      </c>
      <c r="F187" s="98">
        <v>395</v>
      </c>
      <c r="G187" s="99" t="s">
        <v>1017</v>
      </c>
      <c r="H187" s="99" t="s">
        <v>309</v>
      </c>
      <c r="I187" s="100">
        <v>29221</v>
      </c>
      <c r="J187" s="100">
        <v>30316</v>
      </c>
      <c r="K187" s="99" t="s">
        <v>349</v>
      </c>
      <c r="L187" s="99" t="s">
        <v>349</v>
      </c>
    </row>
    <row r="188" spans="1:12" ht="12" customHeight="1" x14ac:dyDescent="0.3">
      <c r="A188" s="103">
        <v>4135505</v>
      </c>
      <c r="B188" s="99" t="s">
        <v>1044</v>
      </c>
      <c r="C188" s="100">
        <v>27851</v>
      </c>
      <c r="D188" s="100">
        <v>31716</v>
      </c>
      <c r="E188" s="103">
        <v>5900</v>
      </c>
      <c r="F188" s="98">
        <v>355</v>
      </c>
      <c r="G188" s="99" t="s">
        <v>1045</v>
      </c>
      <c r="H188" s="99" t="s">
        <v>309</v>
      </c>
      <c r="I188" s="100">
        <v>27851</v>
      </c>
      <c r="J188" s="100">
        <v>31716</v>
      </c>
      <c r="K188" s="99" t="s">
        <v>354</v>
      </c>
      <c r="L188" s="99" t="s">
        <v>355</v>
      </c>
    </row>
    <row r="189" spans="1:12" ht="12" customHeight="1" x14ac:dyDescent="0.3">
      <c r="A189" s="103">
        <v>4193900</v>
      </c>
      <c r="B189" s="99" t="s">
        <v>349</v>
      </c>
      <c r="C189" s="100">
        <v>31717</v>
      </c>
      <c r="D189" s="100">
        <v>33024</v>
      </c>
      <c r="E189" s="103">
        <v>5900</v>
      </c>
      <c r="F189" s="98">
        <v>939</v>
      </c>
      <c r="G189" s="99" t="s">
        <v>1372</v>
      </c>
      <c r="H189" s="99" t="s">
        <v>309</v>
      </c>
      <c r="I189" s="100">
        <v>31717</v>
      </c>
      <c r="J189" s="100">
        <v>33024</v>
      </c>
      <c r="K189" s="99" t="s">
        <v>347</v>
      </c>
      <c r="L189" s="99" t="s">
        <v>348</v>
      </c>
    </row>
    <row r="190" spans="1:12" ht="12" customHeight="1" x14ac:dyDescent="0.3">
      <c r="A190" s="103">
        <v>4110474</v>
      </c>
      <c r="B190" s="99" t="s">
        <v>419</v>
      </c>
      <c r="C190" s="100">
        <v>33025</v>
      </c>
      <c r="D190" s="100">
        <v>35216</v>
      </c>
      <c r="E190" s="103">
        <v>5900</v>
      </c>
      <c r="F190" s="98">
        <v>1047</v>
      </c>
      <c r="G190" s="99" t="s">
        <v>396</v>
      </c>
      <c r="H190" s="99" t="s">
        <v>309</v>
      </c>
      <c r="I190" s="100">
        <v>33025</v>
      </c>
      <c r="J190" s="100">
        <v>35216</v>
      </c>
      <c r="K190" s="99" t="s">
        <v>347</v>
      </c>
      <c r="L190" s="99" t="s">
        <v>348</v>
      </c>
    </row>
    <row r="191" spans="1:12" ht="12" customHeight="1" x14ac:dyDescent="0.3">
      <c r="A191" s="103">
        <v>4111969</v>
      </c>
      <c r="B191" s="99" t="s">
        <v>419</v>
      </c>
      <c r="C191" s="100">
        <v>35217</v>
      </c>
      <c r="D191" s="100">
        <v>523456</v>
      </c>
      <c r="E191" s="103">
        <v>5900</v>
      </c>
      <c r="F191" s="98">
        <v>1196</v>
      </c>
      <c r="G191" s="99" t="s">
        <v>630</v>
      </c>
      <c r="H191" s="99" t="s">
        <v>309</v>
      </c>
      <c r="I191" s="100">
        <v>35217</v>
      </c>
      <c r="J191" s="100">
        <v>523456</v>
      </c>
      <c r="K191" s="99" t="s">
        <v>465</v>
      </c>
      <c r="L191" s="99" t="s">
        <v>466</v>
      </c>
    </row>
    <row r="192" spans="1:12" ht="12" customHeight="1" x14ac:dyDescent="0.3">
      <c r="A192" s="103">
        <v>4135901</v>
      </c>
      <c r="B192" s="99" t="s">
        <v>1012</v>
      </c>
      <c r="C192" s="100">
        <v>27851</v>
      </c>
      <c r="D192" s="100">
        <v>44585</v>
      </c>
      <c r="E192" s="103">
        <v>6000</v>
      </c>
      <c r="F192" s="98">
        <v>359</v>
      </c>
      <c r="G192" s="99" t="s">
        <v>1013</v>
      </c>
      <c r="H192" s="99" t="s">
        <v>309</v>
      </c>
      <c r="I192" s="100">
        <v>27851</v>
      </c>
      <c r="J192" s="100">
        <v>44585</v>
      </c>
      <c r="K192" s="99" t="s">
        <v>354</v>
      </c>
      <c r="L192" s="99" t="s">
        <v>355</v>
      </c>
    </row>
    <row r="193" spans="1:12" ht="12" customHeight="1" x14ac:dyDescent="0.3">
      <c r="A193" s="103">
        <v>4116511</v>
      </c>
      <c r="B193" s="99" t="s">
        <v>1012</v>
      </c>
      <c r="C193" s="100">
        <v>44586</v>
      </c>
      <c r="D193" s="100">
        <v>523456</v>
      </c>
      <c r="E193" s="103">
        <v>6000</v>
      </c>
      <c r="F193" s="98">
        <v>1651</v>
      </c>
      <c r="G193" s="99" t="s">
        <v>1013</v>
      </c>
      <c r="H193" s="99" t="s">
        <v>309</v>
      </c>
      <c r="I193" s="100">
        <v>44586</v>
      </c>
      <c r="J193" s="100">
        <v>523456</v>
      </c>
      <c r="K193" s="99" t="s">
        <v>354</v>
      </c>
      <c r="L193" s="99" t="s">
        <v>355</v>
      </c>
    </row>
    <row r="194" spans="1:12" ht="12" customHeight="1" x14ac:dyDescent="0.3">
      <c r="A194" s="103">
        <v>4136206</v>
      </c>
      <c r="B194" s="99" t="s">
        <v>646</v>
      </c>
      <c r="C194" s="100">
        <v>28581</v>
      </c>
      <c r="D194" s="100">
        <v>35430</v>
      </c>
      <c r="E194" s="103">
        <v>6100</v>
      </c>
      <c r="F194" s="98">
        <v>362</v>
      </c>
      <c r="G194" s="99" t="s">
        <v>1046</v>
      </c>
      <c r="H194" s="99" t="s">
        <v>309</v>
      </c>
      <c r="I194" s="100">
        <v>28581</v>
      </c>
      <c r="J194" s="100">
        <v>35430</v>
      </c>
      <c r="K194" s="99" t="s">
        <v>354</v>
      </c>
      <c r="L194" s="99" t="s">
        <v>355</v>
      </c>
    </row>
    <row r="195" spans="1:12" ht="12" customHeight="1" x14ac:dyDescent="0.3">
      <c r="A195" s="103">
        <v>4112165</v>
      </c>
      <c r="B195" s="99" t="s">
        <v>646</v>
      </c>
      <c r="C195" s="100">
        <v>35431</v>
      </c>
      <c r="D195" s="100">
        <v>523456</v>
      </c>
      <c r="E195" s="103">
        <v>6100</v>
      </c>
      <c r="F195" s="98">
        <v>1216</v>
      </c>
      <c r="G195" s="99" t="s">
        <v>647</v>
      </c>
      <c r="H195" s="99" t="s">
        <v>309</v>
      </c>
      <c r="I195" s="100">
        <v>35431</v>
      </c>
      <c r="J195" s="100">
        <v>523456</v>
      </c>
      <c r="K195" s="99" t="s">
        <v>354</v>
      </c>
      <c r="L195" s="99" t="s">
        <v>355</v>
      </c>
    </row>
    <row r="196" spans="1:12" ht="12" customHeight="1" x14ac:dyDescent="0.3">
      <c r="A196" s="103">
        <v>4136404</v>
      </c>
      <c r="B196" s="99" t="s">
        <v>349</v>
      </c>
      <c r="C196" s="100">
        <v>27851</v>
      </c>
      <c r="D196" s="100">
        <v>30041</v>
      </c>
      <c r="E196" s="103">
        <v>6200</v>
      </c>
      <c r="F196" s="98">
        <v>364</v>
      </c>
      <c r="G196" s="99" t="s">
        <v>1047</v>
      </c>
      <c r="H196" s="99" t="s">
        <v>309</v>
      </c>
      <c r="I196" s="100">
        <v>27851</v>
      </c>
      <c r="J196" s="100">
        <v>30041</v>
      </c>
      <c r="K196" s="99" t="s">
        <v>347</v>
      </c>
      <c r="L196" s="99" t="s">
        <v>348</v>
      </c>
    </row>
    <row r="197" spans="1:12" ht="12" customHeight="1" x14ac:dyDescent="0.3">
      <c r="A197" s="103">
        <v>4177705</v>
      </c>
      <c r="B197" s="99" t="s">
        <v>1265</v>
      </c>
      <c r="C197" s="100">
        <v>30042</v>
      </c>
      <c r="D197" s="100">
        <v>31685</v>
      </c>
      <c r="E197" s="103">
        <v>6200</v>
      </c>
      <c r="F197" s="98">
        <v>777</v>
      </c>
      <c r="G197" s="99" t="s">
        <v>1266</v>
      </c>
      <c r="H197" s="99" t="s">
        <v>309</v>
      </c>
      <c r="I197" s="100">
        <v>30042</v>
      </c>
      <c r="J197" s="100">
        <v>31685</v>
      </c>
      <c r="K197" s="99" t="s">
        <v>347</v>
      </c>
      <c r="L197" s="99" t="s">
        <v>348</v>
      </c>
    </row>
    <row r="198" spans="1:12" ht="12" customHeight="1" x14ac:dyDescent="0.3">
      <c r="A198" s="103">
        <v>4193207</v>
      </c>
      <c r="B198" s="99" t="s">
        <v>1368</v>
      </c>
      <c r="C198" s="100">
        <v>31686</v>
      </c>
      <c r="D198" s="100">
        <v>36756</v>
      </c>
      <c r="E198" s="103">
        <v>6200</v>
      </c>
      <c r="F198" s="98">
        <v>932</v>
      </c>
      <c r="G198" s="99" t="s">
        <v>614</v>
      </c>
      <c r="H198" s="99" t="s">
        <v>309</v>
      </c>
      <c r="I198" s="100">
        <v>31686</v>
      </c>
      <c r="J198" s="100">
        <v>36756</v>
      </c>
      <c r="K198" s="99" t="s">
        <v>347</v>
      </c>
      <c r="L198" s="99" t="s">
        <v>348</v>
      </c>
    </row>
    <row r="199" spans="1:12" ht="12" customHeight="1" x14ac:dyDescent="0.3">
      <c r="A199" s="103">
        <v>4137105</v>
      </c>
      <c r="B199" s="99" t="s">
        <v>349</v>
      </c>
      <c r="C199" s="100">
        <v>27851</v>
      </c>
      <c r="D199" s="100">
        <v>30925</v>
      </c>
      <c r="E199" s="103">
        <v>6300</v>
      </c>
      <c r="F199" s="98">
        <v>371</v>
      </c>
      <c r="G199" s="99" t="s">
        <v>1048</v>
      </c>
      <c r="H199" s="99" t="s">
        <v>309</v>
      </c>
      <c r="I199" s="100">
        <v>27851</v>
      </c>
      <c r="J199" s="100">
        <v>30925</v>
      </c>
      <c r="K199" s="99" t="s">
        <v>347</v>
      </c>
      <c r="L199" s="99" t="s">
        <v>348</v>
      </c>
    </row>
    <row r="200" spans="1:12" ht="12" customHeight="1" x14ac:dyDescent="0.3">
      <c r="A200" s="103">
        <v>4185104</v>
      </c>
      <c r="B200" s="99" t="s">
        <v>1317</v>
      </c>
      <c r="C200" s="100">
        <v>30926</v>
      </c>
      <c r="D200" s="100">
        <v>31928</v>
      </c>
      <c r="E200" s="103">
        <v>6300</v>
      </c>
      <c r="F200" s="98">
        <v>851</v>
      </c>
      <c r="G200" s="99" t="s">
        <v>1318</v>
      </c>
      <c r="H200" s="99" t="s">
        <v>309</v>
      </c>
      <c r="I200" s="100">
        <v>30926</v>
      </c>
      <c r="J200" s="100">
        <v>31928</v>
      </c>
      <c r="K200" s="99" t="s">
        <v>385</v>
      </c>
      <c r="L200" s="99" t="s">
        <v>386</v>
      </c>
    </row>
    <row r="201" spans="1:12" ht="12" customHeight="1" x14ac:dyDescent="0.3">
      <c r="A201" s="103">
        <v>4196408</v>
      </c>
      <c r="B201" s="99" t="s">
        <v>1389</v>
      </c>
      <c r="C201" s="100">
        <v>31929</v>
      </c>
      <c r="D201" s="100">
        <v>32904</v>
      </c>
      <c r="E201" s="103">
        <v>6300</v>
      </c>
      <c r="F201" s="98">
        <v>964</v>
      </c>
      <c r="G201" s="99" t="s">
        <v>1390</v>
      </c>
      <c r="H201" s="99" t="s">
        <v>309</v>
      </c>
      <c r="I201" s="100">
        <v>31929</v>
      </c>
      <c r="J201" s="100">
        <v>32904</v>
      </c>
      <c r="K201" s="99" t="s">
        <v>385</v>
      </c>
      <c r="L201" s="99" t="s">
        <v>386</v>
      </c>
    </row>
    <row r="202" spans="1:12" ht="12" customHeight="1" x14ac:dyDescent="0.3">
      <c r="A202" s="103">
        <v>4110300</v>
      </c>
      <c r="B202" s="99" t="s">
        <v>400</v>
      </c>
      <c r="C202" s="100">
        <v>32905</v>
      </c>
      <c r="D202" s="100">
        <v>34546</v>
      </c>
      <c r="E202" s="103">
        <v>6300</v>
      </c>
      <c r="F202" s="98">
        <v>1030</v>
      </c>
      <c r="G202" s="99" t="s">
        <v>401</v>
      </c>
      <c r="H202" s="99" t="s">
        <v>309</v>
      </c>
      <c r="I202" s="100">
        <v>32905</v>
      </c>
      <c r="J202" s="100">
        <v>34546</v>
      </c>
      <c r="K202" s="99" t="s">
        <v>347</v>
      </c>
      <c r="L202" s="99" t="s">
        <v>348</v>
      </c>
    </row>
    <row r="203" spans="1:12" ht="12" customHeight="1" x14ac:dyDescent="0.3">
      <c r="A203" s="103">
        <v>4111498</v>
      </c>
      <c r="B203" s="99" t="s">
        <v>400</v>
      </c>
      <c r="C203" s="100">
        <v>34547</v>
      </c>
      <c r="D203" s="100">
        <v>35910</v>
      </c>
      <c r="E203" s="103">
        <v>6300</v>
      </c>
      <c r="F203" s="98">
        <v>1149</v>
      </c>
      <c r="G203" s="99" t="s">
        <v>571</v>
      </c>
      <c r="H203" s="99" t="s">
        <v>309</v>
      </c>
      <c r="I203" s="100">
        <v>34547</v>
      </c>
      <c r="J203" s="100">
        <v>35910</v>
      </c>
      <c r="K203" s="99" t="s">
        <v>347</v>
      </c>
      <c r="L203" s="99" t="s">
        <v>348</v>
      </c>
    </row>
    <row r="204" spans="1:12" ht="12" customHeight="1" x14ac:dyDescent="0.3">
      <c r="A204" s="103">
        <v>4170700</v>
      </c>
      <c r="B204" s="99" t="s">
        <v>349</v>
      </c>
      <c r="C204" s="100">
        <v>28703</v>
      </c>
      <c r="D204" s="100">
        <v>31198</v>
      </c>
      <c r="E204" s="103">
        <v>6400</v>
      </c>
      <c r="F204" s="98">
        <v>707</v>
      </c>
      <c r="G204" s="99" t="s">
        <v>1212</v>
      </c>
      <c r="H204" s="99" t="s">
        <v>309</v>
      </c>
      <c r="I204" s="100">
        <v>28703</v>
      </c>
      <c r="J204" s="100">
        <v>31198</v>
      </c>
      <c r="K204" s="99" t="s">
        <v>347</v>
      </c>
      <c r="L204" s="99" t="s">
        <v>348</v>
      </c>
    </row>
    <row r="205" spans="1:12" ht="12" customHeight="1" x14ac:dyDescent="0.3">
      <c r="A205" s="103">
        <v>4188009</v>
      </c>
      <c r="B205" s="99" t="s">
        <v>349</v>
      </c>
      <c r="C205" s="100">
        <v>31199</v>
      </c>
      <c r="D205" s="100">
        <v>34242</v>
      </c>
      <c r="E205" s="103">
        <v>6400</v>
      </c>
      <c r="F205" s="98">
        <v>880</v>
      </c>
      <c r="G205" s="99" t="s">
        <v>1344</v>
      </c>
      <c r="H205" s="99" t="s">
        <v>309</v>
      </c>
      <c r="I205" s="100">
        <v>31199</v>
      </c>
      <c r="J205" s="100">
        <v>34242</v>
      </c>
      <c r="K205" s="99" t="s">
        <v>347</v>
      </c>
      <c r="L205" s="99" t="s">
        <v>348</v>
      </c>
    </row>
    <row r="206" spans="1:12" ht="12" customHeight="1" x14ac:dyDescent="0.3">
      <c r="A206" s="103">
        <v>4111324</v>
      </c>
      <c r="B206" s="99" t="s">
        <v>546</v>
      </c>
      <c r="C206" s="100">
        <v>34243</v>
      </c>
      <c r="D206" s="100">
        <v>35885</v>
      </c>
      <c r="E206" s="103">
        <v>6400</v>
      </c>
      <c r="F206" s="98">
        <v>1132</v>
      </c>
      <c r="G206" s="99" t="s">
        <v>547</v>
      </c>
      <c r="H206" s="99" t="s">
        <v>309</v>
      </c>
      <c r="I206" s="100">
        <v>34243</v>
      </c>
      <c r="J206" s="100">
        <v>35885</v>
      </c>
      <c r="K206" s="99" t="s">
        <v>347</v>
      </c>
      <c r="L206" s="99" t="s">
        <v>348</v>
      </c>
    </row>
    <row r="207" spans="1:12" ht="12" customHeight="1" x14ac:dyDescent="0.3">
      <c r="A207" s="103">
        <v>4112405</v>
      </c>
      <c r="B207" s="99" t="s">
        <v>546</v>
      </c>
      <c r="C207" s="100">
        <v>35886</v>
      </c>
      <c r="D207" s="100">
        <v>43861</v>
      </c>
      <c r="E207" s="103">
        <v>6400</v>
      </c>
      <c r="F207" s="98">
        <v>1240</v>
      </c>
      <c r="G207" s="99" t="s">
        <v>676</v>
      </c>
      <c r="H207" s="99" t="s">
        <v>309</v>
      </c>
      <c r="I207" s="100">
        <v>35886</v>
      </c>
      <c r="J207" s="100">
        <v>43861</v>
      </c>
      <c r="K207" s="99" t="s">
        <v>594</v>
      </c>
      <c r="L207" s="99" t="s">
        <v>595</v>
      </c>
    </row>
    <row r="208" spans="1:12" ht="12" customHeight="1" x14ac:dyDescent="0.3">
      <c r="A208" s="103">
        <v>4116091</v>
      </c>
      <c r="B208" s="99" t="s">
        <v>546</v>
      </c>
      <c r="C208" s="100">
        <v>43862</v>
      </c>
      <c r="D208" s="100">
        <v>44681</v>
      </c>
      <c r="E208" s="103">
        <v>6400</v>
      </c>
      <c r="F208" s="98">
        <v>1609</v>
      </c>
      <c r="G208" s="99" t="s">
        <v>986</v>
      </c>
      <c r="H208" s="99" t="s">
        <v>309</v>
      </c>
      <c r="I208" s="100">
        <v>43862</v>
      </c>
      <c r="J208" s="100">
        <v>44681</v>
      </c>
      <c r="K208" s="99" t="s">
        <v>594</v>
      </c>
      <c r="L208" s="99" t="s">
        <v>595</v>
      </c>
    </row>
    <row r="209" spans="1:12" ht="12" customHeight="1" x14ac:dyDescent="0.3">
      <c r="A209" s="103">
        <v>4116541</v>
      </c>
      <c r="B209" s="99" t="s">
        <v>546</v>
      </c>
      <c r="C209" s="100">
        <v>44682</v>
      </c>
      <c r="D209" s="100">
        <v>523456</v>
      </c>
      <c r="E209" s="103">
        <v>6400</v>
      </c>
      <c r="F209" s="98">
        <v>1654</v>
      </c>
      <c r="G209" s="99" t="s">
        <v>1016</v>
      </c>
      <c r="H209" s="99" t="s">
        <v>309</v>
      </c>
      <c r="I209" s="100">
        <v>44682</v>
      </c>
      <c r="J209" s="100">
        <v>523456</v>
      </c>
      <c r="K209" s="99" t="s">
        <v>594</v>
      </c>
      <c r="L209" s="99" t="s">
        <v>595</v>
      </c>
    </row>
    <row r="210" spans="1:12" ht="12" customHeight="1" x14ac:dyDescent="0.3">
      <c r="A210" s="103">
        <v>4137402</v>
      </c>
      <c r="B210" s="99" t="s">
        <v>736</v>
      </c>
      <c r="C210" s="100">
        <v>27851</v>
      </c>
      <c r="D210" s="100">
        <v>36738</v>
      </c>
      <c r="E210" s="103">
        <v>6500</v>
      </c>
      <c r="F210" s="98">
        <v>374</v>
      </c>
      <c r="G210" s="99" t="s">
        <v>1049</v>
      </c>
      <c r="H210" s="99" t="s">
        <v>309</v>
      </c>
      <c r="I210" s="100">
        <v>27851</v>
      </c>
      <c r="J210" s="100">
        <v>36738</v>
      </c>
      <c r="K210" s="99" t="s">
        <v>385</v>
      </c>
      <c r="L210" s="99" t="s">
        <v>386</v>
      </c>
    </row>
    <row r="211" spans="1:12" ht="12" customHeight="1" x14ac:dyDescent="0.3">
      <c r="A211" s="103">
        <v>4113072</v>
      </c>
      <c r="B211" s="99" t="s">
        <v>736</v>
      </c>
      <c r="C211" s="100">
        <v>36739</v>
      </c>
      <c r="D211" s="100">
        <v>39623</v>
      </c>
      <c r="E211" s="103">
        <v>6500</v>
      </c>
      <c r="F211" s="98">
        <v>1307</v>
      </c>
      <c r="G211" s="99" t="s">
        <v>737</v>
      </c>
      <c r="H211" s="99" t="s">
        <v>309</v>
      </c>
      <c r="I211" s="100">
        <v>36739</v>
      </c>
      <c r="J211" s="100">
        <v>39623</v>
      </c>
      <c r="K211" s="99" t="s">
        <v>594</v>
      </c>
      <c r="L211" s="99" t="s">
        <v>595</v>
      </c>
    </row>
    <row r="212" spans="1:12" ht="12" customHeight="1" x14ac:dyDescent="0.3">
      <c r="A212" s="103">
        <v>4137600</v>
      </c>
      <c r="B212" s="99" t="s">
        <v>592</v>
      </c>
      <c r="C212" s="100">
        <v>27851</v>
      </c>
      <c r="D212" s="100">
        <v>34880</v>
      </c>
      <c r="E212" s="103">
        <v>6600</v>
      </c>
      <c r="F212" s="98">
        <v>376</v>
      </c>
      <c r="G212" s="99" t="s">
        <v>1050</v>
      </c>
      <c r="H212" s="99" t="s">
        <v>309</v>
      </c>
      <c r="I212" s="100">
        <v>27851</v>
      </c>
      <c r="J212" s="100">
        <v>34880</v>
      </c>
      <c r="K212" s="99" t="s">
        <v>385</v>
      </c>
      <c r="L212" s="99" t="s">
        <v>386</v>
      </c>
    </row>
    <row r="213" spans="1:12" ht="12" customHeight="1" x14ac:dyDescent="0.3">
      <c r="A213" s="103">
        <v>4111662</v>
      </c>
      <c r="B213" s="99" t="s">
        <v>592</v>
      </c>
      <c r="C213" s="100">
        <v>34881</v>
      </c>
      <c r="D213" s="100">
        <v>523456</v>
      </c>
      <c r="E213" s="103">
        <v>6600</v>
      </c>
      <c r="F213" s="98">
        <v>1166</v>
      </c>
      <c r="G213" s="99" t="s">
        <v>593</v>
      </c>
      <c r="H213" s="99" t="s">
        <v>309</v>
      </c>
      <c r="I213" s="100">
        <v>34881</v>
      </c>
      <c r="J213" s="100">
        <v>523456</v>
      </c>
      <c r="K213" s="99" t="s">
        <v>594</v>
      </c>
      <c r="L213" s="99" t="s">
        <v>595</v>
      </c>
    </row>
    <row r="214" spans="1:12" ht="12" customHeight="1" x14ac:dyDescent="0.3">
      <c r="A214" s="103">
        <v>4139101</v>
      </c>
      <c r="B214" s="99" t="s">
        <v>1051</v>
      </c>
      <c r="C214" s="100">
        <v>27851</v>
      </c>
      <c r="D214" s="100">
        <v>32285</v>
      </c>
      <c r="E214" s="103">
        <v>6700</v>
      </c>
      <c r="F214" s="98">
        <v>391</v>
      </c>
      <c r="G214" s="99" t="s">
        <v>1052</v>
      </c>
      <c r="H214" s="99" t="s">
        <v>309</v>
      </c>
      <c r="I214" s="100">
        <v>27851</v>
      </c>
      <c r="J214" s="100">
        <v>32285</v>
      </c>
      <c r="K214" s="99" t="s">
        <v>347</v>
      </c>
      <c r="L214" s="99" t="s">
        <v>348</v>
      </c>
    </row>
    <row r="215" spans="1:12" ht="12" customHeight="1" x14ac:dyDescent="0.3">
      <c r="A215" s="103">
        <v>4139200</v>
      </c>
      <c r="B215" s="99" t="s">
        <v>1053</v>
      </c>
      <c r="C215" s="100">
        <v>27851</v>
      </c>
      <c r="D215" s="100">
        <v>33603</v>
      </c>
      <c r="E215" s="103">
        <v>6800</v>
      </c>
      <c r="F215" s="98">
        <v>392</v>
      </c>
      <c r="G215" s="99" t="s">
        <v>496</v>
      </c>
      <c r="H215" s="99" t="s">
        <v>309</v>
      </c>
      <c r="I215" s="100">
        <v>27851</v>
      </c>
      <c r="J215" s="100">
        <v>33603</v>
      </c>
      <c r="K215" s="99" t="s">
        <v>354</v>
      </c>
      <c r="L215" s="99" t="s">
        <v>355</v>
      </c>
    </row>
    <row r="216" spans="1:12" ht="12" customHeight="1" x14ac:dyDescent="0.3">
      <c r="A216" s="103">
        <v>4139408</v>
      </c>
      <c r="B216" s="99" t="s">
        <v>748</v>
      </c>
      <c r="C216" s="100">
        <v>28581</v>
      </c>
      <c r="D216" s="100">
        <v>36989</v>
      </c>
      <c r="E216" s="103">
        <v>6900</v>
      </c>
      <c r="F216" s="98">
        <v>394</v>
      </c>
      <c r="G216" s="99" t="s">
        <v>279</v>
      </c>
      <c r="H216" s="99" t="s">
        <v>309</v>
      </c>
      <c r="I216" s="100">
        <v>28581</v>
      </c>
      <c r="J216" s="100">
        <v>36989</v>
      </c>
      <c r="K216" s="99" t="s">
        <v>354</v>
      </c>
      <c r="L216" s="99" t="s">
        <v>355</v>
      </c>
    </row>
    <row r="217" spans="1:12" ht="12" customHeight="1" x14ac:dyDescent="0.3">
      <c r="A217" s="103">
        <v>4139606</v>
      </c>
      <c r="B217" s="99" t="s">
        <v>349</v>
      </c>
      <c r="C217" s="100">
        <v>28581</v>
      </c>
      <c r="D217" s="100">
        <v>32904</v>
      </c>
      <c r="E217" s="103">
        <v>7000</v>
      </c>
      <c r="F217" s="98">
        <v>396</v>
      </c>
      <c r="G217" s="99" t="s">
        <v>1054</v>
      </c>
      <c r="H217" s="99" t="s">
        <v>309</v>
      </c>
      <c r="I217" s="100">
        <v>28581</v>
      </c>
      <c r="J217" s="100">
        <v>32904</v>
      </c>
      <c r="K217" s="99" t="s">
        <v>347</v>
      </c>
      <c r="L217" s="99" t="s">
        <v>348</v>
      </c>
    </row>
    <row r="218" spans="1:12" ht="12" customHeight="1" x14ac:dyDescent="0.3">
      <c r="A218" s="103">
        <v>4110425</v>
      </c>
      <c r="B218" s="99" t="s">
        <v>413</v>
      </c>
      <c r="C218" s="100">
        <v>32905</v>
      </c>
      <c r="D218" s="100">
        <v>35976</v>
      </c>
      <c r="E218" s="103">
        <v>7000</v>
      </c>
      <c r="F218" s="98">
        <v>1042</v>
      </c>
      <c r="G218" s="99" t="s">
        <v>403</v>
      </c>
      <c r="H218" s="99" t="s">
        <v>309</v>
      </c>
      <c r="I218" s="100">
        <v>32905</v>
      </c>
      <c r="J218" s="100">
        <v>35976</v>
      </c>
      <c r="K218" s="99" t="s">
        <v>347</v>
      </c>
      <c r="L218" s="99" t="s">
        <v>348</v>
      </c>
    </row>
    <row r="219" spans="1:12" ht="12" customHeight="1" x14ac:dyDescent="0.3">
      <c r="A219" s="103">
        <v>4112538</v>
      </c>
      <c r="B219" s="99" t="s">
        <v>413</v>
      </c>
      <c r="C219" s="100">
        <v>35977</v>
      </c>
      <c r="D219" s="100">
        <v>39367</v>
      </c>
      <c r="E219" s="103">
        <v>7000</v>
      </c>
      <c r="F219" s="98">
        <v>1253</v>
      </c>
      <c r="G219" s="99" t="s">
        <v>685</v>
      </c>
      <c r="H219" s="99" t="s">
        <v>309</v>
      </c>
      <c r="I219" s="100">
        <v>35977</v>
      </c>
      <c r="J219" s="100">
        <v>39367</v>
      </c>
      <c r="K219" s="99" t="s">
        <v>594</v>
      </c>
      <c r="L219" s="99" t="s">
        <v>595</v>
      </c>
    </row>
    <row r="220" spans="1:12" ht="12" customHeight="1" x14ac:dyDescent="0.3">
      <c r="A220" s="103">
        <v>4140109</v>
      </c>
      <c r="B220" s="99" t="s">
        <v>1055</v>
      </c>
      <c r="C220" s="100">
        <v>28581</v>
      </c>
      <c r="D220" s="100">
        <v>40320</v>
      </c>
      <c r="E220" s="103">
        <v>7100</v>
      </c>
      <c r="F220" s="98">
        <v>401</v>
      </c>
      <c r="G220" s="99" t="s">
        <v>454</v>
      </c>
      <c r="H220" s="99" t="s">
        <v>309</v>
      </c>
      <c r="I220" s="100">
        <v>28581</v>
      </c>
      <c r="J220" s="100">
        <v>40320</v>
      </c>
      <c r="K220" s="99" t="s">
        <v>354</v>
      </c>
      <c r="L220" s="99" t="s">
        <v>355</v>
      </c>
    </row>
    <row r="221" spans="1:12" ht="12" customHeight="1" x14ac:dyDescent="0.3">
      <c r="A221" s="103">
        <v>4140604</v>
      </c>
      <c r="B221" s="99" t="s">
        <v>349</v>
      </c>
      <c r="C221" s="100">
        <v>27851</v>
      </c>
      <c r="D221" s="100">
        <v>29920</v>
      </c>
      <c r="E221" s="103">
        <v>7300</v>
      </c>
      <c r="F221" s="98">
        <v>406</v>
      </c>
      <c r="G221" s="99" t="s">
        <v>1056</v>
      </c>
      <c r="H221" s="99" t="s">
        <v>309</v>
      </c>
      <c r="I221" s="100">
        <v>27851</v>
      </c>
      <c r="J221" s="100">
        <v>29920</v>
      </c>
      <c r="K221" s="99" t="s">
        <v>347</v>
      </c>
      <c r="L221" s="99" t="s">
        <v>348</v>
      </c>
    </row>
    <row r="222" spans="1:12" ht="12" customHeight="1" x14ac:dyDescent="0.3">
      <c r="A222" s="103">
        <v>4176608</v>
      </c>
      <c r="B222" s="99" t="s">
        <v>686</v>
      </c>
      <c r="C222" s="100">
        <v>29921</v>
      </c>
      <c r="D222" s="100">
        <v>32567</v>
      </c>
      <c r="E222" s="103">
        <v>7300</v>
      </c>
      <c r="F222" s="98">
        <v>766</v>
      </c>
      <c r="G222" s="99" t="s">
        <v>394</v>
      </c>
      <c r="H222" s="99" t="s">
        <v>309</v>
      </c>
      <c r="I222" s="100">
        <v>32568</v>
      </c>
      <c r="J222" s="100">
        <v>35976</v>
      </c>
      <c r="K222" s="99" t="s">
        <v>385</v>
      </c>
      <c r="L222" s="99" t="s">
        <v>386</v>
      </c>
    </row>
    <row r="223" spans="1:12" ht="12" customHeight="1" x14ac:dyDescent="0.3">
      <c r="A223" s="103">
        <v>4176616</v>
      </c>
      <c r="B223" s="99" t="s">
        <v>686</v>
      </c>
      <c r="C223" s="100">
        <v>32568</v>
      </c>
      <c r="D223" s="100">
        <v>35976</v>
      </c>
      <c r="E223" s="103">
        <v>7300</v>
      </c>
      <c r="F223" s="98">
        <v>766</v>
      </c>
      <c r="G223" s="99" t="s">
        <v>394</v>
      </c>
      <c r="H223" s="99" t="s">
        <v>309</v>
      </c>
      <c r="I223" s="100">
        <v>32568</v>
      </c>
      <c r="J223" s="100">
        <v>35976</v>
      </c>
      <c r="K223" s="99" t="s">
        <v>385</v>
      </c>
      <c r="L223" s="99" t="s">
        <v>386</v>
      </c>
    </row>
    <row r="224" spans="1:12" ht="12" customHeight="1" x14ac:dyDescent="0.3">
      <c r="A224" s="103">
        <v>4112512</v>
      </c>
      <c r="B224" s="99" t="s">
        <v>686</v>
      </c>
      <c r="C224" s="100">
        <v>35977</v>
      </c>
      <c r="D224" s="100">
        <v>39172</v>
      </c>
      <c r="E224" s="103">
        <v>7300</v>
      </c>
      <c r="F224" s="98">
        <v>1251</v>
      </c>
      <c r="G224" s="99" t="s">
        <v>687</v>
      </c>
      <c r="H224" s="99" t="s">
        <v>309</v>
      </c>
      <c r="I224" s="100">
        <v>35977</v>
      </c>
      <c r="J224" s="100">
        <v>39172</v>
      </c>
      <c r="K224" s="99" t="s">
        <v>347</v>
      </c>
      <c r="L224" s="99" t="s">
        <v>348</v>
      </c>
    </row>
    <row r="225" spans="1:12" ht="12" customHeight="1" x14ac:dyDescent="0.3">
      <c r="A225" s="103">
        <v>4114021</v>
      </c>
      <c r="B225" s="99" t="s">
        <v>686</v>
      </c>
      <c r="C225" s="100">
        <v>39173</v>
      </c>
      <c r="D225" s="100">
        <v>42026</v>
      </c>
      <c r="E225" s="103">
        <v>7300</v>
      </c>
      <c r="F225" s="98">
        <v>1402</v>
      </c>
      <c r="G225" s="99" t="s">
        <v>829</v>
      </c>
      <c r="H225" s="99" t="s">
        <v>309</v>
      </c>
      <c r="I225" s="100">
        <v>39173</v>
      </c>
      <c r="J225" s="100">
        <v>42026</v>
      </c>
      <c r="K225" s="99" t="s">
        <v>594</v>
      </c>
      <c r="L225" s="99" t="s">
        <v>595</v>
      </c>
    </row>
    <row r="226" spans="1:12" ht="12" customHeight="1" x14ac:dyDescent="0.3">
      <c r="A226" s="103">
        <v>4140703</v>
      </c>
      <c r="B226" s="99" t="s">
        <v>1057</v>
      </c>
      <c r="C226" s="100">
        <v>27851</v>
      </c>
      <c r="D226" s="100">
        <v>31563</v>
      </c>
      <c r="E226" s="103">
        <v>7400</v>
      </c>
      <c r="F226" s="98">
        <v>407</v>
      </c>
      <c r="G226" s="99" t="s">
        <v>1058</v>
      </c>
      <c r="H226" s="99" t="s">
        <v>309</v>
      </c>
      <c r="I226" s="100">
        <v>27851</v>
      </c>
      <c r="J226" s="100">
        <v>31563</v>
      </c>
      <c r="K226" s="99" t="s">
        <v>347</v>
      </c>
      <c r="L226" s="99" t="s">
        <v>348</v>
      </c>
    </row>
    <row r="227" spans="1:12" ht="12" customHeight="1" x14ac:dyDescent="0.3">
      <c r="A227" s="103">
        <v>4191300</v>
      </c>
      <c r="B227" s="99" t="s">
        <v>1355</v>
      </c>
      <c r="C227" s="100">
        <v>31564</v>
      </c>
      <c r="D227" s="100">
        <v>36482</v>
      </c>
      <c r="E227" s="103">
        <v>7400</v>
      </c>
      <c r="F227" s="98">
        <v>913</v>
      </c>
      <c r="G227" s="99" t="s">
        <v>1289</v>
      </c>
      <c r="H227" s="99" t="s">
        <v>309</v>
      </c>
      <c r="I227" s="100">
        <v>31564</v>
      </c>
      <c r="J227" s="100">
        <v>36482</v>
      </c>
      <c r="K227" s="99" t="s">
        <v>347</v>
      </c>
      <c r="L227" s="99" t="s">
        <v>348</v>
      </c>
    </row>
    <row r="228" spans="1:12" ht="12" customHeight="1" x14ac:dyDescent="0.3">
      <c r="A228" s="103">
        <v>4141107</v>
      </c>
      <c r="B228" s="99" t="s">
        <v>349</v>
      </c>
      <c r="C228" s="100">
        <v>27851</v>
      </c>
      <c r="D228" s="100">
        <v>30955</v>
      </c>
      <c r="E228" s="103">
        <v>7500</v>
      </c>
      <c r="F228" s="98">
        <v>411</v>
      </c>
      <c r="G228" s="99" t="s">
        <v>1061</v>
      </c>
      <c r="H228" s="99" t="s">
        <v>309</v>
      </c>
      <c r="I228" s="100">
        <v>27851</v>
      </c>
      <c r="J228" s="100">
        <v>30955</v>
      </c>
      <c r="K228" s="99" t="s">
        <v>347</v>
      </c>
      <c r="L228" s="99" t="s">
        <v>348</v>
      </c>
    </row>
    <row r="229" spans="1:12" ht="12" customHeight="1" x14ac:dyDescent="0.3">
      <c r="A229" s="103">
        <v>4186003</v>
      </c>
      <c r="B229" s="99" t="s">
        <v>1325</v>
      </c>
      <c r="C229" s="100">
        <v>30956</v>
      </c>
      <c r="D229" s="100">
        <v>36308</v>
      </c>
      <c r="E229" s="103">
        <v>7500</v>
      </c>
      <c r="F229" s="98">
        <v>860</v>
      </c>
      <c r="G229" s="99" t="s">
        <v>498</v>
      </c>
      <c r="H229" s="99" t="s">
        <v>309</v>
      </c>
      <c r="I229" s="100">
        <v>30956</v>
      </c>
      <c r="J229" s="100">
        <v>36308</v>
      </c>
      <c r="K229" s="99" t="s">
        <v>347</v>
      </c>
      <c r="L229" s="99" t="s">
        <v>348</v>
      </c>
    </row>
    <row r="230" spans="1:12" ht="12" customHeight="1" x14ac:dyDescent="0.3">
      <c r="A230" s="103">
        <v>4173100</v>
      </c>
      <c r="B230" s="99" t="s">
        <v>1224</v>
      </c>
      <c r="C230" s="100">
        <v>29129</v>
      </c>
      <c r="D230" s="100">
        <v>31047</v>
      </c>
      <c r="E230" s="103">
        <v>7600</v>
      </c>
      <c r="F230" s="98">
        <v>731</v>
      </c>
      <c r="G230" s="99" t="s">
        <v>1225</v>
      </c>
      <c r="H230" s="99" t="s">
        <v>309</v>
      </c>
      <c r="I230" s="100">
        <v>29129</v>
      </c>
      <c r="J230" s="100">
        <v>31047</v>
      </c>
      <c r="K230" s="99" t="s">
        <v>385</v>
      </c>
      <c r="L230" s="99" t="s">
        <v>386</v>
      </c>
    </row>
    <row r="231" spans="1:12" ht="12" customHeight="1" x14ac:dyDescent="0.3">
      <c r="A231" s="103">
        <v>4187001</v>
      </c>
      <c r="B231" s="99" t="s">
        <v>800</v>
      </c>
      <c r="C231" s="100">
        <v>31048</v>
      </c>
      <c r="D231" s="100">
        <v>38383</v>
      </c>
      <c r="E231" s="103">
        <v>7600</v>
      </c>
      <c r="F231" s="98">
        <v>870</v>
      </c>
      <c r="G231" s="99" t="s">
        <v>1217</v>
      </c>
      <c r="H231" s="99" t="s">
        <v>309</v>
      </c>
      <c r="I231" s="100">
        <v>31048</v>
      </c>
      <c r="J231" s="100">
        <v>38383</v>
      </c>
      <c r="K231" s="99" t="s">
        <v>347</v>
      </c>
      <c r="L231" s="99" t="s">
        <v>348</v>
      </c>
    </row>
    <row r="232" spans="1:12" ht="12" customHeight="1" x14ac:dyDescent="0.3">
      <c r="A232" s="103">
        <v>4113759</v>
      </c>
      <c r="B232" s="99" t="s">
        <v>800</v>
      </c>
      <c r="C232" s="100">
        <v>38384</v>
      </c>
      <c r="D232" s="100">
        <v>38868</v>
      </c>
      <c r="E232" s="103">
        <v>7600</v>
      </c>
      <c r="F232" s="98">
        <v>1375</v>
      </c>
      <c r="G232" s="99" t="s">
        <v>801</v>
      </c>
      <c r="H232" s="99" t="s">
        <v>309</v>
      </c>
      <c r="I232" s="100">
        <v>38384</v>
      </c>
      <c r="J232" s="100">
        <v>38868</v>
      </c>
      <c r="K232" s="99" t="s">
        <v>594</v>
      </c>
      <c r="L232" s="99" t="s">
        <v>595</v>
      </c>
    </row>
    <row r="233" spans="1:12" ht="12" customHeight="1" x14ac:dyDescent="0.3">
      <c r="A233" s="103">
        <v>4113957</v>
      </c>
      <c r="B233" s="99" t="s">
        <v>800</v>
      </c>
      <c r="C233" s="100">
        <v>38869</v>
      </c>
      <c r="D233" s="100">
        <v>41884</v>
      </c>
      <c r="E233" s="103">
        <v>7600</v>
      </c>
      <c r="F233" s="98">
        <v>1395</v>
      </c>
      <c r="G233" s="99" t="s">
        <v>823</v>
      </c>
      <c r="H233" s="99" t="s">
        <v>309</v>
      </c>
      <c r="I233" s="100">
        <v>38869</v>
      </c>
      <c r="J233" s="100">
        <v>41884</v>
      </c>
      <c r="K233" s="99" t="s">
        <v>347</v>
      </c>
      <c r="L233" s="99" t="s">
        <v>348</v>
      </c>
    </row>
    <row r="234" spans="1:12" ht="12" customHeight="1" x14ac:dyDescent="0.3">
      <c r="A234" s="103">
        <v>4114788</v>
      </c>
      <c r="B234" s="99" t="s">
        <v>800</v>
      </c>
      <c r="C234" s="100">
        <v>41885</v>
      </c>
      <c r="D234" s="100">
        <v>523456</v>
      </c>
      <c r="E234" s="103">
        <v>7600</v>
      </c>
      <c r="F234" s="98">
        <v>1478</v>
      </c>
      <c r="G234" s="99" t="s">
        <v>823</v>
      </c>
      <c r="H234" s="99" t="s">
        <v>309</v>
      </c>
      <c r="I234" s="100">
        <v>41885</v>
      </c>
      <c r="J234" s="100">
        <v>523456</v>
      </c>
      <c r="K234" s="99" t="s">
        <v>347</v>
      </c>
      <c r="L234" s="99" t="s">
        <v>348</v>
      </c>
    </row>
    <row r="235" spans="1:12" ht="12" customHeight="1" x14ac:dyDescent="0.3">
      <c r="A235" s="103">
        <v>4141701</v>
      </c>
      <c r="B235" s="99" t="s">
        <v>1062</v>
      </c>
      <c r="C235" s="100">
        <v>28581</v>
      </c>
      <c r="D235" s="100">
        <v>523456</v>
      </c>
      <c r="E235" s="103">
        <v>7700</v>
      </c>
      <c r="F235" s="98">
        <v>417</v>
      </c>
      <c r="G235" s="99" t="s">
        <v>127</v>
      </c>
      <c r="H235" s="99" t="s">
        <v>309</v>
      </c>
      <c r="I235" s="100">
        <v>28581</v>
      </c>
      <c r="J235" s="100">
        <v>523456</v>
      </c>
      <c r="K235" s="99" t="s">
        <v>354</v>
      </c>
      <c r="L235" s="99" t="s">
        <v>355</v>
      </c>
    </row>
    <row r="236" spans="1:12" ht="12" customHeight="1" x14ac:dyDescent="0.3">
      <c r="A236" s="103">
        <v>4141800</v>
      </c>
      <c r="B236" s="99" t="s">
        <v>349</v>
      </c>
      <c r="C236" s="100">
        <v>28581</v>
      </c>
      <c r="D236" s="100">
        <v>32142</v>
      </c>
      <c r="E236" s="103">
        <v>7800</v>
      </c>
      <c r="F236" s="98">
        <v>418</v>
      </c>
      <c r="G236" s="99" t="s">
        <v>1063</v>
      </c>
      <c r="H236" s="99" t="s">
        <v>309</v>
      </c>
      <c r="I236" s="100">
        <v>28581</v>
      </c>
      <c r="J236" s="100">
        <v>32142</v>
      </c>
      <c r="K236" s="99" t="s">
        <v>347</v>
      </c>
      <c r="L236" s="99" t="s">
        <v>348</v>
      </c>
    </row>
    <row r="237" spans="1:12" ht="12" customHeight="1" x14ac:dyDescent="0.3">
      <c r="A237" s="103">
        <v>4198404</v>
      </c>
      <c r="B237" s="99" t="s">
        <v>1398</v>
      </c>
      <c r="C237" s="100">
        <v>32143</v>
      </c>
      <c r="D237" s="100">
        <v>33389</v>
      </c>
      <c r="E237" s="103">
        <v>7800</v>
      </c>
      <c r="F237" s="98">
        <v>984</v>
      </c>
      <c r="G237" s="99" t="s">
        <v>1399</v>
      </c>
      <c r="H237" s="99" t="s">
        <v>309</v>
      </c>
      <c r="I237" s="100">
        <v>32143</v>
      </c>
      <c r="J237" s="100">
        <v>33389</v>
      </c>
      <c r="K237" s="99" t="s">
        <v>347</v>
      </c>
      <c r="L237" s="99" t="s">
        <v>348</v>
      </c>
    </row>
    <row r="238" spans="1:12" ht="12" customHeight="1" x14ac:dyDescent="0.3">
      <c r="A238" s="103">
        <v>4110714</v>
      </c>
      <c r="B238" s="99" t="s">
        <v>459</v>
      </c>
      <c r="C238" s="100">
        <v>33390</v>
      </c>
      <c r="D238" s="100">
        <v>35277</v>
      </c>
      <c r="E238" s="103">
        <v>7800</v>
      </c>
      <c r="F238" s="98">
        <v>1071</v>
      </c>
      <c r="G238" s="99" t="s">
        <v>460</v>
      </c>
      <c r="H238" s="99" t="s">
        <v>309</v>
      </c>
      <c r="I238" s="100">
        <v>33390</v>
      </c>
      <c r="J238" s="100">
        <v>35277</v>
      </c>
      <c r="K238" s="99" t="s">
        <v>354</v>
      </c>
      <c r="L238" s="99" t="s">
        <v>355</v>
      </c>
    </row>
    <row r="239" spans="1:12" ht="12" customHeight="1" x14ac:dyDescent="0.3">
      <c r="A239" s="103">
        <v>4112074</v>
      </c>
      <c r="B239" s="99" t="s">
        <v>459</v>
      </c>
      <c r="C239" s="100">
        <v>35278</v>
      </c>
      <c r="D239" s="100">
        <v>36007</v>
      </c>
      <c r="E239" s="103">
        <v>7800</v>
      </c>
      <c r="F239" s="98">
        <v>1207</v>
      </c>
      <c r="G239" s="99" t="s">
        <v>635</v>
      </c>
      <c r="H239" s="99" t="s">
        <v>309</v>
      </c>
      <c r="I239" s="100">
        <v>35278</v>
      </c>
      <c r="J239" s="100">
        <v>36007</v>
      </c>
      <c r="K239" s="99" t="s">
        <v>347</v>
      </c>
      <c r="L239" s="99" t="s">
        <v>348</v>
      </c>
    </row>
    <row r="240" spans="1:12" ht="12" customHeight="1" x14ac:dyDescent="0.3">
      <c r="A240" s="103">
        <v>4112678</v>
      </c>
      <c r="B240" s="99" t="s">
        <v>459</v>
      </c>
      <c r="C240" s="100">
        <v>36008</v>
      </c>
      <c r="D240" s="100">
        <v>37756</v>
      </c>
      <c r="E240" s="103">
        <v>7800</v>
      </c>
      <c r="F240" s="98">
        <v>1267</v>
      </c>
      <c r="G240" s="99" t="s">
        <v>698</v>
      </c>
      <c r="H240" s="99" t="s">
        <v>309</v>
      </c>
      <c r="I240" s="100">
        <v>36008</v>
      </c>
      <c r="J240" s="100">
        <v>37756</v>
      </c>
      <c r="K240" s="99" t="s">
        <v>594</v>
      </c>
      <c r="L240" s="99" t="s">
        <v>595</v>
      </c>
    </row>
    <row r="241" spans="1:12" ht="12" customHeight="1" x14ac:dyDescent="0.3">
      <c r="A241" s="103">
        <v>4142402</v>
      </c>
      <c r="B241" s="99" t="s">
        <v>349</v>
      </c>
      <c r="C241" s="100">
        <v>28581</v>
      </c>
      <c r="D241" s="100">
        <v>30955</v>
      </c>
      <c r="E241" s="103">
        <v>8000</v>
      </c>
      <c r="F241" s="98">
        <v>424</v>
      </c>
      <c r="G241" s="99" t="s">
        <v>1064</v>
      </c>
      <c r="H241" s="99" t="s">
        <v>309</v>
      </c>
      <c r="I241" s="100">
        <v>28581</v>
      </c>
      <c r="J241" s="100">
        <v>30955</v>
      </c>
      <c r="K241" s="99" t="s">
        <v>347</v>
      </c>
      <c r="L241" s="99" t="s">
        <v>348</v>
      </c>
    </row>
    <row r="242" spans="1:12" ht="12" customHeight="1" x14ac:dyDescent="0.3">
      <c r="A242" s="103">
        <v>4185609</v>
      </c>
      <c r="B242" s="99" t="s">
        <v>665</v>
      </c>
      <c r="C242" s="100">
        <v>30956</v>
      </c>
      <c r="D242" s="100">
        <v>35734</v>
      </c>
      <c r="E242" s="103">
        <v>8000</v>
      </c>
      <c r="F242" s="98">
        <v>856</v>
      </c>
      <c r="G242" s="99" t="s">
        <v>1322</v>
      </c>
      <c r="H242" s="99" t="s">
        <v>309</v>
      </c>
      <c r="I242" s="100">
        <v>30956</v>
      </c>
      <c r="J242" s="100">
        <v>35734</v>
      </c>
      <c r="K242" s="99" t="s">
        <v>385</v>
      </c>
      <c r="L242" s="99" t="s">
        <v>386</v>
      </c>
    </row>
    <row r="243" spans="1:12" ht="12" customHeight="1" x14ac:dyDescent="0.3">
      <c r="A243" s="103">
        <v>4112348</v>
      </c>
      <c r="B243" s="99" t="s">
        <v>665</v>
      </c>
      <c r="C243" s="100">
        <v>35735</v>
      </c>
      <c r="D243" s="100">
        <v>36068</v>
      </c>
      <c r="E243" s="103">
        <v>8000</v>
      </c>
      <c r="F243" s="98">
        <v>1234</v>
      </c>
      <c r="G243" s="99" t="s">
        <v>666</v>
      </c>
      <c r="H243" s="99" t="s">
        <v>309</v>
      </c>
      <c r="I243" s="100">
        <v>35735</v>
      </c>
      <c r="J243" s="100">
        <v>36068</v>
      </c>
      <c r="K243" s="99" t="s">
        <v>438</v>
      </c>
      <c r="L243" s="99" t="s">
        <v>439</v>
      </c>
    </row>
    <row r="244" spans="1:12" ht="12" customHeight="1" x14ac:dyDescent="0.3">
      <c r="A244" s="103">
        <v>4170403</v>
      </c>
      <c r="B244" s="99" t="s">
        <v>349</v>
      </c>
      <c r="C244" s="100">
        <v>28642</v>
      </c>
      <c r="D244" s="100">
        <v>30802</v>
      </c>
      <c r="E244" s="103">
        <v>8100</v>
      </c>
      <c r="F244" s="98">
        <v>704</v>
      </c>
      <c r="G244" s="99" t="s">
        <v>1038</v>
      </c>
      <c r="H244" s="99" t="s">
        <v>309</v>
      </c>
      <c r="I244" s="100">
        <v>28642</v>
      </c>
      <c r="J244" s="100">
        <v>30802</v>
      </c>
      <c r="K244" s="99" t="s">
        <v>347</v>
      </c>
      <c r="L244" s="99" t="s">
        <v>348</v>
      </c>
    </row>
    <row r="245" spans="1:12" ht="12" customHeight="1" x14ac:dyDescent="0.3">
      <c r="A245" s="103">
        <v>4183109</v>
      </c>
      <c r="B245" s="99" t="s">
        <v>349</v>
      </c>
      <c r="C245" s="100">
        <v>30803</v>
      </c>
      <c r="D245" s="100">
        <v>31412</v>
      </c>
      <c r="E245" s="103">
        <v>8100</v>
      </c>
      <c r="F245" s="98">
        <v>831</v>
      </c>
      <c r="G245" s="99" t="s">
        <v>1308</v>
      </c>
      <c r="H245" s="99" t="s">
        <v>309</v>
      </c>
      <c r="I245" s="100">
        <v>30803</v>
      </c>
      <c r="J245" s="100">
        <v>31412</v>
      </c>
      <c r="K245" s="99" t="s">
        <v>385</v>
      </c>
      <c r="L245" s="99" t="s">
        <v>386</v>
      </c>
    </row>
    <row r="246" spans="1:12" ht="12" customHeight="1" x14ac:dyDescent="0.3">
      <c r="A246" s="103">
        <v>4190609</v>
      </c>
      <c r="B246" s="99" t="s">
        <v>1349</v>
      </c>
      <c r="C246" s="100">
        <v>31413</v>
      </c>
      <c r="D246" s="100">
        <v>31716</v>
      </c>
      <c r="E246" s="103">
        <v>8100</v>
      </c>
      <c r="F246" s="98">
        <v>906</v>
      </c>
      <c r="G246" s="99" t="s">
        <v>1348</v>
      </c>
      <c r="H246" s="99" t="s">
        <v>309</v>
      </c>
      <c r="I246" s="100">
        <v>31413</v>
      </c>
      <c r="J246" s="100">
        <v>31716</v>
      </c>
      <c r="K246" s="99" t="s">
        <v>347</v>
      </c>
      <c r="L246" s="99" t="s">
        <v>348</v>
      </c>
    </row>
    <row r="247" spans="1:12" ht="12" customHeight="1" x14ac:dyDescent="0.3">
      <c r="A247" s="103">
        <v>4193504</v>
      </c>
      <c r="B247" s="99" t="s">
        <v>1370</v>
      </c>
      <c r="C247" s="100">
        <v>31717</v>
      </c>
      <c r="D247" s="100">
        <v>32673</v>
      </c>
      <c r="E247" s="103">
        <v>8100</v>
      </c>
      <c r="F247" s="98">
        <v>935</v>
      </c>
      <c r="G247" s="99" t="s">
        <v>1369</v>
      </c>
      <c r="H247" s="99" t="s">
        <v>309</v>
      </c>
      <c r="I247" s="100">
        <v>31717</v>
      </c>
      <c r="J247" s="100">
        <v>32673</v>
      </c>
      <c r="K247" s="99" t="s">
        <v>347</v>
      </c>
      <c r="L247" s="99" t="s">
        <v>348</v>
      </c>
    </row>
    <row r="248" spans="1:12" ht="12" customHeight="1" x14ac:dyDescent="0.3">
      <c r="A248" s="103">
        <v>4110169</v>
      </c>
      <c r="B248" s="99" t="s">
        <v>349</v>
      </c>
      <c r="C248" s="100">
        <v>32674</v>
      </c>
      <c r="D248" s="100">
        <v>34120</v>
      </c>
      <c r="E248" s="103">
        <v>8100</v>
      </c>
      <c r="F248" s="98">
        <v>1016</v>
      </c>
      <c r="G248" s="99" t="s">
        <v>382</v>
      </c>
      <c r="H248" s="99" t="s">
        <v>309</v>
      </c>
      <c r="I248" s="100">
        <v>32674</v>
      </c>
      <c r="J248" s="100">
        <v>34120</v>
      </c>
      <c r="K248" s="99" t="s">
        <v>347</v>
      </c>
      <c r="L248" s="99" t="s">
        <v>348</v>
      </c>
    </row>
    <row r="249" spans="1:12" ht="12" customHeight="1" x14ac:dyDescent="0.3">
      <c r="A249" s="103">
        <v>4111209</v>
      </c>
      <c r="B249" s="99" t="s">
        <v>528</v>
      </c>
      <c r="C249" s="100">
        <v>34121</v>
      </c>
      <c r="D249" s="100">
        <v>35338</v>
      </c>
      <c r="E249" s="103">
        <v>8100</v>
      </c>
      <c r="F249" s="98">
        <v>1120</v>
      </c>
      <c r="G249" s="99" t="s">
        <v>529</v>
      </c>
      <c r="H249" s="99" t="s">
        <v>309</v>
      </c>
      <c r="I249" s="100">
        <v>34121</v>
      </c>
      <c r="J249" s="100">
        <v>35338</v>
      </c>
      <c r="K249" s="99" t="s">
        <v>347</v>
      </c>
      <c r="L249" s="99" t="s">
        <v>348</v>
      </c>
    </row>
    <row r="250" spans="1:12" ht="12" customHeight="1" x14ac:dyDescent="0.3">
      <c r="A250" s="103">
        <v>4112108</v>
      </c>
      <c r="B250" s="99" t="s">
        <v>528</v>
      </c>
      <c r="C250" s="100">
        <v>35339</v>
      </c>
      <c r="D250" s="100">
        <v>37483</v>
      </c>
      <c r="E250" s="103">
        <v>8100</v>
      </c>
      <c r="F250" s="98">
        <v>1210</v>
      </c>
      <c r="G250" s="99" t="s">
        <v>638</v>
      </c>
      <c r="H250" s="99" t="s">
        <v>309</v>
      </c>
      <c r="I250" s="100">
        <v>35339</v>
      </c>
      <c r="J250" s="100">
        <v>37483</v>
      </c>
      <c r="K250" s="99" t="s">
        <v>465</v>
      </c>
      <c r="L250" s="99" t="s">
        <v>466</v>
      </c>
    </row>
    <row r="251" spans="1:12" ht="12" customHeight="1" x14ac:dyDescent="0.3">
      <c r="A251" s="103">
        <v>4143202</v>
      </c>
      <c r="B251" s="99" t="s">
        <v>1065</v>
      </c>
      <c r="C251" s="100">
        <v>27942</v>
      </c>
      <c r="D251" s="100">
        <v>30467</v>
      </c>
      <c r="E251" s="103">
        <v>8200</v>
      </c>
      <c r="F251" s="98">
        <v>432</v>
      </c>
      <c r="G251" s="99" t="s">
        <v>1066</v>
      </c>
      <c r="H251" s="99" t="s">
        <v>309</v>
      </c>
      <c r="I251" s="100">
        <v>27942</v>
      </c>
      <c r="J251" s="100">
        <v>30467</v>
      </c>
      <c r="K251" s="99" t="s">
        <v>347</v>
      </c>
      <c r="L251" s="99" t="s">
        <v>348</v>
      </c>
    </row>
    <row r="252" spans="1:12" ht="12" customHeight="1" x14ac:dyDescent="0.3">
      <c r="A252" s="103">
        <v>4181301</v>
      </c>
      <c r="B252" s="99" t="s">
        <v>349</v>
      </c>
      <c r="C252" s="100">
        <v>30468</v>
      </c>
      <c r="D252" s="100">
        <v>31471</v>
      </c>
      <c r="E252" s="103">
        <v>8200</v>
      </c>
      <c r="F252" s="98">
        <v>813</v>
      </c>
      <c r="G252" s="99" t="s">
        <v>1291</v>
      </c>
      <c r="H252" s="99" t="s">
        <v>309</v>
      </c>
      <c r="I252" s="100">
        <v>30468</v>
      </c>
      <c r="J252" s="100">
        <v>31471</v>
      </c>
      <c r="K252" s="99" t="s">
        <v>347</v>
      </c>
      <c r="L252" s="99" t="s">
        <v>348</v>
      </c>
    </row>
    <row r="253" spans="1:12" ht="12" customHeight="1" x14ac:dyDescent="0.3">
      <c r="A253" s="103">
        <v>4191003</v>
      </c>
      <c r="B253" s="99" t="s">
        <v>765</v>
      </c>
      <c r="C253" s="100">
        <v>31472</v>
      </c>
      <c r="D253" s="100">
        <v>37741</v>
      </c>
      <c r="E253" s="103">
        <v>8200</v>
      </c>
      <c r="F253" s="98">
        <v>910</v>
      </c>
      <c r="G253" s="99" t="s">
        <v>766</v>
      </c>
      <c r="H253" s="99" t="s">
        <v>309</v>
      </c>
      <c r="I253" s="100">
        <v>31472</v>
      </c>
      <c r="J253" s="100">
        <v>37741</v>
      </c>
      <c r="K253" s="99" t="s">
        <v>347</v>
      </c>
      <c r="L253" s="99" t="s">
        <v>348</v>
      </c>
    </row>
    <row r="254" spans="1:12" ht="12" customHeight="1" x14ac:dyDescent="0.3">
      <c r="A254" s="103">
        <v>4113445</v>
      </c>
      <c r="B254" s="99" t="s">
        <v>765</v>
      </c>
      <c r="C254" s="100">
        <v>37742</v>
      </c>
      <c r="D254" s="100">
        <v>42236</v>
      </c>
      <c r="E254" s="103">
        <v>8200</v>
      </c>
      <c r="F254" s="98">
        <v>1344</v>
      </c>
      <c r="G254" s="99" t="s">
        <v>766</v>
      </c>
      <c r="H254" s="99" t="s">
        <v>309</v>
      </c>
      <c r="I254" s="100">
        <v>37742</v>
      </c>
      <c r="J254" s="100">
        <v>42236</v>
      </c>
      <c r="K254" s="99" t="s">
        <v>347</v>
      </c>
      <c r="L254" s="99" t="s">
        <v>348</v>
      </c>
    </row>
    <row r="255" spans="1:12" ht="12" customHeight="1" x14ac:dyDescent="0.3">
      <c r="A255" s="103">
        <v>4143301</v>
      </c>
      <c r="B255" s="99" t="s">
        <v>967</v>
      </c>
      <c r="C255" s="100">
        <v>28581</v>
      </c>
      <c r="D255" s="100">
        <v>43465</v>
      </c>
      <c r="E255" s="103">
        <v>8300</v>
      </c>
      <c r="F255" s="98">
        <v>433</v>
      </c>
      <c r="G255" s="99" t="s">
        <v>454</v>
      </c>
      <c r="H255" s="99" t="s">
        <v>309</v>
      </c>
      <c r="I255" s="100">
        <v>28581</v>
      </c>
      <c r="J255" s="100">
        <v>43465</v>
      </c>
      <c r="K255" s="99" t="s">
        <v>354</v>
      </c>
      <c r="L255" s="99" t="s">
        <v>355</v>
      </c>
    </row>
    <row r="256" spans="1:12" ht="12" customHeight="1" x14ac:dyDescent="0.3">
      <c r="A256" s="103">
        <v>4115851</v>
      </c>
      <c r="B256" s="99" t="s">
        <v>967</v>
      </c>
      <c r="C256" s="100">
        <v>43466</v>
      </c>
      <c r="D256" s="100">
        <v>523456</v>
      </c>
      <c r="E256" s="103">
        <v>8300</v>
      </c>
      <c r="F256" s="98">
        <v>1585</v>
      </c>
      <c r="G256" s="99" t="s">
        <v>968</v>
      </c>
      <c r="H256" s="99" t="s">
        <v>309</v>
      </c>
      <c r="I256" s="100">
        <v>43466</v>
      </c>
      <c r="J256" s="100">
        <v>523456</v>
      </c>
      <c r="K256" s="99" t="s">
        <v>354</v>
      </c>
      <c r="L256" s="99" t="s">
        <v>355</v>
      </c>
    </row>
    <row r="257" spans="1:12" ht="12" customHeight="1" x14ac:dyDescent="0.3">
      <c r="A257" s="103">
        <v>4143400</v>
      </c>
      <c r="B257" s="99" t="s">
        <v>349</v>
      </c>
      <c r="C257" s="100">
        <v>27851</v>
      </c>
      <c r="D257" s="100">
        <v>31016</v>
      </c>
      <c r="E257" s="103">
        <v>8400</v>
      </c>
      <c r="F257" s="98">
        <v>434</v>
      </c>
      <c r="G257" s="99" t="s">
        <v>1048</v>
      </c>
      <c r="H257" s="99" t="s">
        <v>309</v>
      </c>
      <c r="I257" s="100">
        <v>27851</v>
      </c>
      <c r="J257" s="100">
        <v>31016</v>
      </c>
      <c r="K257" s="99" t="s">
        <v>347</v>
      </c>
      <c r="L257" s="99" t="s">
        <v>348</v>
      </c>
    </row>
    <row r="258" spans="1:12" ht="12" customHeight="1" x14ac:dyDescent="0.3">
      <c r="A258" s="103">
        <v>4186607</v>
      </c>
      <c r="B258" s="99" t="s">
        <v>1331</v>
      </c>
      <c r="C258" s="100">
        <v>31017</v>
      </c>
      <c r="D258" s="100">
        <v>32932</v>
      </c>
      <c r="E258" s="103">
        <v>8400</v>
      </c>
      <c r="F258" s="98">
        <v>866</v>
      </c>
      <c r="G258" s="99" t="s">
        <v>1332</v>
      </c>
      <c r="H258" s="99" t="s">
        <v>309</v>
      </c>
      <c r="I258" s="100">
        <v>31017</v>
      </c>
      <c r="J258" s="100">
        <v>32932</v>
      </c>
      <c r="K258" s="99" t="s">
        <v>385</v>
      </c>
      <c r="L258" s="99" t="s">
        <v>386</v>
      </c>
    </row>
    <row r="259" spans="1:12" ht="12" customHeight="1" x14ac:dyDescent="0.3">
      <c r="A259" s="103">
        <v>4110458</v>
      </c>
      <c r="B259" s="99" t="s">
        <v>416</v>
      </c>
      <c r="C259" s="100">
        <v>32933</v>
      </c>
      <c r="D259" s="100">
        <v>34872</v>
      </c>
      <c r="E259" s="103">
        <v>8400</v>
      </c>
      <c r="F259" s="98">
        <v>1045</v>
      </c>
      <c r="G259" s="99" t="s">
        <v>401</v>
      </c>
      <c r="H259" s="99" t="s">
        <v>309</v>
      </c>
      <c r="I259" s="100">
        <v>32933</v>
      </c>
      <c r="J259" s="100">
        <v>34872</v>
      </c>
      <c r="K259" s="99" t="s">
        <v>347</v>
      </c>
      <c r="L259" s="99" t="s">
        <v>348</v>
      </c>
    </row>
    <row r="260" spans="1:12" ht="12" customHeight="1" x14ac:dyDescent="0.3">
      <c r="A260" s="103">
        <v>4143608</v>
      </c>
      <c r="B260" s="99" t="s">
        <v>632</v>
      </c>
      <c r="C260" s="100">
        <v>28581</v>
      </c>
      <c r="D260" s="100">
        <v>35216</v>
      </c>
      <c r="E260" s="103">
        <v>8500</v>
      </c>
      <c r="F260" s="98">
        <v>436</v>
      </c>
      <c r="G260" s="99" t="s">
        <v>1067</v>
      </c>
      <c r="H260" s="99" t="s">
        <v>309</v>
      </c>
      <c r="I260" s="100">
        <v>28581</v>
      </c>
      <c r="J260" s="100">
        <v>35216</v>
      </c>
      <c r="K260" s="99" t="s">
        <v>347</v>
      </c>
      <c r="L260" s="99" t="s">
        <v>348</v>
      </c>
    </row>
    <row r="261" spans="1:12" ht="12" customHeight="1" x14ac:dyDescent="0.3">
      <c r="A261" s="103">
        <v>4111985</v>
      </c>
      <c r="B261" s="99" t="s">
        <v>632</v>
      </c>
      <c r="C261" s="100">
        <v>35217</v>
      </c>
      <c r="D261" s="100">
        <v>42400</v>
      </c>
      <c r="E261" s="103">
        <v>8500</v>
      </c>
      <c r="F261" s="98">
        <v>1198</v>
      </c>
      <c r="G261" s="99" t="s">
        <v>630</v>
      </c>
      <c r="H261" s="99" t="s">
        <v>309</v>
      </c>
      <c r="I261" s="100">
        <v>35217</v>
      </c>
      <c r="J261" s="100">
        <v>42400</v>
      </c>
      <c r="K261" s="99" t="s">
        <v>465</v>
      </c>
      <c r="L261" s="99" t="s">
        <v>466</v>
      </c>
    </row>
    <row r="262" spans="1:12" ht="12" customHeight="1" x14ac:dyDescent="0.3">
      <c r="A262" s="103">
        <v>4115341</v>
      </c>
      <c r="B262" s="99" t="s">
        <v>632</v>
      </c>
      <c r="C262" s="100">
        <v>42401</v>
      </c>
      <c r="D262" s="100">
        <v>523456</v>
      </c>
      <c r="E262" s="103">
        <v>8500</v>
      </c>
      <c r="F262" s="98">
        <v>1534</v>
      </c>
      <c r="G262" s="99" t="s">
        <v>933</v>
      </c>
      <c r="H262" s="99" t="s">
        <v>309</v>
      </c>
      <c r="I262" s="100">
        <v>42401</v>
      </c>
      <c r="J262" s="100">
        <v>523456</v>
      </c>
      <c r="K262" s="99" t="s">
        <v>594</v>
      </c>
      <c r="L262" s="99" t="s">
        <v>595</v>
      </c>
    </row>
    <row r="263" spans="1:12" ht="12" customHeight="1" x14ac:dyDescent="0.3">
      <c r="A263" s="103">
        <v>4171708</v>
      </c>
      <c r="B263" s="99" t="s">
        <v>1218</v>
      </c>
      <c r="C263" s="100">
        <v>28915</v>
      </c>
      <c r="D263" s="100">
        <v>33394</v>
      </c>
      <c r="E263" s="103">
        <v>8600</v>
      </c>
      <c r="F263" s="98">
        <v>717</v>
      </c>
      <c r="G263" s="99" t="s">
        <v>1210</v>
      </c>
      <c r="H263" s="99" t="s">
        <v>309</v>
      </c>
      <c r="I263" s="100">
        <v>28915</v>
      </c>
      <c r="J263" s="100">
        <v>33394</v>
      </c>
      <c r="K263" s="99" t="s">
        <v>347</v>
      </c>
      <c r="L263" s="99" t="s">
        <v>348</v>
      </c>
    </row>
    <row r="264" spans="1:12" ht="12" customHeight="1" x14ac:dyDescent="0.3">
      <c r="A264" s="103">
        <v>4144101</v>
      </c>
      <c r="B264" s="99" t="s">
        <v>349</v>
      </c>
      <c r="C264" s="100">
        <v>28581</v>
      </c>
      <c r="D264" s="100">
        <v>37971</v>
      </c>
      <c r="E264" s="103">
        <v>8700</v>
      </c>
      <c r="F264" s="98">
        <v>441</v>
      </c>
      <c r="G264" s="99" t="s">
        <v>1068</v>
      </c>
      <c r="H264" s="99" t="s">
        <v>309</v>
      </c>
      <c r="I264" s="100">
        <v>28581</v>
      </c>
      <c r="J264" s="100">
        <v>37971</v>
      </c>
      <c r="K264" s="99" t="s">
        <v>347</v>
      </c>
      <c r="L264" s="99" t="s">
        <v>348</v>
      </c>
    </row>
    <row r="265" spans="1:12" ht="12" customHeight="1" x14ac:dyDescent="0.3">
      <c r="A265" s="103">
        <v>4913643</v>
      </c>
      <c r="B265" s="99" t="s">
        <v>789</v>
      </c>
      <c r="C265" s="100">
        <v>37972</v>
      </c>
      <c r="D265" s="100">
        <v>38018</v>
      </c>
      <c r="E265" s="103">
        <v>8700</v>
      </c>
      <c r="F265" s="98">
        <v>1364</v>
      </c>
      <c r="G265" s="99" t="s">
        <v>790</v>
      </c>
      <c r="H265" s="99" t="s">
        <v>309</v>
      </c>
      <c r="I265" s="100">
        <v>37972</v>
      </c>
      <c r="J265" s="100">
        <v>523456</v>
      </c>
      <c r="K265" s="99" t="s">
        <v>594</v>
      </c>
      <c r="L265" s="99" t="s">
        <v>595</v>
      </c>
    </row>
    <row r="266" spans="1:12" ht="12" customHeight="1" x14ac:dyDescent="0.3">
      <c r="A266" s="103">
        <v>4113643</v>
      </c>
      <c r="B266" s="99" t="s">
        <v>789</v>
      </c>
      <c r="C266" s="100">
        <v>38019</v>
      </c>
      <c r="D266" s="100">
        <v>523456</v>
      </c>
      <c r="E266" s="103">
        <v>8700</v>
      </c>
      <c r="F266" s="98">
        <v>1364</v>
      </c>
      <c r="G266" s="99" t="s">
        <v>790</v>
      </c>
      <c r="H266" s="99" t="s">
        <v>309</v>
      </c>
      <c r="I266" s="100">
        <v>37972</v>
      </c>
      <c r="J266" s="100">
        <v>523456</v>
      </c>
      <c r="K266" s="99" t="s">
        <v>594</v>
      </c>
      <c r="L266" s="99" t="s">
        <v>595</v>
      </c>
    </row>
    <row r="267" spans="1:12" ht="12" customHeight="1" x14ac:dyDescent="0.3">
      <c r="A267" s="103">
        <v>4144309</v>
      </c>
      <c r="B267" s="99" t="s">
        <v>349</v>
      </c>
      <c r="C267" s="100">
        <v>27851</v>
      </c>
      <c r="D267" s="100">
        <v>29890</v>
      </c>
      <c r="E267" s="103">
        <v>8800</v>
      </c>
      <c r="F267" s="98">
        <v>443</v>
      </c>
      <c r="G267" s="99" t="s">
        <v>1069</v>
      </c>
      <c r="H267" s="99" t="s">
        <v>309</v>
      </c>
      <c r="I267" s="100">
        <v>27851</v>
      </c>
      <c r="J267" s="100">
        <v>29890</v>
      </c>
      <c r="K267" s="99" t="s">
        <v>385</v>
      </c>
      <c r="L267" s="99" t="s">
        <v>386</v>
      </c>
    </row>
    <row r="268" spans="1:12" ht="12" customHeight="1" x14ac:dyDescent="0.3">
      <c r="A268" s="103">
        <v>4175907</v>
      </c>
      <c r="B268" s="99" t="s">
        <v>349</v>
      </c>
      <c r="C268" s="100">
        <v>29891</v>
      </c>
      <c r="D268" s="100">
        <v>31502</v>
      </c>
      <c r="E268" s="103">
        <v>8800</v>
      </c>
      <c r="F268" s="98">
        <v>759</v>
      </c>
      <c r="G268" s="99" t="s">
        <v>1251</v>
      </c>
      <c r="H268" s="99" t="s">
        <v>309</v>
      </c>
      <c r="I268" s="100">
        <v>29891</v>
      </c>
      <c r="J268" s="100">
        <v>31502</v>
      </c>
      <c r="K268" s="99" t="s">
        <v>385</v>
      </c>
      <c r="L268" s="99" t="s">
        <v>386</v>
      </c>
    </row>
    <row r="269" spans="1:12" ht="12" customHeight="1" x14ac:dyDescent="0.3">
      <c r="A269" s="103">
        <v>4191102</v>
      </c>
      <c r="B269" s="99" t="s">
        <v>617</v>
      </c>
      <c r="C269" s="100">
        <v>31503</v>
      </c>
      <c r="D269" s="100">
        <v>35185</v>
      </c>
      <c r="E269" s="103">
        <v>8800</v>
      </c>
      <c r="F269" s="98">
        <v>911</v>
      </c>
      <c r="G269" s="99" t="s">
        <v>1353</v>
      </c>
      <c r="H269" s="99" t="s">
        <v>309</v>
      </c>
      <c r="I269" s="100">
        <v>31503</v>
      </c>
      <c r="J269" s="100">
        <v>35185</v>
      </c>
      <c r="K269" s="99" t="s">
        <v>347</v>
      </c>
      <c r="L269" s="99" t="s">
        <v>348</v>
      </c>
    </row>
    <row r="270" spans="1:12" ht="12" customHeight="1" x14ac:dyDescent="0.3">
      <c r="A270" s="103">
        <v>4111852</v>
      </c>
      <c r="B270" s="99" t="s">
        <v>617</v>
      </c>
      <c r="C270" s="100">
        <v>35186</v>
      </c>
      <c r="D270" s="100">
        <v>37740</v>
      </c>
      <c r="E270" s="103">
        <v>8800</v>
      </c>
      <c r="F270" s="98">
        <v>1185</v>
      </c>
      <c r="G270" s="99" t="s">
        <v>618</v>
      </c>
      <c r="H270" s="99" t="s">
        <v>309</v>
      </c>
      <c r="I270" s="100">
        <v>35186</v>
      </c>
      <c r="J270" s="100">
        <v>37740</v>
      </c>
      <c r="K270" s="99" t="s">
        <v>347</v>
      </c>
      <c r="L270" s="99" t="s">
        <v>348</v>
      </c>
    </row>
    <row r="271" spans="1:12" ht="12" customHeight="1" x14ac:dyDescent="0.3">
      <c r="A271" s="103">
        <v>4170601</v>
      </c>
      <c r="B271" s="99" t="s">
        <v>821</v>
      </c>
      <c r="C271" s="100">
        <v>28672</v>
      </c>
      <c r="D271" s="100">
        <v>38868</v>
      </c>
      <c r="E271" s="103">
        <v>8900</v>
      </c>
      <c r="F271" s="98">
        <v>706</v>
      </c>
      <c r="G271" s="99" t="s">
        <v>1211</v>
      </c>
      <c r="H271" s="99" t="s">
        <v>309</v>
      </c>
      <c r="I271" s="100">
        <v>28672</v>
      </c>
      <c r="J271" s="100">
        <v>38868</v>
      </c>
      <c r="K271" s="99" t="s">
        <v>347</v>
      </c>
      <c r="L271" s="99" t="s">
        <v>348</v>
      </c>
    </row>
    <row r="272" spans="1:12" ht="12" customHeight="1" x14ac:dyDescent="0.3">
      <c r="A272" s="103">
        <v>4113940</v>
      </c>
      <c r="B272" s="99" t="s">
        <v>821</v>
      </c>
      <c r="C272" s="100">
        <v>38869</v>
      </c>
      <c r="D272" s="100">
        <v>43921</v>
      </c>
      <c r="E272" s="103">
        <v>8900</v>
      </c>
      <c r="F272" s="98">
        <v>1394</v>
      </c>
      <c r="G272" s="99" t="s">
        <v>822</v>
      </c>
      <c r="H272" s="99" t="s">
        <v>309</v>
      </c>
      <c r="I272" s="100">
        <v>38869</v>
      </c>
      <c r="J272" s="100">
        <v>43921</v>
      </c>
      <c r="K272" s="99" t="s">
        <v>354</v>
      </c>
      <c r="L272" s="99" t="s">
        <v>355</v>
      </c>
    </row>
    <row r="273" spans="1:12" ht="12" customHeight="1" x14ac:dyDescent="0.3">
      <c r="A273" s="103">
        <v>4116131</v>
      </c>
      <c r="B273" s="99" t="s">
        <v>821</v>
      </c>
      <c r="C273" s="100">
        <v>43922</v>
      </c>
      <c r="D273" s="100">
        <v>523456</v>
      </c>
      <c r="E273" s="103">
        <v>8900</v>
      </c>
      <c r="F273" s="98">
        <v>1613</v>
      </c>
      <c r="G273" s="99" t="s">
        <v>990</v>
      </c>
      <c r="H273" s="99" t="s">
        <v>309</v>
      </c>
      <c r="I273" s="100">
        <v>43922</v>
      </c>
      <c r="J273" s="100">
        <v>523456</v>
      </c>
      <c r="K273" s="99" t="s">
        <v>594</v>
      </c>
      <c r="L273" s="99" t="s">
        <v>595</v>
      </c>
    </row>
    <row r="274" spans="1:12" ht="12" customHeight="1" x14ac:dyDescent="0.3">
      <c r="A274" s="103">
        <v>4170908</v>
      </c>
      <c r="B274" s="99" t="s">
        <v>349</v>
      </c>
      <c r="C274" s="100">
        <v>28856</v>
      </c>
      <c r="D274" s="100">
        <v>30712</v>
      </c>
      <c r="E274" s="103">
        <v>9000</v>
      </c>
      <c r="F274" s="98">
        <v>709</v>
      </c>
      <c r="G274" s="99" t="s">
        <v>1214</v>
      </c>
      <c r="H274" s="99" t="s">
        <v>309</v>
      </c>
      <c r="I274" s="100">
        <v>28856</v>
      </c>
      <c r="J274" s="100">
        <v>30712</v>
      </c>
      <c r="K274" s="99" t="s">
        <v>347</v>
      </c>
      <c r="L274" s="99" t="s">
        <v>348</v>
      </c>
    </row>
    <row r="275" spans="1:12" ht="12" customHeight="1" x14ac:dyDescent="0.3">
      <c r="A275" s="103">
        <v>4182408</v>
      </c>
      <c r="B275" s="99" t="s">
        <v>570</v>
      </c>
      <c r="C275" s="100">
        <v>30713</v>
      </c>
      <c r="D275" s="100">
        <v>34558</v>
      </c>
      <c r="E275" s="103">
        <v>9000</v>
      </c>
      <c r="F275" s="98">
        <v>824</v>
      </c>
      <c r="G275" s="99" t="s">
        <v>1301</v>
      </c>
      <c r="H275" s="99" t="s">
        <v>309</v>
      </c>
      <c r="I275" s="100">
        <v>30713</v>
      </c>
      <c r="J275" s="100">
        <v>34558</v>
      </c>
      <c r="K275" s="99" t="s">
        <v>347</v>
      </c>
      <c r="L275" s="99" t="s">
        <v>348</v>
      </c>
    </row>
    <row r="276" spans="1:12" ht="12" customHeight="1" x14ac:dyDescent="0.3">
      <c r="A276" s="103">
        <v>4111480</v>
      </c>
      <c r="B276" s="99" t="s">
        <v>570</v>
      </c>
      <c r="C276" s="100">
        <v>34547</v>
      </c>
      <c r="D276" s="100">
        <v>36494</v>
      </c>
      <c r="E276" s="103">
        <v>9000</v>
      </c>
      <c r="F276" s="98">
        <v>1148</v>
      </c>
      <c r="G276" s="99" t="s">
        <v>346</v>
      </c>
      <c r="H276" s="99" t="s">
        <v>309</v>
      </c>
      <c r="I276" s="100">
        <v>34547</v>
      </c>
      <c r="J276" s="100">
        <v>36494</v>
      </c>
      <c r="K276" s="99" t="s">
        <v>347</v>
      </c>
      <c r="L276" s="99" t="s">
        <v>348</v>
      </c>
    </row>
    <row r="277" spans="1:12" ht="12" customHeight="1" x14ac:dyDescent="0.3">
      <c r="A277" s="103">
        <v>4112942</v>
      </c>
      <c r="B277" s="99" t="s">
        <v>570</v>
      </c>
      <c r="C277" s="100">
        <v>36495</v>
      </c>
      <c r="D277" s="100">
        <v>36891</v>
      </c>
      <c r="E277" s="103">
        <v>9000</v>
      </c>
      <c r="F277" s="98">
        <v>1294</v>
      </c>
      <c r="G277" s="99" t="s">
        <v>522</v>
      </c>
      <c r="H277" s="99" t="s">
        <v>309</v>
      </c>
      <c r="I277" s="100">
        <v>36495</v>
      </c>
      <c r="J277" s="100">
        <v>36891</v>
      </c>
      <c r="K277" s="99" t="s">
        <v>347</v>
      </c>
      <c r="L277" s="99" t="s">
        <v>348</v>
      </c>
    </row>
    <row r="278" spans="1:12" ht="12" customHeight="1" x14ac:dyDescent="0.3">
      <c r="A278" s="103">
        <v>4113148</v>
      </c>
      <c r="B278" s="99" t="s">
        <v>570</v>
      </c>
      <c r="C278" s="100">
        <v>36892</v>
      </c>
      <c r="D278" s="100">
        <v>42866</v>
      </c>
      <c r="E278" s="103">
        <v>9000</v>
      </c>
      <c r="F278" s="98">
        <v>1314</v>
      </c>
      <c r="G278" s="99" t="s">
        <v>744</v>
      </c>
      <c r="H278" s="99" t="s">
        <v>309</v>
      </c>
      <c r="I278" s="100">
        <v>36892</v>
      </c>
      <c r="J278" s="100">
        <v>42866</v>
      </c>
      <c r="K278" s="99" t="s">
        <v>347</v>
      </c>
      <c r="L278" s="99" t="s">
        <v>348</v>
      </c>
    </row>
    <row r="279" spans="1:12" ht="12" customHeight="1" x14ac:dyDescent="0.3">
      <c r="A279" s="103">
        <v>4115451</v>
      </c>
      <c r="B279" s="99" t="s">
        <v>570</v>
      </c>
      <c r="C279" s="100">
        <v>42867</v>
      </c>
      <c r="D279" s="100">
        <v>43799</v>
      </c>
      <c r="E279" s="103">
        <v>9000</v>
      </c>
      <c r="F279" s="98">
        <v>1545</v>
      </c>
      <c r="G279" s="99" t="s">
        <v>796</v>
      </c>
      <c r="H279" s="99" t="s">
        <v>309</v>
      </c>
      <c r="I279" s="100">
        <v>42867</v>
      </c>
      <c r="J279" s="100">
        <v>43799</v>
      </c>
      <c r="K279" s="99" t="s">
        <v>347</v>
      </c>
      <c r="L279" s="99" t="s">
        <v>348</v>
      </c>
    </row>
    <row r="280" spans="1:12" ht="12" customHeight="1" x14ac:dyDescent="0.3">
      <c r="A280" s="103">
        <v>4115911</v>
      </c>
      <c r="B280" s="99" t="s">
        <v>570</v>
      </c>
      <c r="C280" s="100">
        <v>43800</v>
      </c>
      <c r="D280" s="100">
        <v>523456</v>
      </c>
      <c r="E280" s="103">
        <v>9000</v>
      </c>
      <c r="F280" s="98">
        <v>1591</v>
      </c>
      <c r="G280" s="99" t="s">
        <v>971</v>
      </c>
      <c r="H280" s="99" t="s">
        <v>309</v>
      </c>
      <c r="I280" s="100">
        <v>43800</v>
      </c>
      <c r="J280" s="100">
        <v>523456</v>
      </c>
      <c r="K280" s="99" t="s">
        <v>347</v>
      </c>
      <c r="L280" s="99" t="s">
        <v>348</v>
      </c>
    </row>
    <row r="281" spans="1:12" ht="12" customHeight="1" x14ac:dyDescent="0.3">
      <c r="A281" s="103">
        <v>4145405</v>
      </c>
      <c r="B281" s="99" t="s">
        <v>1070</v>
      </c>
      <c r="C281" s="100">
        <v>27851</v>
      </c>
      <c r="D281" s="100">
        <v>29951</v>
      </c>
      <c r="E281" s="103">
        <v>9100</v>
      </c>
      <c r="F281" s="98">
        <v>454</v>
      </c>
      <c r="G281" s="99" t="s">
        <v>1071</v>
      </c>
      <c r="H281" s="99" t="s">
        <v>309</v>
      </c>
      <c r="I281" s="100">
        <v>27851</v>
      </c>
      <c r="J281" s="100">
        <v>29951</v>
      </c>
      <c r="K281" s="99" t="s">
        <v>347</v>
      </c>
      <c r="L281" s="99" t="s">
        <v>348</v>
      </c>
    </row>
    <row r="282" spans="1:12" ht="12" customHeight="1" x14ac:dyDescent="0.3">
      <c r="A282" s="103">
        <v>4177408</v>
      </c>
      <c r="B282" s="99" t="s">
        <v>349</v>
      </c>
      <c r="C282" s="100">
        <v>29952</v>
      </c>
      <c r="D282" s="100">
        <v>31443</v>
      </c>
      <c r="E282" s="103">
        <v>9100</v>
      </c>
      <c r="F282" s="98">
        <v>774</v>
      </c>
      <c r="G282" s="99" t="s">
        <v>1264</v>
      </c>
      <c r="H282" s="99" t="s">
        <v>309</v>
      </c>
      <c r="I282" s="100">
        <v>29952</v>
      </c>
      <c r="J282" s="100">
        <v>31443</v>
      </c>
      <c r="K282" s="99" t="s">
        <v>347</v>
      </c>
      <c r="L282" s="99" t="s">
        <v>348</v>
      </c>
    </row>
    <row r="283" spans="1:12" ht="12" customHeight="1" x14ac:dyDescent="0.3">
      <c r="A283" s="103">
        <v>4190302</v>
      </c>
      <c r="B283" s="99" t="s">
        <v>777</v>
      </c>
      <c r="C283" s="100">
        <v>31444</v>
      </c>
      <c r="D283" s="100">
        <v>37955</v>
      </c>
      <c r="E283" s="103">
        <v>9100</v>
      </c>
      <c r="F283" s="98">
        <v>903</v>
      </c>
      <c r="G283" s="99" t="s">
        <v>614</v>
      </c>
      <c r="H283" s="99" t="s">
        <v>309</v>
      </c>
      <c r="I283" s="100">
        <v>31444</v>
      </c>
      <c r="J283" s="100">
        <v>37955</v>
      </c>
      <c r="K283" s="99" t="s">
        <v>347</v>
      </c>
      <c r="L283" s="99" t="s">
        <v>348</v>
      </c>
    </row>
    <row r="284" spans="1:12" ht="12" customHeight="1" x14ac:dyDescent="0.3">
      <c r="A284" s="103">
        <v>4113569</v>
      </c>
      <c r="B284" s="99" t="s">
        <v>777</v>
      </c>
      <c r="C284" s="100">
        <v>37956</v>
      </c>
      <c r="D284" s="100">
        <v>523456</v>
      </c>
      <c r="E284" s="103">
        <v>9100</v>
      </c>
      <c r="F284" s="98">
        <v>1356</v>
      </c>
      <c r="G284" s="99" t="s">
        <v>778</v>
      </c>
      <c r="H284" s="99" t="s">
        <v>309</v>
      </c>
      <c r="I284" s="100">
        <v>37956</v>
      </c>
      <c r="J284" s="100">
        <v>523456</v>
      </c>
      <c r="K284" s="99" t="s">
        <v>594</v>
      </c>
      <c r="L284" s="99" t="s">
        <v>595</v>
      </c>
    </row>
    <row r="285" spans="1:12" ht="12" customHeight="1" x14ac:dyDescent="0.3">
      <c r="A285" s="103">
        <v>4169306</v>
      </c>
      <c r="B285" s="99" t="s">
        <v>349</v>
      </c>
      <c r="C285" s="100">
        <v>28277</v>
      </c>
      <c r="D285" s="100">
        <v>31412</v>
      </c>
      <c r="E285" s="103">
        <v>9200</v>
      </c>
      <c r="F285" s="98">
        <v>693</v>
      </c>
      <c r="G285" s="99" t="s">
        <v>1203</v>
      </c>
      <c r="H285" s="99" t="s">
        <v>309</v>
      </c>
      <c r="I285" s="100">
        <v>28277</v>
      </c>
      <c r="J285" s="100">
        <v>31412</v>
      </c>
      <c r="K285" s="99" t="s">
        <v>347</v>
      </c>
      <c r="L285" s="99" t="s">
        <v>348</v>
      </c>
    </row>
    <row r="286" spans="1:12" ht="12" customHeight="1" x14ac:dyDescent="0.3">
      <c r="A286" s="103">
        <v>4189809</v>
      </c>
      <c r="B286" s="99" t="s">
        <v>576</v>
      </c>
      <c r="C286" s="100">
        <v>31413</v>
      </c>
      <c r="D286" s="100">
        <v>34607</v>
      </c>
      <c r="E286" s="103">
        <v>9200</v>
      </c>
      <c r="F286" s="98">
        <v>898</v>
      </c>
      <c r="G286" s="99" t="s">
        <v>1346</v>
      </c>
      <c r="H286" s="99" t="s">
        <v>309</v>
      </c>
      <c r="I286" s="100">
        <v>31413</v>
      </c>
      <c r="J286" s="100">
        <v>34607</v>
      </c>
      <c r="K286" s="99" t="s">
        <v>354</v>
      </c>
      <c r="L286" s="99" t="s">
        <v>355</v>
      </c>
    </row>
    <row r="287" spans="1:12" ht="12" customHeight="1" x14ac:dyDescent="0.3">
      <c r="A287" s="103">
        <v>4111555</v>
      </c>
      <c r="B287" s="99" t="s">
        <v>576</v>
      </c>
      <c r="C287" s="100">
        <v>34608</v>
      </c>
      <c r="D287" s="100">
        <v>35550</v>
      </c>
      <c r="E287" s="103">
        <v>9200</v>
      </c>
      <c r="F287" s="98">
        <v>1155</v>
      </c>
      <c r="G287" s="99" t="s">
        <v>574</v>
      </c>
      <c r="H287" s="99" t="s">
        <v>309</v>
      </c>
      <c r="I287" s="100">
        <v>34608</v>
      </c>
      <c r="J287" s="100">
        <v>35550</v>
      </c>
      <c r="K287" s="99" t="s">
        <v>347</v>
      </c>
      <c r="L287" s="99" t="s">
        <v>348</v>
      </c>
    </row>
    <row r="288" spans="1:12" ht="12" customHeight="1" x14ac:dyDescent="0.3">
      <c r="A288" s="103">
        <v>4112264</v>
      </c>
      <c r="B288" s="99" t="s">
        <v>576</v>
      </c>
      <c r="C288" s="100">
        <v>35551</v>
      </c>
      <c r="D288" s="100">
        <v>39003</v>
      </c>
      <c r="E288" s="103">
        <v>9200</v>
      </c>
      <c r="F288" s="98">
        <v>1226</v>
      </c>
      <c r="G288" s="99" t="s">
        <v>657</v>
      </c>
      <c r="H288" s="99" t="s">
        <v>309</v>
      </c>
      <c r="I288" s="100">
        <v>35551</v>
      </c>
      <c r="J288" s="100">
        <v>39003</v>
      </c>
      <c r="K288" s="99" t="s">
        <v>594</v>
      </c>
      <c r="L288" s="99" t="s">
        <v>595</v>
      </c>
    </row>
    <row r="289" spans="1:12" ht="12" customHeight="1" x14ac:dyDescent="0.3">
      <c r="A289" s="103">
        <v>4172409</v>
      </c>
      <c r="B289" s="99" t="s">
        <v>811</v>
      </c>
      <c r="C289" s="100">
        <v>29037</v>
      </c>
      <c r="D289" s="100">
        <v>38717</v>
      </c>
      <c r="E289" s="103">
        <v>9300</v>
      </c>
      <c r="F289" s="98">
        <v>724</v>
      </c>
      <c r="G289" s="99" t="s">
        <v>537</v>
      </c>
      <c r="H289" s="99" t="s">
        <v>309</v>
      </c>
      <c r="I289" s="100">
        <v>29037</v>
      </c>
      <c r="J289" s="100">
        <v>38717</v>
      </c>
      <c r="K289" s="99" t="s">
        <v>347</v>
      </c>
      <c r="L289" s="99" t="s">
        <v>348</v>
      </c>
    </row>
    <row r="290" spans="1:12" ht="12" customHeight="1" x14ac:dyDescent="0.3">
      <c r="A290" s="103">
        <v>4113841</v>
      </c>
      <c r="B290" s="99" t="s">
        <v>811</v>
      </c>
      <c r="C290" s="100">
        <v>38718</v>
      </c>
      <c r="D290" s="100">
        <v>42124</v>
      </c>
      <c r="E290" s="103">
        <v>9300</v>
      </c>
      <c r="F290" s="98">
        <v>1384</v>
      </c>
      <c r="G290" s="99" t="s">
        <v>812</v>
      </c>
      <c r="H290" s="99" t="s">
        <v>309</v>
      </c>
      <c r="I290" s="100">
        <v>38718</v>
      </c>
      <c r="J290" s="100">
        <v>42124</v>
      </c>
      <c r="K290" s="99" t="s">
        <v>594</v>
      </c>
      <c r="L290" s="99" t="s">
        <v>595</v>
      </c>
    </row>
    <row r="291" spans="1:12" ht="12" customHeight="1" x14ac:dyDescent="0.3">
      <c r="A291" s="103">
        <v>4115091</v>
      </c>
      <c r="B291" s="99" t="s">
        <v>811</v>
      </c>
      <c r="C291" s="100">
        <v>42125</v>
      </c>
      <c r="D291" s="100">
        <v>42780</v>
      </c>
      <c r="E291" s="103">
        <v>9300</v>
      </c>
      <c r="F291" s="98">
        <v>1509</v>
      </c>
      <c r="G291" s="99" t="s">
        <v>902</v>
      </c>
      <c r="H291" s="99" t="s">
        <v>309</v>
      </c>
      <c r="I291" s="100">
        <v>42125</v>
      </c>
      <c r="J291" s="100">
        <v>42780</v>
      </c>
      <c r="K291" s="99" t="s">
        <v>594</v>
      </c>
      <c r="L291" s="99" t="s">
        <v>595</v>
      </c>
    </row>
    <row r="292" spans="1:12" ht="12" customHeight="1" x14ac:dyDescent="0.3">
      <c r="A292" s="103">
        <v>4146106</v>
      </c>
      <c r="B292" s="99" t="s">
        <v>1072</v>
      </c>
      <c r="C292" s="100">
        <v>28581</v>
      </c>
      <c r="D292" s="100">
        <v>523456</v>
      </c>
      <c r="E292" s="103">
        <v>9400</v>
      </c>
      <c r="F292" s="98">
        <v>461</v>
      </c>
      <c r="G292" s="99" t="s">
        <v>1073</v>
      </c>
      <c r="H292" s="99" t="s">
        <v>309</v>
      </c>
      <c r="I292" s="100">
        <v>28581</v>
      </c>
      <c r="J292" s="100">
        <v>523456</v>
      </c>
      <c r="K292" s="99" t="s">
        <v>354</v>
      </c>
      <c r="L292" s="99" t="s">
        <v>355</v>
      </c>
    </row>
    <row r="293" spans="1:12" ht="12" customHeight="1" x14ac:dyDescent="0.3">
      <c r="A293" s="103">
        <v>4173407</v>
      </c>
      <c r="B293" s="99" t="s">
        <v>349</v>
      </c>
      <c r="C293" s="100">
        <v>29160</v>
      </c>
      <c r="D293" s="100">
        <v>32020</v>
      </c>
      <c r="E293" s="103">
        <v>9500</v>
      </c>
      <c r="F293" s="98">
        <v>734</v>
      </c>
      <c r="G293" s="99" t="s">
        <v>1228</v>
      </c>
      <c r="H293" s="99" t="s">
        <v>309</v>
      </c>
      <c r="I293" s="100">
        <v>29160</v>
      </c>
      <c r="J293" s="100">
        <v>32020</v>
      </c>
      <c r="K293" s="99" t="s">
        <v>347</v>
      </c>
      <c r="L293" s="99" t="s">
        <v>348</v>
      </c>
    </row>
    <row r="294" spans="1:12" ht="12" customHeight="1" x14ac:dyDescent="0.3">
      <c r="A294" s="103">
        <v>4197208</v>
      </c>
      <c r="B294" s="99" t="s">
        <v>349</v>
      </c>
      <c r="C294" s="100">
        <v>32021</v>
      </c>
      <c r="D294" s="100">
        <v>33146</v>
      </c>
      <c r="E294" s="103">
        <v>9500</v>
      </c>
      <c r="F294" s="98">
        <v>972</v>
      </c>
      <c r="G294" s="99" t="s">
        <v>1394</v>
      </c>
      <c r="H294" s="99" t="s">
        <v>309</v>
      </c>
      <c r="I294" s="100">
        <v>32021</v>
      </c>
      <c r="J294" s="100">
        <v>33146</v>
      </c>
      <c r="K294" s="99" t="s">
        <v>385</v>
      </c>
      <c r="L294" s="99" t="s">
        <v>386</v>
      </c>
    </row>
    <row r="295" spans="1:12" ht="12" customHeight="1" x14ac:dyDescent="0.3">
      <c r="A295" s="103">
        <v>4110565</v>
      </c>
      <c r="B295" s="99" t="s">
        <v>433</v>
      </c>
      <c r="C295" s="100">
        <v>33147</v>
      </c>
      <c r="D295" s="100">
        <v>35216</v>
      </c>
      <c r="E295" s="103">
        <v>9500</v>
      </c>
      <c r="F295" s="98">
        <v>1056</v>
      </c>
      <c r="G295" s="99" t="s">
        <v>434</v>
      </c>
      <c r="H295" s="99" t="s">
        <v>309</v>
      </c>
      <c r="I295" s="100">
        <v>33147</v>
      </c>
      <c r="J295" s="100">
        <v>35216</v>
      </c>
      <c r="K295" s="99" t="s">
        <v>385</v>
      </c>
      <c r="L295" s="99" t="s">
        <v>386</v>
      </c>
    </row>
    <row r="296" spans="1:12" ht="12" customHeight="1" x14ac:dyDescent="0.3">
      <c r="A296" s="103">
        <v>4111928</v>
      </c>
      <c r="B296" s="99" t="s">
        <v>433</v>
      </c>
      <c r="C296" s="100">
        <v>35217</v>
      </c>
      <c r="D296" s="100">
        <v>35885</v>
      </c>
      <c r="E296" s="103">
        <v>9500</v>
      </c>
      <c r="F296" s="98">
        <v>1192</v>
      </c>
      <c r="G296" s="99" t="s">
        <v>434</v>
      </c>
      <c r="H296" s="99" t="s">
        <v>309</v>
      </c>
      <c r="I296" s="100">
        <v>35217</v>
      </c>
      <c r="J296" s="100">
        <v>35885</v>
      </c>
      <c r="K296" s="99" t="s">
        <v>385</v>
      </c>
      <c r="L296" s="99" t="s">
        <v>386</v>
      </c>
    </row>
    <row r="297" spans="1:12" ht="12" customHeight="1" x14ac:dyDescent="0.3">
      <c r="A297" s="103">
        <v>4112397</v>
      </c>
      <c r="B297" s="99" t="s">
        <v>433</v>
      </c>
      <c r="C297" s="100">
        <v>35886</v>
      </c>
      <c r="D297" s="100">
        <v>39462</v>
      </c>
      <c r="E297" s="103">
        <v>9500</v>
      </c>
      <c r="F297" s="98">
        <v>1239</v>
      </c>
      <c r="G297" s="99" t="s">
        <v>579</v>
      </c>
      <c r="H297" s="99" t="s">
        <v>309</v>
      </c>
      <c r="I297" s="100">
        <v>35886</v>
      </c>
      <c r="J297" s="100">
        <v>39462</v>
      </c>
      <c r="K297" s="99" t="s">
        <v>385</v>
      </c>
      <c r="L297" s="99" t="s">
        <v>386</v>
      </c>
    </row>
    <row r="298" spans="1:12" ht="12" customHeight="1" x14ac:dyDescent="0.3">
      <c r="A298" s="103">
        <v>4146304</v>
      </c>
      <c r="B298" s="99" t="s">
        <v>349</v>
      </c>
      <c r="C298" s="100">
        <v>28976</v>
      </c>
      <c r="D298" s="100">
        <v>29402</v>
      </c>
      <c r="E298" s="103">
        <v>9600</v>
      </c>
      <c r="F298" s="98">
        <v>463</v>
      </c>
      <c r="G298" s="99" t="s">
        <v>1074</v>
      </c>
      <c r="H298" s="99" t="s">
        <v>309</v>
      </c>
      <c r="I298" s="100">
        <v>28976</v>
      </c>
      <c r="J298" s="100">
        <v>29402</v>
      </c>
      <c r="K298" s="99" t="s">
        <v>347</v>
      </c>
      <c r="L298" s="99" t="s">
        <v>348</v>
      </c>
    </row>
    <row r="299" spans="1:12" ht="12" customHeight="1" x14ac:dyDescent="0.3">
      <c r="A299" s="103">
        <v>4173902</v>
      </c>
      <c r="B299" s="99" t="s">
        <v>1231</v>
      </c>
      <c r="C299" s="100">
        <v>29403</v>
      </c>
      <c r="D299" s="100">
        <v>29982</v>
      </c>
      <c r="E299" s="103">
        <v>9600</v>
      </c>
      <c r="F299" s="98">
        <v>739</v>
      </c>
      <c r="G299" s="99" t="s">
        <v>1232</v>
      </c>
      <c r="H299" s="99" t="s">
        <v>309</v>
      </c>
      <c r="I299" s="100">
        <v>29403</v>
      </c>
      <c r="J299" s="100">
        <v>29982</v>
      </c>
      <c r="K299" s="99" t="s">
        <v>347</v>
      </c>
      <c r="L299" s="99" t="s">
        <v>348</v>
      </c>
    </row>
    <row r="300" spans="1:12" ht="12" customHeight="1" x14ac:dyDescent="0.3">
      <c r="A300" s="103">
        <v>4177507</v>
      </c>
      <c r="B300" s="99" t="s">
        <v>349</v>
      </c>
      <c r="C300" s="100">
        <v>32112</v>
      </c>
      <c r="D300" s="100">
        <v>34303</v>
      </c>
      <c r="E300" s="103">
        <v>9600</v>
      </c>
      <c r="F300" s="98">
        <v>775</v>
      </c>
      <c r="G300" s="99" t="s">
        <v>554</v>
      </c>
      <c r="H300" s="99" t="s">
        <v>309</v>
      </c>
      <c r="I300" s="100">
        <v>32112</v>
      </c>
      <c r="J300" s="100">
        <v>34303</v>
      </c>
      <c r="K300" s="99" t="s">
        <v>347</v>
      </c>
      <c r="L300" s="99" t="s">
        <v>348</v>
      </c>
    </row>
    <row r="301" spans="1:12" ht="12" customHeight="1" x14ac:dyDescent="0.3">
      <c r="A301" s="103">
        <v>4111365</v>
      </c>
      <c r="B301" s="99" t="s">
        <v>553</v>
      </c>
      <c r="C301" s="100">
        <v>34304</v>
      </c>
      <c r="D301" s="100">
        <v>36950</v>
      </c>
      <c r="E301" s="103">
        <v>9600</v>
      </c>
      <c r="F301" s="98">
        <v>1136</v>
      </c>
      <c r="G301" s="99" t="s">
        <v>554</v>
      </c>
      <c r="H301" s="99" t="s">
        <v>309</v>
      </c>
      <c r="I301" s="100">
        <v>34304</v>
      </c>
      <c r="J301" s="100">
        <v>36950</v>
      </c>
      <c r="K301" s="99" t="s">
        <v>347</v>
      </c>
      <c r="L301" s="99" t="s">
        <v>348</v>
      </c>
    </row>
    <row r="302" spans="1:12" ht="12" customHeight="1" x14ac:dyDescent="0.3">
      <c r="A302" s="103">
        <v>4113189</v>
      </c>
      <c r="B302" s="99" t="s">
        <v>553</v>
      </c>
      <c r="C302" s="100">
        <v>36951</v>
      </c>
      <c r="D302" s="100">
        <v>37823</v>
      </c>
      <c r="E302" s="103">
        <v>9600</v>
      </c>
      <c r="F302" s="98">
        <v>1318</v>
      </c>
      <c r="G302" s="99" t="s">
        <v>614</v>
      </c>
      <c r="H302" s="99" t="s">
        <v>309</v>
      </c>
      <c r="I302" s="100">
        <v>36951</v>
      </c>
      <c r="J302" s="100">
        <v>37823</v>
      </c>
      <c r="K302" s="99" t="s">
        <v>347</v>
      </c>
      <c r="L302" s="99" t="s">
        <v>348</v>
      </c>
    </row>
    <row r="303" spans="1:12" ht="12" customHeight="1" x14ac:dyDescent="0.3">
      <c r="A303" s="103">
        <v>4146601</v>
      </c>
      <c r="B303" s="99" t="s">
        <v>1075</v>
      </c>
      <c r="C303" s="100">
        <v>28581</v>
      </c>
      <c r="D303" s="100">
        <v>33603</v>
      </c>
      <c r="E303" s="103">
        <v>9800</v>
      </c>
      <c r="F303" s="98">
        <v>466</v>
      </c>
      <c r="G303" s="99" t="s">
        <v>496</v>
      </c>
      <c r="H303" s="99" t="s">
        <v>309</v>
      </c>
      <c r="I303" s="100">
        <v>28581</v>
      </c>
      <c r="J303" s="100">
        <v>33603</v>
      </c>
      <c r="K303" s="99" t="s">
        <v>354</v>
      </c>
      <c r="L303" s="99" t="s">
        <v>355</v>
      </c>
    </row>
    <row r="304" spans="1:12" ht="12" customHeight="1" x14ac:dyDescent="0.3">
      <c r="A304" s="103">
        <v>4146700</v>
      </c>
      <c r="B304" s="99" t="s">
        <v>602</v>
      </c>
      <c r="C304" s="100">
        <v>27851</v>
      </c>
      <c r="D304" s="100">
        <v>35064</v>
      </c>
      <c r="E304" s="103">
        <v>9900</v>
      </c>
      <c r="F304" s="98">
        <v>467</v>
      </c>
      <c r="G304" s="99" t="s">
        <v>1076</v>
      </c>
      <c r="H304" s="99" t="s">
        <v>309</v>
      </c>
      <c r="I304" s="100">
        <v>27851</v>
      </c>
      <c r="J304" s="100">
        <v>35064</v>
      </c>
      <c r="K304" s="99" t="s">
        <v>347</v>
      </c>
      <c r="L304" s="99" t="s">
        <v>348</v>
      </c>
    </row>
    <row r="305" spans="1:12" ht="12" customHeight="1" x14ac:dyDescent="0.3">
      <c r="A305" s="103">
        <v>4111746</v>
      </c>
      <c r="B305" s="99" t="s">
        <v>602</v>
      </c>
      <c r="C305" s="100">
        <v>35065</v>
      </c>
      <c r="D305" s="100">
        <v>38717</v>
      </c>
      <c r="E305" s="103">
        <v>9900</v>
      </c>
      <c r="F305" s="98">
        <v>1174</v>
      </c>
      <c r="G305" s="99" t="s">
        <v>603</v>
      </c>
      <c r="H305" s="99" t="s">
        <v>309</v>
      </c>
      <c r="I305" s="100">
        <v>35065</v>
      </c>
      <c r="J305" s="100">
        <v>38717</v>
      </c>
      <c r="K305" s="99" t="s">
        <v>465</v>
      </c>
      <c r="L305" s="99" t="s">
        <v>466</v>
      </c>
    </row>
    <row r="306" spans="1:12" ht="12" customHeight="1" x14ac:dyDescent="0.3">
      <c r="A306" s="103">
        <v>4113858</v>
      </c>
      <c r="B306" s="99" t="s">
        <v>602</v>
      </c>
      <c r="C306" s="100">
        <v>38718</v>
      </c>
      <c r="D306" s="100">
        <v>39568</v>
      </c>
      <c r="E306" s="103">
        <v>9900</v>
      </c>
      <c r="F306" s="98">
        <v>1385</v>
      </c>
      <c r="G306" s="99" t="s">
        <v>813</v>
      </c>
      <c r="H306" s="99" t="s">
        <v>309</v>
      </c>
      <c r="I306" s="100">
        <v>38718</v>
      </c>
      <c r="J306" s="100">
        <v>39568</v>
      </c>
      <c r="K306" s="99" t="s">
        <v>594</v>
      </c>
      <c r="L306" s="99" t="s">
        <v>595</v>
      </c>
    </row>
    <row r="307" spans="1:12" ht="12" customHeight="1" x14ac:dyDescent="0.3">
      <c r="A307" s="103">
        <v>4114153</v>
      </c>
      <c r="B307" s="99" t="s">
        <v>602</v>
      </c>
      <c r="C307" s="100">
        <v>39569</v>
      </c>
      <c r="D307" s="100">
        <v>43334</v>
      </c>
      <c r="E307" s="103">
        <v>9900</v>
      </c>
      <c r="F307" s="98">
        <v>1415</v>
      </c>
      <c r="G307" s="99" t="s">
        <v>842</v>
      </c>
      <c r="H307" s="99" t="s">
        <v>309</v>
      </c>
      <c r="I307" s="100">
        <v>39569</v>
      </c>
      <c r="J307" s="100">
        <v>43334</v>
      </c>
      <c r="K307" s="99" t="s">
        <v>347</v>
      </c>
      <c r="L307" s="99" t="s">
        <v>348</v>
      </c>
    </row>
    <row r="308" spans="1:12" ht="12" customHeight="1" x14ac:dyDescent="0.3">
      <c r="A308" s="103">
        <v>4115831</v>
      </c>
      <c r="B308" s="99" t="s">
        <v>602</v>
      </c>
      <c r="C308" s="100">
        <v>43335</v>
      </c>
      <c r="D308" s="100">
        <v>523456</v>
      </c>
      <c r="E308" s="103">
        <v>9900</v>
      </c>
      <c r="F308" s="98">
        <v>1583</v>
      </c>
      <c r="G308" s="99" t="s">
        <v>842</v>
      </c>
      <c r="H308" s="99" t="s">
        <v>309</v>
      </c>
      <c r="I308" s="100">
        <v>43335</v>
      </c>
      <c r="J308" s="100">
        <v>523456</v>
      </c>
      <c r="K308" s="99" t="s">
        <v>347</v>
      </c>
      <c r="L308" s="99" t="s">
        <v>348</v>
      </c>
    </row>
    <row r="309" spans="1:12" ht="12" customHeight="1" x14ac:dyDescent="0.3">
      <c r="A309" s="103">
        <v>4146908</v>
      </c>
      <c r="B309" s="99" t="s">
        <v>1077</v>
      </c>
      <c r="C309" s="100">
        <v>28581</v>
      </c>
      <c r="D309" s="100">
        <v>33481</v>
      </c>
      <c r="E309" s="103">
        <v>10000</v>
      </c>
      <c r="F309" s="98">
        <v>469</v>
      </c>
      <c r="G309" s="99" t="s">
        <v>1078</v>
      </c>
      <c r="H309" s="99" t="s">
        <v>309</v>
      </c>
      <c r="I309" s="100">
        <v>28581</v>
      </c>
      <c r="J309" s="100">
        <v>33481</v>
      </c>
      <c r="K309" s="99" t="s">
        <v>347</v>
      </c>
      <c r="L309" s="99" t="s">
        <v>348</v>
      </c>
    </row>
    <row r="310" spans="1:12" ht="12" customHeight="1" x14ac:dyDescent="0.3">
      <c r="A310" s="103">
        <v>4939700</v>
      </c>
      <c r="B310" s="99" t="s">
        <v>349</v>
      </c>
      <c r="C310" s="100">
        <v>31321</v>
      </c>
      <c r="D310" s="100">
        <v>33572</v>
      </c>
      <c r="E310" s="103">
        <v>10010</v>
      </c>
      <c r="F310" s="98">
        <v>397</v>
      </c>
      <c r="G310" s="99" t="s">
        <v>1625</v>
      </c>
      <c r="H310" s="99" t="s">
        <v>309</v>
      </c>
      <c r="I310" s="100">
        <v>31321</v>
      </c>
      <c r="J310" s="100">
        <v>33572</v>
      </c>
      <c r="K310" s="99" t="s">
        <v>347</v>
      </c>
      <c r="L310" s="99" t="s">
        <v>348</v>
      </c>
    </row>
    <row r="311" spans="1:12" ht="12" customHeight="1" x14ac:dyDescent="0.3">
      <c r="A311" s="103">
        <v>4941000</v>
      </c>
      <c r="B311" s="99" t="s">
        <v>1059</v>
      </c>
      <c r="C311" s="100">
        <v>29646</v>
      </c>
      <c r="D311" s="100">
        <v>30041</v>
      </c>
      <c r="E311" s="103">
        <v>10020</v>
      </c>
      <c r="F311" s="98">
        <v>410</v>
      </c>
      <c r="G311" s="99" t="s">
        <v>1060</v>
      </c>
      <c r="H311" s="99" t="s">
        <v>309</v>
      </c>
      <c r="I311" s="100">
        <v>30042</v>
      </c>
      <c r="J311" s="100">
        <v>39494</v>
      </c>
      <c r="K311" s="99" t="s">
        <v>354</v>
      </c>
      <c r="L311" s="99" t="s">
        <v>355</v>
      </c>
    </row>
    <row r="312" spans="1:12" ht="12" customHeight="1" x14ac:dyDescent="0.3">
      <c r="A312" s="103">
        <v>4141008</v>
      </c>
      <c r="B312" s="99" t="s">
        <v>1059</v>
      </c>
      <c r="C312" s="100">
        <v>30042</v>
      </c>
      <c r="D312" s="100">
        <v>39494</v>
      </c>
      <c r="E312" s="103">
        <v>10020</v>
      </c>
      <c r="F312" s="98">
        <v>410</v>
      </c>
      <c r="G312" s="99" t="s">
        <v>1060</v>
      </c>
      <c r="H312" s="99" t="s">
        <v>309</v>
      </c>
      <c r="I312" s="100">
        <v>30042</v>
      </c>
      <c r="J312" s="100">
        <v>39494</v>
      </c>
      <c r="K312" s="99" t="s">
        <v>354</v>
      </c>
      <c r="L312" s="99" t="s">
        <v>355</v>
      </c>
    </row>
    <row r="313" spans="1:12" ht="12" customHeight="1" x14ac:dyDescent="0.3">
      <c r="A313" s="103">
        <v>4945000</v>
      </c>
      <c r="B313" s="99" t="s">
        <v>349</v>
      </c>
      <c r="C313" s="100">
        <v>29221</v>
      </c>
      <c r="D313" s="100">
        <v>36191</v>
      </c>
      <c r="E313" s="103">
        <v>10030</v>
      </c>
      <c r="F313" s="98">
        <v>450</v>
      </c>
      <c r="G313" s="99" t="s">
        <v>1626</v>
      </c>
      <c r="H313" s="99" t="s">
        <v>309</v>
      </c>
      <c r="I313" s="100">
        <v>29221</v>
      </c>
      <c r="J313" s="100">
        <v>36191</v>
      </c>
      <c r="K313" s="99" t="s">
        <v>354</v>
      </c>
      <c r="L313" s="99" t="s">
        <v>355</v>
      </c>
    </row>
    <row r="314" spans="1:12" ht="12" customHeight="1" x14ac:dyDescent="0.3">
      <c r="A314" s="103">
        <v>4912838</v>
      </c>
      <c r="B314" s="99" t="s">
        <v>718</v>
      </c>
      <c r="C314" s="100">
        <v>36192</v>
      </c>
      <c r="D314" s="100">
        <v>37305</v>
      </c>
      <c r="E314" s="103">
        <v>10030</v>
      </c>
      <c r="F314" s="98">
        <v>1283</v>
      </c>
      <c r="G314" s="99" t="s">
        <v>719</v>
      </c>
      <c r="H314" s="99" t="s">
        <v>309</v>
      </c>
      <c r="I314" s="100">
        <v>36192</v>
      </c>
      <c r="J314" s="100">
        <v>44317</v>
      </c>
      <c r="K314" s="99" t="s">
        <v>354</v>
      </c>
      <c r="L314" s="99" t="s">
        <v>355</v>
      </c>
    </row>
    <row r="315" spans="1:12" ht="12" customHeight="1" x14ac:dyDescent="0.3">
      <c r="A315" s="103">
        <v>4112835</v>
      </c>
      <c r="B315" s="99" t="s">
        <v>718</v>
      </c>
      <c r="C315" s="100">
        <v>37306</v>
      </c>
      <c r="D315" s="100">
        <v>44317</v>
      </c>
      <c r="E315" s="103">
        <v>10030</v>
      </c>
      <c r="F315" s="98">
        <v>1283</v>
      </c>
      <c r="G315" s="99" t="s">
        <v>719</v>
      </c>
      <c r="H315" s="99" t="s">
        <v>309</v>
      </c>
      <c r="I315" s="100">
        <v>36192</v>
      </c>
      <c r="J315" s="100">
        <v>44317</v>
      </c>
      <c r="K315" s="99" t="s">
        <v>354</v>
      </c>
      <c r="L315" s="99" t="s">
        <v>355</v>
      </c>
    </row>
    <row r="316" spans="1:12" ht="12" customHeight="1" x14ac:dyDescent="0.3">
      <c r="A316" s="103">
        <v>4147005</v>
      </c>
      <c r="B316" s="99" t="s">
        <v>349</v>
      </c>
      <c r="C316" s="100">
        <v>28581</v>
      </c>
      <c r="D316" s="100">
        <v>31047</v>
      </c>
      <c r="E316" s="103">
        <v>10100</v>
      </c>
      <c r="F316" s="98">
        <v>470</v>
      </c>
      <c r="G316" s="99" t="s">
        <v>1079</v>
      </c>
      <c r="H316" s="99" t="s">
        <v>309</v>
      </c>
      <c r="I316" s="100">
        <v>28581</v>
      </c>
      <c r="J316" s="100">
        <v>31047</v>
      </c>
      <c r="K316" s="99" t="s">
        <v>347</v>
      </c>
      <c r="L316" s="99" t="s">
        <v>348</v>
      </c>
    </row>
    <row r="317" spans="1:12" ht="12" customHeight="1" x14ac:dyDescent="0.3">
      <c r="A317" s="103">
        <v>4186904</v>
      </c>
      <c r="B317" s="99" t="s">
        <v>349</v>
      </c>
      <c r="C317" s="100">
        <v>31048</v>
      </c>
      <c r="D317" s="100">
        <v>32904</v>
      </c>
      <c r="E317" s="103">
        <v>10100</v>
      </c>
      <c r="F317" s="98">
        <v>869</v>
      </c>
      <c r="G317" s="99" t="s">
        <v>1311</v>
      </c>
      <c r="H317" s="99" t="s">
        <v>309</v>
      </c>
      <c r="I317" s="100">
        <v>31048</v>
      </c>
      <c r="J317" s="100">
        <v>32904</v>
      </c>
      <c r="K317" s="99" t="s">
        <v>347</v>
      </c>
      <c r="L317" s="99" t="s">
        <v>348</v>
      </c>
    </row>
    <row r="318" spans="1:12" ht="12" customHeight="1" x14ac:dyDescent="0.3">
      <c r="A318" s="103">
        <v>4110409</v>
      </c>
      <c r="B318" s="99" t="s">
        <v>411</v>
      </c>
      <c r="C318" s="100">
        <v>32905</v>
      </c>
      <c r="D318" s="100">
        <v>35976</v>
      </c>
      <c r="E318" s="103">
        <v>10100</v>
      </c>
      <c r="F318" s="98">
        <v>1040</v>
      </c>
      <c r="G318" s="99" t="s">
        <v>403</v>
      </c>
      <c r="H318" s="99" t="s">
        <v>309</v>
      </c>
      <c r="I318" s="100">
        <v>32905</v>
      </c>
      <c r="J318" s="100">
        <v>35976</v>
      </c>
      <c r="K318" s="99" t="s">
        <v>347</v>
      </c>
      <c r="L318" s="99" t="s">
        <v>348</v>
      </c>
    </row>
    <row r="319" spans="1:12" ht="12" customHeight="1" x14ac:dyDescent="0.3">
      <c r="A319" s="103">
        <v>4112603</v>
      </c>
      <c r="B319" s="99" t="s">
        <v>411</v>
      </c>
      <c r="C319" s="100">
        <v>35977</v>
      </c>
      <c r="D319" s="100">
        <v>36585</v>
      </c>
      <c r="E319" s="103">
        <v>10100</v>
      </c>
      <c r="F319" s="98">
        <v>1260</v>
      </c>
      <c r="G319" s="99" t="s">
        <v>692</v>
      </c>
      <c r="H319" s="99" t="s">
        <v>309</v>
      </c>
      <c r="I319" s="100">
        <v>35977</v>
      </c>
      <c r="J319" s="100">
        <v>36585</v>
      </c>
      <c r="K319" s="99" t="s">
        <v>347</v>
      </c>
      <c r="L319" s="99" t="s">
        <v>348</v>
      </c>
    </row>
    <row r="320" spans="1:12" ht="12" customHeight="1" x14ac:dyDescent="0.3">
      <c r="A320" s="103">
        <v>4113015</v>
      </c>
      <c r="B320" s="99" t="s">
        <v>411</v>
      </c>
      <c r="C320" s="100">
        <v>36586</v>
      </c>
      <c r="D320" s="100">
        <v>37741</v>
      </c>
      <c r="E320" s="103">
        <v>10100</v>
      </c>
      <c r="F320" s="98">
        <v>1301</v>
      </c>
      <c r="G320" s="99" t="s">
        <v>729</v>
      </c>
      <c r="H320" s="99" t="s">
        <v>309</v>
      </c>
      <c r="I320" s="100">
        <v>36586</v>
      </c>
      <c r="J320" s="100">
        <v>37741</v>
      </c>
      <c r="K320" s="99" t="s">
        <v>347</v>
      </c>
      <c r="L320" s="99" t="s">
        <v>348</v>
      </c>
    </row>
    <row r="321" spans="1:12" ht="12" customHeight="1" x14ac:dyDescent="0.3">
      <c r="A321" s="103">
        <v>4113429</v>
      </c>
      <c r="B321" s="99" t="s">
        <v>411</v>
      </c>
      <c r="C321" s="100">
        <v>37742</v>
      </c>
      <c r="D321" s="100">
        <v>41884</v>
      </c>
      <c r="E321" s="103">
        <v>10100</v>
      </c>
      <c r="F321" s="98">
        <v>1342</v>
      </c>
      <c r="G321" s="99" t="s">
        <v>764</v>
      </c>
      <c r="H321" s="99" t="s">
        <v>309</v>
      </c>
      <c r="I321" s="100">
        <v>37742</v>
      </c>
      <c r="J321" s="100">
        <v>41884</v>
      </c>
      <c r="K321" s="99" t="s">
        <v>594</v>
      </c>
      <c r="L321" s="99" t="s">
        <v>595</v>
      </c>
    </row>
    <row r="322" spans="1:12" ht="12" customHeight="1" x14ac:dyDescent="0.3">
      <c r="A322" s="103">
        <v>4114761</v>
      </c>
      <c r="B322" s="99" t="s">
        <v>411</v>
      </c>
      <c r="C322" s="100">
        <v>41885</v>
      </c>
      <c r="D322" s="100">
        <v>523456</v>
      </c>
      <c r="E322" s="103">
        <v>10100</v>
      </c>
      <c r="F322" s="98">
        <v>1476</v>
      </c>
      <c r="G322" s="99" t="s">
        <v>764</v>
      </c>
      <c r="H322" s="99" t="s">
        <v>309</v>
      </c>
      <c r="I322" s="100">
        <v>41885</v>
      </c>
      <c r="J322" s="100">
        <v>523456</v>
      </c>
      <c r="K322" s="99" t="s">
        <v>594</v>
      </c>
      <c r="L322" s="99" t="s">
        <v>595</v>
      </c>
    </row>
    <row r="323" spans="1:12" ht="12" customHeight="1" x14ac:dyDescent="0.3">
      <c r="A323" s="103">
        <v>4147203</v>
      </c>
      <c r="B323" s="99" t="s">
        <v>818</v>
      </c>
      <c r="C323" s="100">
        <v>28581</v>
      </c>
      <c r="D323" s="100">
        <v>38748</v>
      </c>
      <c r="E323" s="103">
        <v>10200</v>
      </c>
      <c r="F323" s="98">
        <v>472</v>
      </c>
      <c r="G323" s="99" t="s">
        <v>1080</v>
      </c>
      <c r="H323" s="99" t="s">
        <v>309</v>
      </c>
      <c r="I323" s="100">
        <v>28581</v>
      </c>
      <c r="J323" s="100">
        <v>38748</v>
      </c>
      <c r="K323" s="99" t="s">
        <v>347</v>
      </c>
      <c r="L323" s="99" t="s">
        <v>348</v>
      </c>
    </row>
    <row r="324" spans="1:12" ht="12" customHeight="1" x14ac:dyDescent="0.3">
      <c r="A324" s="103">
        <v>4113916</v>
      </c>
      <c r="B324" s="99" t="s">
        <v>818</v>
      </c>
      <c r="C324" s="100">
        <v>38749</v>
      </c>
      <c r="D324" s="100">
        <v>523456</v>
      </c>
      <c r="E324" s="103">
        <v>10200</v>
      </c>
      <c r="F324" s="98">
        <v>1391</v>
      </c>
      <c r="G324" s="99" t="s">
        <v>137</v>
      </c>
      <c r="H324" s="99" t="s">
        <v>309</v>
      </c>
      <c r="I324" s="100">
        <v>38749</v>
      </c>
      <c r="J324" s="100">
        <v>523456</v>
      </c>
      <c r="K324" s="99" t="s">
        <v>347</v>
      </c>
      <c r="L324" s="99" t="s">
        <v>348</v>
      </c>
    </row>
    <row r="325" spans="1:12" ht="12" customHeight="1" x14ac:dyDescent="0.3">
      <c r="A325" s="103">
        <v>4147302</v>
      </c>
      <c r="B325" s="99" t="s">
        <v>349</v>
      </c>
      <c r="C325" s="100">
        <v>27851</v>
      </c>
      <c r="D325" s="100">
        <v>30986</v>
      </c>
      <c r="E325" s="103">
        <v>10300</v>
      </c>
      <c r="F325" s="98">
        <v>473</v>
      </c>
      <c r="G325" s="99" t="s">
        <v>1081</v>
      </c>
      <c r="H325" s="99" t="s">
        <v>309</v>
      </c>
      <c r="I325" s="100">
        <v>27851</v>
      </c>
      <c r="J325" s="100">
        <v>30986</v>
      </c>
      <c r="K325" s="99" t="s">
        <v>347</v>
      </c>
      <c r="L325" s="99" t="s">
        <v>348</v>
      </c>
    </row>
    <row r="326" spans="1:12" ht="12" customHeight="1" x14ac:dyDescent="0.3">
      <c r="A326" s="103">
        <v>4186300</v>
      </c>
      <c r="B326" s="99" t="s">
        <v>1328</v>
      </c>
      <c r="C326" s="100">
        <v>30987</v>
      </c>
      <c r="D326" s="100">
        <v>31784</v>
      </c>
      <c r="E326" s="103">
        <v>10300</v>
      </c>
      <c r="F326" s="98">
        <v>863</v>
      </c>
      <c r="G326" s="99" t="s">
        <v>1329</v>
      </c>
      <c r="H326" s="99" t="s">
        <v>309</v>
      </c>
      <c r="I326" s="100">
        <v>31960</v>
      </c>
      <c r="J326" s="100">
        <v>32111</v>
      </c>
      <c r="K326" s="99" t="s">
        <v>347</v>
      </c>
      <c r="L326" s="99" t="s">
        <v>348</v>
      </c>
    </row>
    <row r="327" spans="1:12" ht="12" customHeight="1" x14ac:dyDescent="0.3">
      <c r="A327" s="103">
        <v>4986300</v>
      </c>
      <c r="B327" s="99" t="s">
        <v>1328</v>
      </c>
      <c r="C327" s="100">
        <v>31785</v>
      </c>
      <c r="D327" s="100">
        <v>31959</v>
      </c>
      <c r="E327" s="103">
        <v>10300</v>
      </c>
      <c r="F327" s="98">
        <v>863</v>
      </c>
      <c r="G327" s="99" t="s">
        <v>1329</v>
      </c>
      <c r="H327" s="99" t="s">
        <v>309</v>
      </c>
      <c r="I327" s="100">
        <v>31960</v>
      </c>
      <c r="J327" s="100">
        <v>32111</v>
      </c>
      <c r="K327" s="99" t="s">
        <v>347</v>
      </c>
      <c r="L327" s="99" t="s">
        <v>348</v>
      </c>
    </row>
    <row r="328" spans="1:12" ht="12" customHeight="1" x14ac:dyDescent="0.3">
      <c r="A328" s="103">
        <v>4186301</v>
      </c>
      <c r="B328" s="99" t="s">
        <v>1328</v>
      </c>
      <c r="C328" s="100">
        <v>31960</v>
      </c>
      <c r="D328" s="100">
        <v>32111</v>
      </c>
      <c r="E328" s="103">
        <v>10300</v>
      </c>
      <c r="F328" s="98">
        <v>863</v>
      </c>
      <c r="G328" s="99" t="s">
        <v>1329</v>
      </c>
      <c r="H328" s="99" t="s">
        <v>309</v>
      </c>
      <c r="I328" s="100">
        <v>31960</v>
      </c>
      <c r="J328" s="100">
        <v>32111</v>
      </c>
      <c r="K328" s="99" t="s">
        <v>347</v>
      </c>
      <c r="L328" s="99" t="s">
        <v>348</v>
      </c>
    </row>
    <row r="329" spans="1:12" ht="12" customHeight="1" x14ac:dyDescent="0.3">
      <c r="A329" s="103">
        <v>4198305</v>
      </c>
      <c r="B329" s="99" t="s">
        <v>819</v>
      </c>
      <c r="C329" s="100">
        <v>32112</v>
      </c>
      <c r="D329" s="100">
        <v>38748</v>
      </c>
      <c r="E329" s="103">
        <v>10300</v>
      </c>
      <c r="F329" s="98">
        <v>983</v>
      </c>
      <c r="G329" s="99" t="s">
        <v>1397</v>
      </c>
      <c r="H329" s="99" t="s">
        <v>309</v>
      </c>
      <c r="I329" s="100">
        <v>32112</v>
      </c>
      <c r="J329" s="100">
        <v>38748</v>
      </c>
      <c r="K329" s="99" t="s">
        <v>347</v>
      </c>
      <c r="L329" s="99" t="s">
        <v>348</v>
      </c>
    </row>
    <row r="330" spans="1:12" ht="12" customHeight="1" x14ac:dyDescent="0.3">
      <c r="A330" s="103">
        <v>4113924</v>
      </c>
      <c r="B330" s="99" t="s">
        <v>819</v>
      </c>
      <c r="C330" s="100">
        <v>38749</v>
      </c>
      <c r="D330" s="100">
        <v>523456</v>
      </c>
      <c r="E330" s="103">
        <v>10300</v>
      </c>
      <c r="F330" s="98">
        <v>1392</v>
      </c>
      <c r="G330" s="99" t="s">
        <v>820</v>
      </c>
      <c r="H330" s="99" t="s">
        <v>309</v>
      </c>
      <c r="I330" s="100">
        <v>38749</v>
      </c>
      <c r="J330" s="100">
        <v>523456</v>
      </c>
      <c r="K330" s="99" t="s">
        <v>347</v>
      </c>
      <c r="L330" s="99" t="s">
        <v>348</v>
      </c>
    </row>
    <row r="331" spans="1:12" ht="12" customHeight="1" x14ac:dyDescent="0.3">
      <c r="A331" s="103">
        <v>4147401</v>
      </c>
      <c r="B331" s="99" t="s">
        <v>349</v>
      </c>
      <c r="C331" s="100">
        <v>28581</v>
      </c>
      <c r="D331" s="100">
        <v>30650</v>
      </c>
      <c r="E331" s="103">
        <v>10400</v>
      </c>
      <c r="F331" s="98">
        <v>474</v>
      </c>
      <c r="G331" s="99" t="s">
        <v>1082</v>
      </c>
      <c r="H331" s="99" t="s">
        <v>309</v>
      </c>
      <c r="I331" s="100">
        <v>28581</v>
      </c>
      <c r="J331" s="100">
        <v>30650</v>
      </c>
      <c r="K331" s="99" t="s">
        <v>347</v>
      </c>
      <c r="L331" s="99" t="s">
        <v>348</v>
      </c>
    </row>
    <row r="332" spans="1:12" ht="12" customHeight="1" x14ac:dyDescent="0.3">
      <c r="A332" s="103">
        <v>4181905</v>
      </c>
      <c r="B332" s="99" t="s">
        <v>720</v>
      </c>
      <c r="C332" s="100">
        <v>30651</v>
      </c>
      <c r="D332" s="100">
        <v>36199</v>
      </c>
      <c r="E332" s="103">
        <v>10400</v>
      </c>
      <c r="F332" s="98">
        <v>819</v>
      </c>
      <c r="G332" s="99" t="s">
        <v>675</v>
      </c>
      <c r="H332" s="99" t="s">
        <v>309</v>
      </c>
      <c r="I332" s="100">
        <v>30651</v>
      </c>
      <c r="J332" s="100">
        <v>36199</v>
      </c>
      <c r="K332" s="99" t="s">
        <v>347</v>
      </c>
      <c r="L332" s="99" t="s">
        <v>348</v>
      </c>
    </row>
    <row r="333" spans="1:12" ht="12" customHeight="1" x14ac:dyDescent="0.3">
      <c r="A333" s="103">
        <v>4147500</v>
      </c>
      <c r="B333" s="99" t="s">
        <v>349</v>
      </c>
      <c r="C333" s="100">
        <v>28581</v>
      </c>
      <c r="D333" s="100">
        <v>30863</v>
      </c>
      <c r="E333" s="103">
        <v>10500</v>
      </c>
      <c r="F333" s="98">
        <v>475</v>
      </c>
      <c r="G333" s="99" t="s">
        <v>1083</v>
      </c>
      <c r="H333" s="99" t="s">
        <v>309</v>
      </c>
      <c r="I333" s="100">
        <v>28581</v>
      </c>
      <c r="J333" s="100">
        <v>30863</v>
      </c>
      <c r="K333" s="99" t="s">
        <v>347</v>
      </c>
      <c r="L333" s="99" t="s">
        <v>348</v>
      </c>
    </row>
    <row r="334" spans="1:12" ht="12" customHeight="1" x14ac:dyDescent="0.3">
      <c r="A334" s="103">
        <v>4184404</v>
      </c>
      <c r="B334" s="99" t="s">
        <v>349</v>
      </c>
      <c r="C334" s="100">
        <v>30864</v>
      </c>
      <c r="D334" s="100">
        <v>32904</v>
      </c>
      <c r="E334" s="103">
        <v>10500</v>
      </c>
      <c r="F334" s="98">
        <v>844</v>
      </c>
      <c r="G334" s="99" t="s">
        <v>1054</v>
      </c>
      <c r="H334" s="99" t="s">
        <v>309</v>
      </c>
      <c r="I334" s="100">
        <v>30864</v>
      </c>
      <c r="J334" s="100">
        <v>32904</v>
      </c>
      <c r="K334" s="99" t="s">
        <v>347</v>
      </c>
      <c r="L334" s="99" t="s">
        <v>348</v>
      </c>
    </row>
    <row r="335" spans="1:12" ht="12" customHeight="1" x14ac:dyDescent="0.3">
      <c r="A335" s="103">
        <v>4110318</v>
      </c>
      <c r="B335" s="99" t="s">
        <v>402</v>
      </c>
      <c r="C335" s="100">
        <v>32905</v>
      </c>
      <c r="D335" s="100">
        <v>35976</v>
      </c>
      <c r="E335" s="103">
        <v>10500</v>
      </c>
      <c r="F335" s="98">
        <v>1031</v>
      </c>
      <c r="G335" s="99" t="s">
        <v>403</v>
      </c>
      <c r="H335" s="99" t="s">
        <v>309</v>
      </c>
      <c r="I335" s="100">
        <v>32905</v>
      </c>
      <c r="J335" s="100">
        <v>35976</v>
      </c>
      <c r="K335" s="99" t="s">
        <v>347</v>
      </c>
      <c r="L335" s="99" t="s">
        <v>348</v>
      </c>
    </row>
    <row r="336" spans="1:12" ht="12" customHeight="1" x14ac:dyDescent="0.3">
      <c r="A336" s="103">
        <v>4112553</v>
      </c>
      <c r="B336" s="99" t="s">
        <v>402</v>
      </c>
      <c r="C336" s="100">
        <v>35977</v>
      </c>
      <c r="D336" s="100">
        <v>36585</v>
      </c>
      <c r="E336" s="103">
        <v>10500</v>
      </c>
      <c r="F336" s="98">
        <v>1255</v>
      </c>
      <c r="G336" s="99" t="s">
        <v>692</v>
      </c>
      <c r="H336" s="99" t="s">
        <v>309</v>
      </c>
      <c r="I336" s="100">
        <v>35977</v>
      </c>
      <c r="J336" s="100">
        <v>36585</v>
      </c>
      <c r="K336" s="99" t="s">
        <v>347</v>
      </c>
      <c r="L336" s="99" t="s">
        <v>348</v>
      </c>
    </row>
    <row r="337" spans="1:12" ht="12" customHeight="1" x14ac:dyDescent="0.3">
      <c r="A337" s="103">
        <v>4113007</v>
      </c>
      <c r="B337" s="99" t="s">
        <v>402</v>
      </c>
      <c r="C337" s="100">
        <v>36586</v>
      </c>
      <c r="D337" s="100">
        <v>37864</v>
      </c>
      <c r="E337" s="103">
        <v>10500</v>
      </c>
      <c r="F337" s="98">
        <v>1300</v>
      </c>
      <c r="G337" s="99" t="s">
        <v>728</v>
      </c>
      <c r="H337" s="99" t="s">
        <v>309</v>
      </c>
      <c r="I337" s="100">
        <v>36586</v>
      </c>
      <c r="J337" s="100">
        <v>37864</v>
      </c>
      <c r="K337" s="99" t="s">
        <v>594</v>
      </c>
      <c r="L337" s="99" t="s">
        <v>595</v>
      </c>
    </row>
    <row r="338" spans="1:12" ht="12" customHeight="1" x14ac:dyDescent="0.3">
      <c r="A338" s="103">
        <v>4113494</v>
      </c>
      <c r="B338" s="99" t="s">
        <v>402</v>
      </c>
      <c r="C338" s="100">
        <v>37865</v>
      </c>
      <c r="D338" s="100">
        <v>39386</v>
      </c>
      <c r="E338" s="103">
        <v>10500</v>
      </c>
      <c r="F338" s="98">
        <v>1349</v>
      </c>
      <c r="G338" s="99" t="s">
        <v>771</v>
      </c>
      <c r="H338" s="99" t="s">
        <v>309</v>
      </c>
      <c r="I338" s="100">
        <v>37865</v>
      </c>
      <c r="J338" s="100">
        <v>39386</v>
      </c>
      <c r="K338" s="99" t="s">
        <v>594</v>
      </c>
      <c r="L338" s="99" t="s">
        <v>595</v>
      </c>
    </row>
    <row r="339" spans="1:12" ht="12" customHeight="1" x14ac:dyDescent="0.3">
      <c r="A339" s="103">
        <v>4114070</v>
      </c>
      <c r="B339" s="99" t="s">
        <v>402</v>
      </c>
      <c r="C339" s="100">
        <v>39387</v>
      </c>
      <c r="D339" s="100">
        <v>43334</v>
      </c>
      <c r="E339" s="103">
        <v>10500</v>
      </c>
      <c r="F339" s="98">
        <v>1407</v>
      </c>
      <c r="G339" s="99" t="s">
        <v>834</v>
      </c>
      <c r="H339" s="99" t="s">
        <v>309</v>
      </c>
      <c r="I339" s="100">
        <v>39387</v>
      </c>
      <c r="J339" s="100">
        <v>43334</v>
      </c>
      <c r="K339" s="99" t="s">
        <v>347</v>
      </c>
      <c r="L339" s="99" t="s">
        <v>348</v>
      </c>
    </row>
    <row r="340" spans="1:12" ht="12" customHeight="1" x14ac:dyDescent="0.3">
      <c r="A340" s="103">
        <v>4115821</v>
      </c>
      <c r="B340" s="99" t="s">
        <v>402</v>
      </c>
      <c r="C340" s="100">
        <v>43335</v>
      </c>
      <c r="D340" s="100">
        <v>523456</v>
      </c>
      <c r="E340" s="103">
        <v>10500</v>
      </c>
      <c r="F340" s="98">
        <v>1582</v>
      </c>
      <c r="G340" s="99" t="s">
        <v>834</v>
      </c>
      <c r="H340" s="99" t="s">
        <v>309</v>
      </c>
      <c r="I340" s="100">
        <v>43335</v>
      </c>
      <c r="J340" s="100">
        <v>523456</v>
      </c>
      <c r="K340" s="99" t="s">
        <v>347</v>
      </c>
      <c r="L340" s="99" t="s">
        <v>348</v>
      </c>
    </row>
    <row r="341" spans="1:12" ht="12" customHeight="1" x14ac:dyDescent="0.3">
      <c r="A341" s="103">
        <v>4147708</v>
      </c>
      <c r="B341" s="99" t="s">
        <v>349</v>
      </c>
      <c r="C341" s="100">
        <v>28581</v>
      </c>
      <c r="D341" s="100">
        <v>29829</v>
      </c>
      <c r="E341" s="103">
        <v>10600</v>
      </c>
      <c r="F341" s="98">
        <v>477</v>
      </c>
      <c r="G341" s="99" t="s">
        <v>1084</v>
      </c>
      <c r="H341" s="99" t="s">
        <v>309</v>
      </c>
      <c r="I341" s="100">
        <v>28581</v>
      </c>
      <c r="J341" s="100">
        <v>29829</v>
      </c>
      <c r="K341" s="99" t="s">
        <v>347</v>
      </c>
      <c r="L341" s="99" t="s">
        <v>348</v>
      </c>
    </row>
    <row r="342" spans="1:12" ht="12" customHeight="1" x14ac:dyDescent="0.3">
      <c r="A342" s="103">
        <v>4175402</v>
      </c>
      <c r="B342" s="99" t="s">
        <v>1245</v>
      </c>
      <c r="C342" s="100">
        <v>29830</v>
      </c>
      <c r="D342" s="100">
        <v>31563</v>
      </c>
      <c r="E342" s="103">
        <v>10600</v>
      </c>
      <c r="F342" s="98">
        <v>754</v>
      </c>
      <c r="G342" s="99" t="s">
        <v>1246</v>
      </c>
      <c r="H342" s="99" t="s">
        <v>309</v>
      </c>
      <c r="I342" s="100">
        <v>29830</v>
      </c>
      <c r="J342" s="100">
        <v>31563</v>
      </c>
      <c r="K342" s="99" t="s">
        <v>385</v>
      </c>
      <c r="L342" s="99" t="s">
        <v>386</v>
      </c>
    </row>
    <row r="343" spans="1:12" ht="12" customHeight="1" x14ac:dyDescent="0.3">
      <c r="A343" s="103">
        <v>4191904</v>
      </c>
      <c r="B343" s="99" t="s">
        <v>721</v>
      </c>
      <c r="C343" s="100">
        <v>31564</v>
      </c>
      <c r="D343" s="100">
        <v>36311</v>
      </c>
      <c r="E343" s="103">
        <v>10600</v>
      </c>
      <c r="F343" s="98">
        <v>919</v>
      </c>
      <c r="G343" s="99" t="s">
        <v>1358</v>
      </c>
      <c r="H343" s="99" t="s">
        <v>309</v>
      </c>
      <c r="I343" s="100">
        <v>31564</v>
      </c>
      <c r="J343" s="100">
        <v>36311</v>
      </c>
      <c r="K343" s="99" t="s">
        <v>347</v>
      </c>
      <c r="L343" s="99" t="s">
        <v>348</v>
      </c>
    </row>
    <row r="344" spans="1:12" ht="12" customHeight="1" x14ac:dyDescent="0.3">
      <c r="A344" s="103">
        <v>4112884</v>
      </c>
      <c r="B344" s="99" t="s">
        <v>721</v>
      </c>
      <c r="C344" s="100">
        <v>36312</v>
      </c>
      <c r="D344" s="100">
        <v>41798</v>
      </c>
      <c r="E344" s="103">
        <v>10600</v>
      </c>
      <c r="F344" s="98">
        <v>1288</v>
      </c>
      <c r="G344" s="99" t="s">
        <v>545</v>
      </c>
      <c r="H344" s="99" t="s">
        <v>309</v>
      </c>
      <c r="I344" s="100">
        <v>36312</v>
      </c>
      <c r="J344" s="100">
        <v>41798</v>
      </c>
      <c r="K344" s="99" t="s">
        <v>347</v>
      </c>
      <c r="L344" s="99" t="s">
        <v>348</v>
      </c>
    </row>
    <row r="345" spans="1:12" ht="12" customHeight="1" x14ac:dyDescent="0.3">
      <c r="A345" s="103">
        <v>4147807</v>
      </c>
      <c r="B345" s="99" t="s">
        <v>349</v>
      </c>
      <c r="C345" s="100">
        <v>28581</v>
      </c>
      <c r="D345" s="100">
        <v>30124</v>
      </c>
      <c r="E345" s="103">
        <v>10700</v>
      </c>
      <c r="F345" s="98">
        <v>478</v>
      </c>
      <c r="G345" s="99" t="s">
        <v>1085</v>
      </c>
      <c r="H345" s="99" t="s">
        <v>309</v>
      </c>
      <c r="I345" s="100">
        <v>28581</v>
      </c>
      <c r="J345" s="100">
        <v>30124</v>
      </c>
      <c r="K345" s="99" t="s">
        <v>347</v>
      </c>
      <c r="L345" s="99" t="s">
        <v>348</v>
      </c>
    </row>
    <row r="346" spans="1:12" ht="12" customHeight="1" x14ac:dyDescent="0.3">
      <c r="A346" s="103">
        <v>4178604</v>
      </c>
      <c r="B346" s="99" t="s">
        <v>349</v>
      </c>
      <c r="C346" s="100">
        <v>30125</v>
      </c>
      <c r="D346" s="100">
        <v>30375</v>
      </c>
      <c r="E346" s="103">
        <v>10700</v>
      </c>
      <c r="F346" s="98">
        <v>786</v>
      </c>
      <c r="G346" s="99" t="s">
        <v>1272</v>
      </c>
      <c r="H346" s="99" t="s">
        <v>309</v>
      </c>
      <c r="I346" s="100">
        <v>30125</v>
      </c>
      <c r="J346" s="100">
        <v>30375</v>
      </c>
      <c r="K346" s="99" t="s">
        <v>385</v>
      </c>
      <c r="L346" s="99" t="s">
        <v>386</v>
      </c>
    </row>
    <row r="347" spans="1:12" ht="12" customHeight="1" x14ac:dyDescent="0.3">
      <c r="A347" s="103">
        <v>4180303</v>
      </c>
      <c r="B347" s="99" t="s">
        <v>1283</v>
      </c>
      <c r="C347" s="100">
        <v>30376</v>
      </c>
      <c r="D347" s="100">
        <v>32170</v>
      </c>
      <c r="E347" s="103">
        <v>10700</v>
      </c>
      <c r="F347" s="98">
        <v>803</v>
      </c>
      <c r="G347" s="99" t="s">
        <v>1284</v>
      </c>
      <c r="H347" s="99" t="s">
        <v>309</v>
      </c>
      <c r="I347" s="100">
        <v>32171</v>
      </c>
      <c r="J347" s="100">
        <v>32508</v>
      </c>
      <c r="K347" s="99" t="s">
        <v>347</v>
      </c>
      <c r="L347" s="99" t="s">
        <v>348</v>
      </c>
    </row>
    <row r="348" spans="1:12" ht="12" customHeight="1" x14ac:dyDescent="0.3">
      <c r="A348" s="103">
        <v>4980300</v>
      </c>
      <c r="B348" s="99" t="s">
        <v>1283</v>
      </c>
      <c r="C348" s="100">
        <v>32171</v>
      </c>
      <c r="D348" s="100">
        <v>32508</v>
      </c>
      <c r="E348" s="103">
        <v>10700</v>
      </c>
      <c r="F348" s="98">
        <v>803</v>
      </c>
      <c r="G348" s="99" t="s">
        <v>1284</v>
      </c>
      <c r="H348" s="99" t="s">
        <v>309</v>
      </c>
      <c r="I348" s="100">
        <v>32171</v>
      </c>
      <c r="J348" s="100">
        <v>32508</v>
      </c>
      <c r="K348" s="99" t="s">
        <v>347</v>
      </c>
      <c r="L348" s="99" t="s">
        <v>348</v>
      </c>
    </row>
    <row r="349" spans="1:12" ht="12" customHeight="1" x14ac:dyDescent="0.3">
      <c r="A349" s="103">
        <v>4147906</v>
      </c>
      <c r="B349" s="99" t="s">
        <v>349</v>
      </c>
      <c r="C349" s="100">
        <v>27851</v>
      </c>
      <c r="D349" s="100">
        <v>30102</v>
      </c>
      <c r="E349" s="103">
        <v>10800</v>
      </c>
      <c r="F349" s="98">
        <v>479</v>
      </c>
      <c r="G349" s="99" t="s">
        <v>1086</v>
      </c>
      <c r="H349" s="99" t="s">
        <v>309</v>
      </c>
      <c r="I349" s="100">
        <v>27851</v>
      </c>
      <c r="J349" s="100">
        <v>30102</v>
      </c>
      <c r="K349" s="99" t="s">
        <v>347</v>
      </c>
      <c r="L349" s="99" t="s">
        <v>348</v>
      </c>
    </row>
    <row r="350" spans="1:12" ht="12" customHeight="1" x14ac:dyDescent="0.3">
      <c r="A350" s="103">
        <v>4178307</v>
      </c>
      <c r="B350" s="99" t="s">
        <v>349</v>
      </c>
      <c r="C350" s="100">
        <v>30103</v>
      </c>
      <c r="D350" s="100">
        <v>32447</v>
      </c>
      <c r="E350" s="103">
        <v>10800</v>
      </c>
      <c r="F350" s="98">
        <v>783</v>
      </c>
      <c r="G350" s="99" t="s">
        <v>1269</v>
      </c>
      <c r="H350" s="99" t="s">
        <v>309</v>
      </c>
      <c r="I350" s="100">
        <v>30103</v>
      </c>
      <c r="J350" s="100">
        <v>32447</v>
      </c>
      <c r="K350" s="99" t="s">
        <v>347</v>
      </c>
      <c r="L350" s="99" t="s">
        <v>348</v>
      </c>
    </row>
    <row r="351" spans="1:12" ht="12" customHeight="1" x14ac:dyDescent="0.3">
      <c r="A351" s="103">
        <v>4110011</v>
      </c>
      <c r="B351" s="99" t="s">
        <v>349</v>
      </c>
      <c r="C351" s="100">
        <v>32448</v>
      </c>
      <c r="D351" s="100">
        <v>33207</v>
      </c>
      <c r="E351" s="103">
        <v>10800</v>
      </c>
      <c r="F351" s="98">
        <v>1001</v>
      </c>
      <c r="G351" s="99" t="s">
        <v>365</v>
      </c>
      <c r="H351" s="99" t="s">
        <v>309</v>
      </c>
      <c r="I351" s="100">
        <v>32448</v>
      </c>
      <c r="J351" s="100">
        <v>33207</v>
      </c>
      <c r="K351" s="99" t="s">
        <v>347</v>
      </c>
      <c r="L351" s="99" t="s">
        <v>348</v>
      </c>
    </row>
    <row r="352" spans="1:12" ht="12" customHeight="1" x14ac:dyDescent="0.3">
      <c r="A352" s="103">
        <v>4110581</v>
      </c>
      <c r="B352" s="99" t="s">
        <v>349</v>
      </c>
      <c r="C352" s="100">
        <v>33208</v>
      </c>
      <c r="D352" s="100">
        <v>33238</v>
      </c>
      <c r="E352" s="103">
        <v>10800</v>
      </c>
      <c r="F352" s="98">
        <v>1058</v>
      </c>
      <c r="G352" s="99" t="s">
        <v>437</v>
      </c>
      <c r="H352" s="99" t="s">
        <v>309</v>
      </c>
      <c r="I352" s="100">
        <v>33208</v>
      </c>
      <c r="J352" s="100">
        <v>33238</v>
      </c>
      <c r="K352" s="99" t="s">
        <v>438</v>
      </c>
      <c r="L352" s="99" t="s">
        <v>439</v>
      </c>
    </row>
    <row r="353" spans="1:12" ht="12" customHeight="1" x14ac:dyDescent="0.3">
      <c r="A353" s="103">
        <v>4110599</v>
      </c>
      <c r="B353" s="99" t="s">
        <v>440</v>
      </c>
      <c r="C353" s="100">
        <v>33239</v>
      </c>
      <c r="D353" s="100">
        <v>34577</v>
      </c>
      <c r="E353" s="103">
        <v>10800</v>
      </c>
      <c r="F353" s="98">
        <v>1059</v>
      </c>
      <c r="G353" s="99" t="s">
        <v>441</v>
      </c>
      <c r="H353" s="99" t="s">
        <v>309</v>
      </c>
      <c r="I353" s="100">
        <v>33239</v>
      </c>
      <c r="J353" s="100">
        <v>34577</v>
      </c>
      <c r="K353" s="99" t="s">
        <v>385</v>
      </c>
      <c r="L353" s="99" t="s">
        <v>386</v>
      </c>
    </row>
    <row r="354" spans="1:12" ht="12" customHeight="1" x14ac:dyDescent="0.3">
      <c r="A354" s="103">
        <v>4111522</v>
      </c>
      <c r="B354" s="99" t="s">
        <v>440</v>
      </c>
      <c r="C354" s="100">
        <v>34578</v>
      </c>
      <c r="D354" s="100">
        <v>40482</v>
      </c>
      <c r="E354" s="103">
        <v>10800</v>
      </c>
      <c r="F354" s="98">
        <v>1152</v>
      </c>
      <c r="G354" s="99" t="s">
        <v>346</v>
      </c>
      <c r="H354" s="99" t="s">
        <v>309</v>
      </c>
      <c r="I354" s="100">
        <v>34578</v>
      </c>
      <c r="J354" s="100">
        <v>40482</v>
      </c>
      <c r="K354" s="99" t="s">
        <v>347</v>
      </c>
      <c r="L354" s="99" t="s">
        <v>348</v>
      </c>
    </row>
    <row r="355" spans="1:12" ht="12" customHeight="1" x14ac:dyDescent="0.3">
      <c r="A355" s="103">
        <v>4114435</v>
      </c>
      <c r="B355" s="99" t="s">
        <v>440</v>
      </c>
      <c r="C355" s="100">
        <v>40483</v>
      </c>
      <c r="D355" s="100">
        <v>42035</v>
      </c>
      <c r="E355" s="103">
        <v>10800</v>
      </c>
      <c r="F355" s="98">
        <v>1443</v>
      </c>
      <c r="G355" s="99" t="s">
        <v>863</v>
      </c>
      <c r="H355" s="99" t="s">
        <v>309</v>
      </c>
      <c r="I355" s="100">
        <v>40483</v>
      </c>
      <c r="J355" s="100">
        <v>42035</v>
      </c>
      <c r="K355" s="99" t="s">
        <v>594</v>
      </c>
      <c r="L355" s="99" t="s">
        <v>595</v>
      </c>
    </row>
    <row r="356" spans="1:12" ht="12" customHeight="1" x14ac:dyDescent="0.3">
      <c r="A356" s="103">
        <v>4115061</v>
      </c>
      <c r="B356" s="99" t="s">
        <v>440</v>
      </c>
      <c r="C356" s="100">
        <v>42036</v>
      </c>
      <c r="D356" s="100">
        <v>523456</v>
      </c>
      <c r="E356" s="103">
        <v>10800</v>
      </c>
      <c r="F356" s="98">
        <v>1506</v>
      </c>
      <c r="G356" s="99" t="s">
        <v>863</v>
      </c>
      <c r="H356" s="99" t="s">
        <v>309</v>
      </c>
      <c r="I356" s="100">
        <v>42036</v>
      </c>
      <c r="J356" s="100">
        <v>523456</v>
      </c>
      <c r="K356" s="99" t="s">
        <v>594</v>
      </c>
      <c r="L356" s="99" t="s">
        <v>595</v>
      </c>
    </row>
    <row r="357" spans="1:12" ht="12" customHeight="1" x14ac:dyDescent="0.3">
      <c r="A357" s="103">
        <v>4148102</v>
      </c>
      <c r="B357" s="99" t="s">
        <v>1087</v>
      </c>
      <c r="C357" s="100">
        <v>28581</v>
      </c>
      <c r="D357" s="100">
        <v>40436</v>
      </c>
      <c r="E357" s="103">
        <v>10900</v>
      </c>
      <c r="F357" s="98">
        <v>481</v>
      </c>
      <c r="G357" s="99" t="s">
        <v>1088</v>
      </c>
      <c r="H357" s="99" t="s">
        <v>309</v>
      </c>
      <c r="I357" s="100">
        <v>28581</v>
      </c>
      <c r="J357" s="100">
        <v>40436</v>
      </c>
      <c r="K357" s="99" t="s">
        <v>347</v>
      </c>
      <c r="L357" s="99" t="s">
        <v>348</v>
      </c>
    </row>
    <row r="358" spans="1:12" ht="12" customHeight="1" x14ac:dyDescent="0.3">
      <c r="A358" s="103">
        <v>4148201</v>
      </c>
      <c r="B358" s="99" t="s">
        <v>349</v>
      </c>
      <c r="C358" s="100">
        <v>28581</v>
      </c>
      <c r="D358" s="100">
        <v>32689</v>
      </c>
      <c r="E358" s="103">
        <v>11070</v>
      </c>
      <c r="F358" s="98">
        <v>482</v>
      </c>
      <c r="G358" s="99" t="s">
        <v>1089</v>
      </c>
      <c r="H358" s="99" t="s">
        <v>309</v>
      </c>
      <c r="I358" s="100">
        <v>28581</v>
      </c>
      <c r="J358" s="100">
        <v>32689</v>
      </c>
      <c r="K358" s="99" t="s">
        <v>310</v>
      </c>
      <c r="L358" s="99" t="s">
        <v>311</v>
      </c>
    </row>
    <row r="359" spans="1:12" ht="12" customHeight="1" x14ac:dyDescent="0.3">
      <c r="A359" s="103">
        <v>4110185</v>
      </c>
      <c r="B359" s="99" t="s">
        <v>383</v>
      </c>
      <c r="C359" s="100">
        <v>32690</v>
      </c>
      <c r="D359" s="100">
        <v>32873</v>
      </c>
      <c r="E359" s="103">
        <v>11070</v>
      </c>
      <c r="F359" s="98">
        <v>1018</v>
      </c>
      <c r="G359" s="99" t="s">
        <v>384</v>
      </c>
      <c r="H359" s="99" t="s">
        <v>309</v>
      </c>
      <c r="I359" s="100">
        <v>32690</v>
      </c>
      <c r="J359" s="100">
        <v>32873</v>
      </c>
      <c r="K359" s="99" t="s">
        <v>385</v>
      </c>
      <c r="L359" s="99" t="s">
        <v>386</v>
      </c>
    </row>
    <row r="360" spans="1:12" ht="12" customHeight="1" x14ac:dyDescent="0.3">
      <c r="A360" s="103">
        <v>4110292</v>
      </c>
      <c r="B360" s="99" t="s">
        <v>398</v>
      </c>
      <c r="C360" s="100">
        <v>32874</v>
      </c>
      <c r="D360" s="100">
        <v>33603</v>
      </c>
      <c r="E360" s="103">
        <v>11070</v>
      </c>
      <c r="F360" s="98">
        <v>1029</v>
      </c>
      <c r="G360" s="99" t="s">
        <v>399</v>
      </c>
      <c r="H360" s="99" t="s">
        <v>309</v>
      </c>
      <c r="I360" s="100">
        <v>33604</v>
      </c>
      <c r="J360" s="100">
        <v>33788</v>
      </c>
      <c r="K360" s="99" t="s">
        <v>385</v>
      </c>
      <c r="L360" s="99" t="s">
        <v>386</v>
      </c>
    </row>
    <row r="361" spans="1:12" ht="12" customHeight="1" x14ac:dyDescent="0.3">
      <c r="A361" s="103">
        <v>4110979</v>
      </c>
      <c r="B361" s="99" t="s">
        <v>398</v>
      </c>
      <c r="C361" s="100">
        <v>33604</v>
      </c>
      <c r="D361" s="100">
        <v>33788</v>
      </c>
      <c r="E361" s="103">
        <v>11070</v>
      </c>
      <c r="F361" s="98">
        <v>1029</v>
      </c>
      <c r="G361" s="99" t="s">
        <v>399</v>
      </c>
      <c r="H361" s="99" t="s">
        <v>309</v>
      </c>
      <c r="I361" s="100">
        <v>33604</v>
      </c>
      <c r="J361" s="100">
        <v>33788</v>
      </c>
      <c r="K361" s="99" t="s">
        <v>385</v>
      </c>
      <c r="L361" s="99" t="s">
        <v>386</v>
      </c>
    </row>
    <row r="362" spans="1:12" ht="12" customHeight="1" x14ac:dyDescent="0.3">
      <c r="A362" s="103">
        <v>4148300</v>
      </c>
      <c r="B362" s="99" t="s">
        <v>624</v>
      </c>
      <c r="C362" s="100">
        <v>27851</v>
      </c>
      <c r="D362" s="100">
        <v>35192</v>
      </c>
      <c r="E362" s="103">
        <v>11100</v>
      </c>
      <c r="F362" s="98">
        <v>483</v>
      </c>
      <c r="G362" s="99" t="s">
        <v>1090</v>
      </c>
      <c r="H362" s="99" t="s">
        <v>309</v>
      </c>
      <c r="I362" s="100">
        <v>27851</v>
      </c>
      <c r="J362" s="100">
        <v>35192</v>
      </c>
      <c r="K362" s="99" t="s">
        <v>347</v>
      </c>
      <c r="L362" s="99" t="s">
        <v>348</v>
      </c>
    </row>
    <row r="363" spans="1:12" ht="12" customHeight="1" x14ac:dyDescent="0.3">
      <c r="A363" s="103">
        <v>4111910</v>
      </c>
      <c r="B363" s="99" t="s">
        <v>624</v>
      </c>
      <c r="C363" s="100">
        <v>35193</v>
      </c>
      <c r="D363" s="100">
        <v>38717</v>
      </c>
      <c r="E363" s="103">
        <v>11100</v>
      </c>
      <c r="F363" s="98">
        <v>1191</v>
      </c>
      <c r="G363" s="99" t="s">
        <v>625</v>
      </c>
      <c r="H363" s="99" t="s">
        <v>309</v>
      </c>
      <c r="I363" s="100">
        <v>35193</v>
      </c>
      <c r="J363" s="100">
        <v>38717</v>
      </c>
      <c r="K363" s="99" t="s">
        <v>465</v>
      </c>
      <c r="L363" s="99" t="s">
        <v>466</v>
      </c>
    </row>
    <row r="364" spans="1:12" ht="12" customHeight="1" x14ac:dyDescent="0.3">
      <c r="A364" s="103">
        <v>4113890</v>
      </c>
      <c r="B364" s="99" t="s">
        <v>624</v>
      </c>
      <c r="C364" s="100">
        <v>38718</v>
      </c>
      <c r="D364" s="100">
        <v>41262</v>
      </c>
      <c r="E364" s="103">
        <v>11100</v>
      </c>
      <c r="F364" s="98">
        <v>1389</v>
      </c>
      <c r="G364" s="99" t="s">
        <v>816</v>
      </c>
      <c r="H364" s="99" t="s">
        <v>309</v>
      </c>
      <c r="I364" s="100">
        <v>38718</v>
      </c>
      <c r="J364" s="100">
        <v>41262</v>
      </c>
      <c r="K364" s="99" t="s">
        <v>594</v>
      </c>
      <c r="L364" s="99" t="s">
        <v>595</v>
      </c>
    </row>
    <row r="365" spans="1:12" ht="12" customHeight="1" x14ac:dyDescent="0.3">
      <c r="A365" s="103">
        <v>4148508</v>
      </c>
      <c r="B365" s="99" t="s">
        <v>565</v>
      </c>
      <c r="C365" s="100">
        <v>27851</v>
      </c>
      <c r="D365" s="100">
        <v>34515</v>
      </c>
      <c r="E365" s="103">
        <v>11200</v>
      </c>
      <c r="F365" s="98">
        <v>485</v>
      </c>
      <c r="G365" s="99" t="s">
        <v>1091</v>
      </c>
      <c r="H365" s="99" t="s">
        <v>309</v>
      </c>
      <c r="I365" s="100">
        <v>27851</v>
      </c>
      <c r="J365" s="100">
        <v>34515</v>
      </c>
      <c r="K365" s="99" t="s">
        <v>347</v>
      </c>
      <c r="L365" s="99" t="s">
        <v>348</v>
      </c>
    </row>
    <row r="366" spans="1:12" ht="12" customHeight="1" x14ac:dyDescent="0.3">
      <c r="A366" s="103">
        <v>4111456</v>
      </c>
      <c r="B366" s="99" t="s">
        <v>565</v>
      </c>
      <c r="C366" s="100">
        <v>34516</v>
      </c>
      <c r="D366" s="100">
        <v>35669</v>
      </c>
      <c r="E366" s="103">
        <v>11200</v>
      </c>
      <c r="F366" s="98">
        <v>1145</v>
      </c>
      <c r="G366" s="99" t="s">
        <v>566</v>
      </c>
      <c r="H366" s="99" t="s">
        <v>309</v>
      </c>
      <c r="I366" s="100">
        <v>34516</v>
      </c>
      <c r="J366" s="100">
        <v>35669</v>
      </c>
      <c r="K366" s="99" t="s">
        <v>347</v>
      </c>
      <c r="L366" s="99" t="s">
        <v>348</v>
      </c>
    </row>
    <row r="367" spans="1:12" ht="12" customHeight="1" x14ac:dyDescent="0.3">
      <c r="A367" s="103">
        <v>4148805</v>
      </c>
      <c r="B367" s="99" t="s">
        <v>1092</v>
      </c>
      <c r="C367" s="100">
        <v>28856</v>
      </c>
      <c r="D367" s="100">
        <v>29890</v>
      </c>
      <c r="E367" s="103">
        <v>11300</v>
      </c>
      <c r="F367" s="98">
        <v>488</v>
      </c>
      <c r="G367" s="99" t="s">
        <v>1093</v>
      </c>
      <c r="H367" s="99" t="s">
        <v>309</v>
      </c>
      <c r="I367" s="100">
        <v>28856</v>
      </c>
      <c r="J367" s="100">
        <v>29890</v>
      </c>
      <c r="K367" s="99" t="s">
        <v>438</v>
      </c>
      <c r="L367" s="99" t="s">
        <v>439</v>
      </c>
    </row>
    <row r="368" spans="1:12" ht="12" customHeight="1" x14ac:dyDescent="0.3">
      <c r="A368" s="103">
        <v>4176004</v>
      </c>
      <c r="B368" s="99" t="s">
        <v>1092</v>
      </c>
      <c r="C368" s="100">
        <v>29891</v>
      </c>
      <c r="D368" s="100">
        <v>37712</v>
      </c>
      <c r="E368" s="103">
        <v>11300</v>
      </c>
      <c r="F368" s="98">
        <v>760</v>
      </c>
      <c r="G368" s="99" t="s">
        <v>1252</v>
      </c>
      <c r="H368" s="99" t="s">
        <v>309</v>
      </c>
      <c r="I368" s="100">
        <v>29891</v>
      </c>
      <c r="J368" s="100">
        <v>37712</v>
      </c>
      <c r="K368" s="99" t="s">
        <v>347</v>
      </c>
      <c r="L368" s="99" t="s">
        <v>348</v>
      </c>
    </row>
    <row r="369" spans="1:12" ht="12" customHeight="1" x14ac:dyDescent="0.3">
      <c r="A369" s="103">
        <v>4913403</v>
      </c>
      <c r="B369" s="99" t="s">
        <v>762</v>
      </c>
      <c r="C369" s="100">
        <v>37713</v>
      </c>
      <c r="D369" s="100">
        <v>37782</v>
      </c>
      <c r="E369" s="103">
        <v>11300</v>
      </c>
      <c r="F369" s="98">
        <v>1340</v>
      </c>
      <c r="G369" s="99" t="s">
        <v>763</v>
      </c>
      <c r="H369" s="99" t="s">
        <v>309</v>
      </c>
      <c r="I369" s="100">
        <v>37713</v>
      </c>
      <c r="J369" s="100">
        <v>42638</v>
      </c>
      <c r="K369" s="99" t="s">
        <v>354</v>
      </c>
      <c r="L369" s="99" t="s">
        <v>355</v>
      </c>
    </row>
    <row r="370" spans="1:12" ht="12" customHeight="1" x14ac:dyDescent="0.3">
      <c r="A370" s="103">
        <v>4113403</v>
      </c>
      <c r="B370" s="99" t="s">
        <v>762</v>
      </c>
      <c r="C370" s="100">
        <v>37783</v>
      </c>
      <c r="D370" s="100">
        <v>42638</v>
      </c>
      <c r="E370" s="103">
        <v>11300</v>
      </c>
      <c r="F370" s="98">
        <v>1340</v>
      </c>
      <c r="G370" s="99" t="s">
        <v>763</v>
      </c>
      <c r="H370" s="99" t="s">
        <v>309</v>
      </c>
      <c r="I370" s="100">
        <v>37713</v>
      </c>
      <c r="J370" s="100">
        <v>42638</v>
      </c>
      <c r="K370" s="99" t="s">
        <v>354</v>
      </c>
      <c r="L370" s="99" t="s">
        <v>355</v>
      </c>
    </row>
    <row r="371" spans="1:12" ht="12" customHeight="1" x14ac:dyDescent="0.3">
      <c r="A371" s="103">
        <v>4115401</v>
      </c>
      <c r="B371" s="99" t="s">
        <v>762</v>
      </c>
      <c r="C371" s="100">
        <v>42639</v>
      </c>
      <c r="D371" s="100">
        <v>44089</v>
      </c>
      <c r="E371" s="103">
        <v>11300</v>
      </c>
      <c r="F371" s="98">
        <v>1540</v>
      </c>
      <c r="G371" s="99" t="s">
        <v>938</v>
      </c>
      <c r="H371" s="99" t="s">
        <v>309</v>
      </c>
      <c r="I371" s="100">
        <v>42639</v>
      </c>
      <c r="J371" s="100">
        <v>44089</v>
      </c>
      <c r="K371" s="99" t="s">
        <v>594</v>
      </c>
      <c r="L371" s="99" t="s">
        <v>595</v>
      </c>
    </row>
    <row r="372" spans="1:12" ht="12" customHeight="1" x14ac:dyDescent="0.3">
      <c r="A372" s="103">
        <v>4916211</v>
      </c>
      <c r="B372" s="99" t="s">
        <v>995</v>
      </c>
      <c r="C372" s="100">
        <v>44090</v>
      </c>
      <c r="D372" s="100">
        <v>44192</v>
      </c>
      <c r="E372" s="103">
        <v>11300</v>
      </c>
      <c r="F372" s="98">
        <v>1621</v>
      </c>
      <c r="G372" s="99" t="s">
        <v>996</v>
      </c>
      <c r="H372" s="99" t="s">
        <v>309</v>
      </c>
      <c r="I372" s="100">
        <v>44090</v>
      </c>
      <c r="J372" s="100">
        <v>523456</v>
      </c>
      <c r="K372" s="99" t="s">
        <v>594</v>
      </c>
      <c r="L372" s="99" t="s">
        <v>595</v>
      </c>
    </row>
    <row r="373" spans="1:12" ht="12" customHeight="1" x14ac:dyDescent="0.3">
      <c r="A373" s="103">
        <v>4116211</v>
      </c>
      <c r="B373" s="99" t="s">
        <v>995</v>
      </c>
      <c r="C373" s="100">
        <v>44193</v>
      </c>
      <c r="D373" s="100">
        <v>523456</v>
      </c>
      <c r="E373" s="103">
        <v>11300</v>
      </c>
      <c r="F373" s="98">
        <v>1621</v>
      </c>
      <c r="G373" s="99" t="s">
        <v>996</v>
      </c>
      <c r="H373" s="99" t="s">
        <v>309</v>
      </c>
      <c r="I373" s="100">
        <v>44090</v>
      </c>
      <c r="J373" s="100">
        <v>523456</v>
      </c>
      <c r="K373" s="99" t="s">
        <v>594</v>
      </c>
      <c r="L373" s="99" t="s">
        <v>595</v>
      </c>
    </row>
    <row r="374" spans="1:12" ht="12" customHeight="1" x14ac:dyDescent="0.3">
      <c r="A374" s="103">
        <v>4149001</v>
      </c>
      <c r="B374" s="99" t="s">
        <v>349</v>
      </c>
      <c r="C374" s="100">
        <v>27851</v>
      </c>
      <c r="D374" s="100">
        <v>31290</v>
      </c>
      <c r="E374" s="103">
        <v>11400</v>
      </c>
      <c r="F374" s="98">
        <v>490</v>
      </c>
      <c r="G374" s="99" t="s">
        <v>1094</v>
      </c>
      <c r="H374" s="99" t="s">
        <v>309</v>
      </c>
      <c r="I374" s="100">
        <v>27851</v>
      </c>
      <c r="J374" s="100">
        <v>31290</v>
      </c>
      <c r="K374" s="99" t="s">
        <v>347</v>
      </c>
      <c r="L374" s="99" t="s">
        <v>348</v>
      </c>
    </row>
    <row r="375" spans="1:12" ht="12" customHeight="1" x14ac:dyDescent="0.3">
      <c r="A375" s="103">
        <v>4189601</v>
      </c>
      <c r="B375" s="99" t="s">
        <v>349</v>
      </c>
      <c r="C375" s="100">
        <v>31291</v>
      </c>
      <c r="D375" s="100">
        <v>32111</v>
      </c>
      <c r="E375" s="103">
        <v>11400</v>
      </c>
      <c r="F375" s="98">
        <v>896</v>
      </c>
      <c r="G375" s="99" t="s">
        <v>1290</v>
      </c>
      <c r="H375" s="99" t="s">
        <v>309</v>
      </c>
      <c r="I375" s="100">
        <v>31291</v>
      </c>
      <c r="J375" s="100">
        <v>32111</v>
      </c>
      <c r="K375" s="99" t="s">
        <v>347</v>
      </c>
      <c r="L375" s="99" t="s">
        <v>348</v>
      </c>
    </row>
    <row r="376" spans="1:12" ht="12" customHeight="1" x14ac:dyDescent="0.3">
      <c r="A376" s="103">
        <v>4197703</v>
      </c>
      <c r="B376" s="99" t="s">
        <v>349</v>
      </c>
      <c r="C376" s="100">
        <v>32112</v>
      </c>
      <c r="D376" s="100">
        <v>33514</v>
      </c>
      <c r="E376" s="103">
        <v>11400</v>
      </c>
      <c r="F376" s="98">
        <v>977</v>
      </c>
      <c r="G376" s="99" t="s">
        <v>1386</v>
      </c>
      <c r="H376" s="99" t="s">
        <v>309</v>
      </c>
      <c r="I376" s="100">
        <v>32112</v>
      </c>
      <c r="J376" s="100">
        <v>33514</v>
      </c>
      <c r="K376" s="99" t="s">
        <v>347</v>
      </c>
      <c r="L376" s="99" t="s">
        <v>348</v>
      </c>
    </row>
    <row r="377" spans="1:12" ht="12" customHeight="1" x14ac:dyDescent="0.3">
      <c r="A377" s="103">
        <v>4110854</v>
      </c>
      <c r="B377" s="99" t="s">
        <v>349</v>
      </c>
      <c r="C377" s="100">
        <v>33515</v>
      </c>
      <c r="D377" s="100">
        <v>33534</v>
      </c>
      <c r="E377" s="103">
        <v>11400</v>
      </c>
      <c r="F377" s="98">
        <v>1085</v>
      </c>
      <c r="G377" s="99" t="s">
        <v>481</v>
      </c>
      <c r="H377" s="99" t="s">
        <v>309</v>
      </c>
      <c r="I377" s="100">
        <v>33515</v>
      </c>
      <c r="J377" s="100">
        <v>33534</v>
      </c>
      <c r="K377" s="99" t="s">
        <v>347</v>
      </c>
      <c r="L377" s="99" t="s">
        <v>348</v>
      </c>
    </row>
    <row r="378" spans="1:12" ht="12" customHeight="1" x14ac:dyDescent="0.3">
      <c r="A378" s="103">
        <v>4110938</v>
      </c>
      <c r="B378" s="99" t="s">
        <v>349</v>
      </c>
      <c r="C378" s="100">
        <v>33535</v>
      </c>
      <c r="D378" s="100">
        <v>33694</v>
      </c>
      <c r="E378" s="103">
        <v>11400</v>
      </c>
      <c r="F378" s="98">
        <v>1093</v>
      </c>
      <c r="G378" s="99" t="s">
        <v>490</v>
      </c>
      <c r="H378" s="99" t="s">
        <v>309</v>
      </c>
      <c r="I378" s="100">
        <v>33535</v>
      </c>
      <c r="J378" s="100">
        <v>33694</v>
      </c>
      <c r="K378" s="99" t="s">
        <v>347</v>
      </c>
      <c r="L378" s="99" t="s">
        <v>348</v>
      </c>
    </row>
    <row r="379" spans="1:12" ht="12" customHeight="1" x14ac:dyDescent="0.3">
      <c r="A379" s="103">
        <v>4110995</v>
      </c>
      <c r="B379" s="99" t="s">
        <v>499</v>
      </c>
      <c r="C379" s="100">
        <v>33695</v>
      </c>
      <c r="D379" s="100">
        <v>35033</v>
      </c>
      <c r="E379" s="103">
        <v>11400</v>
      </c>
      <c r="F379" s="98">
        <v>1099</v>
      </c>
      <c r="G379" s="99" t="s">
        <v>500</v>
      </c>
      <c r="H379" s="99" t="s">
        <v>309</v>
      </c>
      <c r="I379" s="100">
        <v>33695</v>
      </c>
      <c r="J379" s="100">
        <v>35033</v>
      </c>
      <c r="K379" s="99" t="s">
        <v>347</v>
      </c>
      <c r="L379" s="99" t="s">
        <v>348</v>
      </c>
    </row>
    <row r="380" spans="1:12" ht="12" customHeight="1" x14ac:dyDescent="0.3">
      <c r="A380" s="103">
        <v>4111720</v>
      </c>
      <c r="B380" s="99" t="s">
        <v>499</v>
      </c>
      <c r="C380" s="100">
        <v>35034</v>
      </c>
      <c r="D380" s="100">
        <v>38717</v>
      </c>
      <c r="E380" s="103">
        <v>11400</v>
      </c>
      <c r="F380" s="98">
        <v>1172</v>
      </c>
      <c r="G380" s="99" t="s">
        <v>600</v>
      </c>
      <c r="H380" s="99" t="s">
        <v>309</v>
      </c>
      <c r="I380" s="100">
        <v>35034</v>
      </c>
      <c r="J380" s="100">
        <v>38717</v>
      </c>
      <c r="K380" s="99" t="s">
        <v>347</v>
      </c>
      <c r="L380" s="99" t="s">
        <v>348</v>
      </c>
    </row>
    <row r="381" spans="1:12" ht="12" customHeight="1" x14ac:dyDescent="0.3">
      <c r="A381" s="103">
        <v>4113932</v>
      </c>
      <c r="B381" s="99" t="s">
        <v>499</v>
      </c>
      <c r="C381" s="100">
        <v>38718</v>
      </c>
      <c r="D381" s="100">
        <v>523456</v>
      </c>
      <c r="E381" s="103">
        <v>11400</v>
      </c>
      <c r="F381" s="98">
        <v>1393</v>
      </c>
      <c r="G381" s="99" t="s">
        <v>600</v>
      </c>
      <c r="H381" s="99" t="s">
        <v>309</v>
      </c>
      <c r="I381" s="100">
        <v>38718</v>
      </c>
      <c r="J381" s="100">
        <v>523456</v>
      </c>
      <c r="K381" s="99" t="s">
        <v>347</v>
      </c>
      <c r="L381" s="99" t="s">
        <v>348</v>
      </c>
    </row>
    <row r="382" spans="1:12" ht="12" customHeight="1" x14ac:dyDescent="0.3">
      <c r="A382" s="103">
        <v>4449104</v>
      </c>
      <c r="B382" s="99" t="s">
        <v>349</v>
      </c>
      <c r="C382" s="100">
        <v>28672</v>
      </c>
      <c r="D382" s="100">
        <v>30375</v>
      </c>
      <c r="E382" s="103">
        <v>11500</v>
      </c>
      <c r="F382" s="98">
        <v>491</v>
      </c>
      <c r="G382" s="99" t="s">
        <v>1286</v>
      </c>
      <c r="H382" s="99" t="s">
        <v>309</v>
      </c>
      <c r="I382" s="100">
        <v>28672</v>
      </c>
      <c r="J382" s="100">
        <v>30375</v>
      </c>
      <c r="K382" s="99" t="s">
        <v>347</v>
      </c>
      <c r="L382" s="99" t="s">
        <v>348</v>
      </c>
    </row>
    <row r="383" spans="1:12" ht="12" customHeight="1" x14ac:dyDescent="0.3">
      <c r="A383" s="103">
        <v>4480505</v>
      </c>
      <c r="B383" s="99" t="s">
        <v>701</v>
      </c>
      <c r="C383" s="100">
        <v>30376</v>
      </c>
      <c r="D383" s="100">
        <v>32958</v>
      </c>
      <c r="E383" s="103">
        <v>11500</v>
      </c>
      <c r="F383" s="98">
        <v>805</v>
      </c>
      <c r="G383" s="99" t="s">
        <v>1286</v>
      </c>
      <c r="H383" s="99" t="s">
        <v>309</v>
      </c>
      <c r="I383" s="100">
        <v>33372</v>
      </c>
      <c r="J383" s="100">
        <v>36083</v>
      </c>
      <c r="K383" s="99" t="s">
        <v>347</v>
      </c>
      <c r="L383" s="99" t="s">
        <v>348</v>
      </c>
    </row>
    <row r="384" spans="1:12" ht="12" customHeight="1" x14ac:dyDescent="0.3">
      <c r="A384" s="103">
        <v>4980500</v>
      </c>
      <c r="B384" s="99" t="s">
        <v>701</v>
      </c>
      <c r="C384" s="100">
        <v>32959</v>
      </c>
      <c r="D384" s="100">
        <v>33371</v>
      </c>
      <c r="E384" s="103">
        <v>11500</v>
      </c>
      <c r="F384" s="98">
        <v>805</v>
      </c>
      <c r="G384" s="99" t="s">
        <v>1286</v>
      </c>
      <c r="H384" s="99" t="s">
        <v>309</v>
      </c>
      <c r="I384" s="100">
        <v>33372</v>
      </c>
      <c r="J384" s="100">
        <v>36083</v>
      </c>
      <c r="K384" s="99" t="s">
        <v>347</v>
      </c>
      <c r="L384" s="99" t="s">
        <v>348</v>
      </c>
    </row>
    <row r="385" spans="1:12" ht="12" customHeight="1" x14ac:dyDescent="0.3">
      <c r="A385" s="103">
        <v>4180501</v>
      </c>
      <c r="B385" s="99" t="s">
        <v>701</v>
      </c>
      <c r="C385" s="100">
        <v>33372</v>
      </c>
      <c r="D385" s="100">
        <v>36083</v>
      </c>
      <c r="E385" s="103">
        <v>11500</v>
      </c>
      <c r="F385" s="98">
        <v>805</v>
      </c>
      <c r="G385" s="99" t="s">
        <v>1286</v>
      </c>
      <c r="H385" s="99" t="s">
        <v>309</v>
      </c>
      <c r="I385" s="100">
        <v>33372</v>
      </c>
      <c r="J385" s="100">
        <v>36083</v>
      </c>
      <c r="K385" s="99" t="s">
        <v>347</v>
      </c>
      <c r="L385" s="99" t="s">
        <v>348</v>
      </c>
    </row>
    <row r="386" spans="1:12" ht="12" customHeight="1" x14ac:dyDescent="0.3">
      <c r="A386" s="103">
        <v>4112702</v>
      </c>
      <c r="B386" s="99" t="s">
        <v>701</v>
      </c>
      <c r="C386" s="100">
        <v>36084</v>
      </c>
      <c r="D386" s="100">
        <v>36880</v>
      </c>
      <c r="E386" s="103">
        <v>11500</v>
      </c>
      <c r="F386" s="98">
        <v>1270</v>
      </c>
      <c r="G386" s="99" t="s">
        <v>702</v>
      </c>
      <c r="H386" s="99" t="s">
        <v>309</v>
      </c>
      <c r="I386" s="100">
        <v>36084</v>
      </c>
      <c r="J386" s="100">
        <v>36880</v>
      </c>
      <c r="K386" s="99" t="s">
        <v>347</v>
      </c>
      <c r="L386" s="99" t="s">
        <v>348</v>
      </c>
    </row>
    <row r="387" spans="1:12" ht="12" customHeight="1" x14ac:dyDescent="0.3">
      <c r="A387" s="103">
        <v>4149308</v>
      </c>
      <c r="B387" s="99" t="s">
        <v>349</v>
      </c>
      <c r="C387" s="100">
        <v>28581</v>
      </c>
      <c r="D387" s="100">
        <v>32508</v>
      </c>
      <c r="E387" s="103">
        <v>11700</v>
      </c>
      <c r="F387" s="98">
        <v>493</v>
      </c>
      <c r="G387" s="99" t="s">
        <v>1013</v>
      </c>
      <c r="H387" s="99" t="s">
        <v>309</v>
      </c>
      <c r="I387" s="100">
        <v>28581</v>
      </c>
      <c r="J387" s="100">
        <v>32508</v>
      </c>
      <c r="K387" s="99" t="s">
        <v>354</v>
      </c>
      <c r="L387" s="99" t="s">
        <v>355</v>
      </c>
    </row>
    <row r="388" spans="1:12" ht="12" customHeight="1" x14ac:dyDescent="0.3">
      <c r="A388" s="103">
        <v>4199709</v>
      </c>
      <c r="B388" s="99" t="s">
        <v>1408</v>
      </c>
      <c r="C388" s="100">
        <v>32509</v>
      </c>
      <c r="D388" s="100">
        <v>33389</v>
      </c>
      <c r="E388" s="103">
        <v>11700</v>
      </c>
      <c r="F388" s="98">
        <v>997</v>
      </c>
      <c r="G388" s="99" t="s">
        <v>1405</v>
      </c>
      <c r="H388" s="99" t="s">
        <v>309</v>
      </c>
      <c r="I388" s="100">
        <v>32509</v>
      </c>
      <c r="J388" s="100">
        <v>33389</v>
      </c>
      <c r="K388" s="99" t="s">
        <v>347</v>
      </c>
      <c r="L388" s="99" t="s">
        <v>348</v>
      </c>
    </row>
    <row r="389" spans="1:12" ht="12" customHeight="1" x14ac:dyDescent="0.3">
      <c r="A389" s="103">
        <v>4110722</v>
      </c>
      <c r="B389" s="99" t="s">
        <v>461</v>
      </c>
      <c r="C389" s="100">
        <v>33390</v>
      </c>
      <c r="D389" s="100">
        <v>35277</v>
      </c>
      <c r="E389" s="103">
        <v>11700</v>
      </c>
      <c r="F389" s="98">
        <v>1072</v>
      </c>
      <c r="G389" s="99" t="s">
        <v>460</v>
      </c>
      <c r="H389" s="99" t="s">
        <v>309</v>
      </c>
      <c r="I389" s="100">
        <v>33390</v>
      </c>
      <c r="J389" s="100">
        <v>35277</v>
      </c>
      <c r="K389" s="99" t="s">
        <v>354</v>
      </c>
      <c r="L389" s="99" t="s">
        <v>355</v>
      </c>
    </row>
    <row r="390" spans="1:12" ht="12" customHeight="1" x14ac:dyDescent="0.3">
      <c r="A390" s="103">
        <v>4112066</v>
      </c>
      <c r="B390" s="99" t="s">
        <v>461</v>
      </c>
      <c r="C390" s="100">
        <v>35278</v>
      </c>
      <c r="D390" s="100">
        <v>36007</v>
      </c>
      <c r="E390" s="103">
        <v>11700</v>
      </c>
      <c r="F390" s="98">
        <v>1206</v>
      </c>
      <c r="G390" s="99" t="s">
        <v>634</v>
      </c>
      <c r="H390" s="99" t="s">
        <v>309</v>
      </c>
      <c r="I390" s="100">
        <v>35278</v>
      </c>
      <c r="J390" s="100">
        <v>36007</v>
      </c>
      <c r="K390" s="99" t="s">
        <v>347</v>
      </c>
      <c r="L390" s="99" t="s">
        <v>348</v>
      </c>
    </row>
    <row r="391" spans="1:12" ht="12" customHeight="1" x14ac:dyDescent="0.3">
      <c r="A391" s="103">
        <v>4112660</v>
      </c>
      <c r="B391" s="99" t="s">
        <v>461</v>
      </c>
      <c r="C391" s="100">
        <v>36008</v>
      </c>
      <c r="D391" s="100">
        <v>43861</v>
      </c>
      <c r="E391" s="103">
        <v>11700</v>
      </c>
      <c r="F391" s="98">
        <v>1266</v>
      </c>
      <c r="G391" s="99" t="s">
        <v>697</v>
      </c>
      <c r="H391" s="99" t="s">
        <v>309</v>
      </c>
      <c r="I391" s="100">
        <v>36008</v>
      </c>
      <c r="J391" s="100">
        <v>43861</v>
      </c>
      <c r="K391" s="99" t="s">
        <v>594</v>
      </c>
      <c r="L391" s="99" t="s">
        <v>595</v>
      </c>
    </row>
    <row r="392" spans="1:12" ht="12" customHeight="1" x14ac:dyDescent="0.3">
      <c r="A392" s="103">
        <v>4116021</v>
      </c>
      <c r="B392" s="99" t="s">
        <v>461</v>
      </c>
      <c r="C392" s="100">
        <v>43862</v>
      </c>
      <c r="D392" s="100">
        <v>523456</v>
      </c>
      <c r="E392" s="103">
        <v>11700</v>
      </c>
      <c r="F392" s="98">
        <v>1602</v>
      </c>
      <c r="G392" s="99" t="s">
        <v>979</v>
      </c>
      <c r="H392" s="99" t="s">
        <v>309</v>
      </c>
      <c r="I392" s="100">
        <v>43862</v>
      </c>
      <c r="J392" s="100">
        <v>523456</v>
      </c>
      <c r="K392" s="99" t="s">
        <v>594</v>
      </c>
      <c r="L392" s="99" t="s">
        <v>595</v>
      </c>
    </row>
    <row r="393" spans="1:12" ht="12" customHeight="1" x14ac:dyDescent="0.3">
      <c r="A393" s="103">
        <v>4149407</v>
      </c>
      <c r="B393" s="99" t="s">
        <v>1095</v>
      </c>
      <c r="C393" s="100">
        <v>28581</v>
      </c>
      <c r="D393" s="100">
        <v>31047</v>
      </c>
      <c r="E393" s="103">
        <v>11800</v>
      </c>
      <c r="F393" s="98">
        <v>494</v>
      </c>
      <c r="G393" s="99" t="s">
        <v>1096</v>
      </c>
      <c r="H393" s="99" t="s">
        <v>309</v>
      </c>
      <c r="I393" s="100">
        <v>31048</v>
      </c>
      <c r="J393" s="100">
        <v>37256</v>
      </c>
      <c r="K393" s="99" t="s">
        <v>347</v>
      </c>
      <c r="L393" s="99" t="s">
        <v>348</v>
      </c>
    </row>
    <row r="394" spans="1:12" ht="12" customHeight="1" x14ac:dyDescent="0.3">
      <c r="A394" s="103">
        <v>4949400</v>
      </c>
      <c r="B394" s="99" t="s">
        <v>1095</v>
      </c>
      <c r="C394" s="100">
        <v>31048</v>
      </c>
      <c r="D394" s="100">
        <v>37256</v>
      </c>
      <c r="E394" s="103">
        <v>11800</v>
      </c>
      <c r="F394" s="98">
        <v>494</v>
      </c>
      <c r="G394" s="99" t="s">
        <v>1096</v>
      </c>
      <c r="H394" s="99" t="s">
        <v>309</v>
      </c>
      <c r="I394" s="100">
        <v>31048</v>
      </c>
      <c r="J394" s="100">
        <v>37256</v>
      </c>
      <c r="K394" s="99" t="s">
        <v>347</v>
      </c>
      <c r="L394" s="99" t="s">
        <v>348</v>
      </c>
    </row>
    <row r="395" spans="1:12" ht="12" customHeight="1" x14ac:dyDescent="0.3">
      <c r="A395" s="103">
        <v>4913288</v>
      </c>
      <c r="B395" s="99" t="s">
        <v>1095</v>
      </c>
      <c r="C395" s="100">
        <v>37257</v>
      </c>
      <c r="D395" s="100">
        <v>42916</v>
      </c>
      <c r="E395" s="103">
        <v>11800</v>
      </c>
      <c r="F395" s="98">
        <v>1328</v>
      </c>
      <c r="G395" s="99" t="s">
        <v>1602</v>
      </c>
      <c r="H395" s="99" t="s">
        <v>309</v>
      </c>
      <c r="I395" s="100">
        <v>37257</v>
      </c>
      <c r="J395" s="100">
        <v>42916</v>
      </c>
      <c r="K395" s="99" t="s">
        <v>594</v>
      </c>
      <c r="L395" s="99" t="s">
        <v>595</v>
      </c>
    </row>
    <row r="396" spans="1:12" ht="12" customHeight="1" x14ac:dyDescent="0.3">
      <c r="A396" s="103">
        <v>4149902</v>
      </c>
      <c r="B396" s="99" t="s">
        <v>349</v>
      </c>
      <c r="C396" s="100">
        <v>27851</v>
      </c>
      <c r="D396" s="100">
        <v>31867</v>
      </c>
      <c r="E396" s="103">
        <v>12000</v>
      </c>
      <c r="F396" s="98">
        <v>499</v>
      </c>
      <c r="G396" s="99" t="s">
        <v>1097</v>
      </c>
      <c r="H396" s="99" t="s">
        <v>309</v>
      </c>
      <c r="I396" s="100">
        <v>27851</v>
      </c>
      <c r="J396" s="100">
        <v>31867</v>
      </c>
      <c r="K396" s="99" t="s">
        <v>347</v>
      </c>
      <c r="L396" s="99" t="s">
        <v>348</v>
      </c>
    </row>
    <row r="397" spans="1:12" ht="12" customHeight="1" x14ac:dyDescent="0.3">
      <c r="A397" s="103">
        <v>4195509</v>
      </c>
      <c r="B397" s="99" t="s">
        <v>1383</v>
      </c>
      <c r="C397" s="100">
        <v>31868</v>
      </c>
      <c r="D397" s="100">
        <v>33419</v>
      </c>
      <c r="E397" s="103">
        <v>12000</v>
      </c>
      <c r="F397" s="98">
        <v>955</v>
      </c>
      <c r="G397" s="99" t="s">
        <v>1384</v>
      </c>
      <c r="H397" s="99" t="s">
        <v>309</v>
      </c>
      <c r="I397" s="100">
        <v>31868</v>
      </c>
      <c r="J397" s="100">
        <v>33419</v>
      </c>
      <c r="K397" s="99" t="s">
        <v>385</v>
      </c>
      <c r="L397" s="99" t="s">
        <v>386</v>
      </c>
    </row>
    <row r="398" spans="1:12" ht="12" customHeight="1" x14ac:dyDescent="0.3">
      <c r="A398" s="103">
        <v>4110771</v>
      </c>
      <c r="B398" s="99" t="s">
        <v>470</v>
      </c>
      <c r="C398" s="100">
        <v>33420</v>
      </c>
      <c r="D398" s="100">
        <v>35550</v>
      </c>
      <c r="E398" s="103">
        <v>12000</v>
      </c>
      <c r="F398" s="98">
        <v>1077</v>
      </c>
      <c r="G398" s="99" t="s">
        <v>471</v>
      </c>
      <c r="H398" s="99" t="s">
        <v>309</v>
      </c>
      <c r="I398" s="100">
        <v>33420</v>
      </c>
      <c r="J398" s="100">
        <v>35550</v>
      </c>
      <c r="K398" s="99" t="s">
        <v>347</v>
      </c>
      <c r="L398" s="99" t="s">
        <v>348</v>
      </c>
    </row>
    <row r="399" spans="1:12" ht="12" customHeight="1" x14ac:dyDescent="0.3">
      <c r="A399" s="103">
        <v>4112272</v>
      </c>
      <c r="B399" s="99" t="s">
        <v>470</v>
      </c>
      <c r="C399" s="100">
        <v>35551</v>
      </c>
      <c r="D399" s="100">
        <v>37802</v>
      </c>
      <c r="E399" s="103">
        <v>12000</v>
      </c>
      <c r="F399" s="98">
        <v>1227</v>
      </c>
      <c r="G399" s="99" t="s">
        <v>658</v>
      </c>
      <c r="H399" s="99" t="s">
        <v>309</v>
      </c>
      <c r="I399" s="100">
        <v>35551</v>
      </c>
      <c r="J399" s="100">
        <v>37802</v>
      </c>
      <c r="K399" s="99" t="s">
        <v>594</v>
      </c>
      <c r="L399" s="99" t="s">
        <v>595</v>
      </c>
    </row>
    <row r="400" spans="1:12" ht="12" customHeight="1" x14ac:dyDescent="0.3">
      <c r="A400" s="103">
        <v>4150009</v>
      </c>
      <c r="B400" s="99" t="s">
        <v>349</v>
      </c>
      <c r="C400" s="100">
        <v>28856</v>
      </c>
      <c r="D400" s="100">
        <v>34150</v>
      </c>
      <c r="E400" s="103">
        <v>12100</v>
      </c>
      <c r="F400" s="98">
        <v>500</v>
      </c>
      <c r="G400" s="99" t="s">
        <v>1098</v>
      </c>
      <c r="H400" s="99" t="s">
        <v>309</v>
      </c>
      <c r="I400" s="100">
        <v>28856</v>
      </c>
      <c r="J400" s="100">
        <v>34150</v>
      </c>
      <c r="K400" s="99" t="s">
        <v>354</v>
      </c>
      <c r="L400" s="99" t="s">
        <v>355</v>
      </c>
    </row>
    <row r="401" spans="1:12" ht="12" customHeight="1" x14ac:dyDescent="0.3">
      <c r="A401" s="103">
        <v>4111266</v>
      </c>
      <c r="B401" s="99" t="s">
        <v>536</v>
      </c>
      <c r="C401" s="100">
        <v>34151</v>
      </c>
      <c r="D401" s="100">
        <v>40390</v>
      </c>
      <c r="E401" s="103">
        <v>12100</v>
      </c>
      <c r="F401" s="98">
        <v>1126</v>
      </c>
      <c r="G401" s="99" t="s">
        <v>537</v>
      </c>
      <c r="H401" s="99" t="s">
        <v>309</v>
      </c>
      <c r="I401" s="100">
        <v>34151</v>
      </c>
      <c r="J401" s="100">
        <v>40390</v>
      </c>
      <c r="K401" s="99" t="s">
        <v>347</v>
      </c>
      <c r="L401" s="99" t="s">
        <v>348</v>
      </c>
    </row>
    <row r="402" spans="1:12" ht="12" customHeight="1" x14ac:dyDescent="0.3">
      <c r="A402" s="103">
        <v>4114393</v>
      </c>
      <c r="B402" s="99" t="s">
        <v>536</v>
      </c>
      <c r="C402" s="100">
        <v>40391</v>
      </c>
      <c r="D402" s="100">
        <v>523456</v>
      </c>
      <c r="E402" s="103">
        <v>12100</v>
      </c>
      <c r="F402" s="98">
        <v>1439</v>
      </c>
      <c r="G402" s="99" t="s">
        <v>861</v>
      </c>
      <c r="H402" s="99" t="s">
        <v>309</v>
      </c>
      <c r="I402" s="100">
        <v>40391</v>
      </c>
      <c r="J402" s="100">
        <v>523456</v>
      </c>
      <c r="K402" s="99" t="s">
        <v>594</v>
      </c>
      <c r="L402" s="99" t="s">
        <v>595</v>
      </c>
    </row>
    <row r="403" spans="1:12" ht="12" customHeight="1" x14ac:dyDescent="0.3">
      <c r="A403" s="103">
        <v>4150306</v>
      </c>
      <c r="B403" s="99" t="s">
        <v>349</v>
      </c>
      <c r="C403" s="100">
        <v>29221</v>
      </c>
      <c r="D403" s="100">
        <v>31243</v>
      </c>
      <c r="E403" s="103">
        <v>12300</v>
      </c>
      <c r="F403" s="98">
        <v>503</v>
      </c>
      <c r="G403" s="99" t="s">
        <v>1099</v>
      </c>
      <c r="H403" s="99" t="s">
        <v>309</v>
      </c>
      <c r="I403" s="100">
        <v>29221</v>
      </c>
      <c r="J403" s="100">
        <v>31243</v>
      </c>
      <c r="K403" s="99" t="s">
        <v>347</v>
      </c>
      <c r="L403" s="99" t="s">
        <v>348</v>
      </c>
    </row>
    <row r="404" spans="1:12" ht="12" customHeight="1" x14ac:dyDescent="0.3">
      <c r="A404" s="103">
        <v>4188306</v>
      </c>
      <c r="B404" s="99" t="s">
        <v>349</v>
      </c>
      <c r="C404" s="100">
        <v>31244</v>
      </c>
      <c r="D404" s="100">
        <v>32720</v>
      </c>
      <c r="E404" s="103">
        <v>12300</v>
      </c>
      <c r="F404" s="98">
        <v>883</v>
      </c>
      <c r="G404" s="99" t="s">
        <v>1330</v>
      </c>
      <c r="H404" s="99" t="s">
        <v>309</v>
      </c>
      <c r="I404" s="100">
        <v>31244</v>
      </c>
      <c r="J404" s="100">
        <v>32720</v>
      </c>
      <c r="K404" s="99" t="s">
        <v>347</v>
      </c>
      <c r="L404" s="99" t="s">
        <v>348</v>
      </c>
    </row>
    <row r="405" spans="1:12" ht="12" customHeight="1" x14ac:dyDescent="0.3">
      <c r="A405" s="103">
        <v>4110227</v>
      </c>
      <c r="B405" s="99" t="s">
        <v>349</v>
      </c>
      <c r="C405" s="100">
        <v>32721</v>
      </c>
      <c r="D405" s="100">
        <v>33419</v>
      </c>
      <c r="E405" s="103">
        <v>12300</v>
      </c>
      <c r="F405" s="98">
        <v>1022</v>
      </c>
      <c r="G405" s="99" t="s">
        <v>390</v>
      </c>
      <c r="H405" s="99" t="s">
        <v>309</v>
      </c>
      <c r="I405" s="100">
        <v>32721</v>
      </c>
      <c r="J405" s="100">
        <v>33419</v>
      </c>
      <c r="K405" s="99" t="s">
        <v>347</v>
      </c>
      <c r="L405" s="99" t="s">
        <v>348</v>
      </c>
    </row>
    <row r="406" spans="1:12" ht="12" customHeight="1" x14ac:dyDescent="0.3">
      <c r="A406" s="103">
        <v>4110789</v>
      </c>
      <c r="B406" s="99" t="s">
        <v>472</v>
      </c>
      <c r="C406" s="100">
        <v>33420</v>
      </c>
      <c r="D406" s="100">
        <v>35216</v>
      </c>
      <c r="E406" s="103">
        <v>12300</v>
      </c>
      <c r="F406" s="98">
        <v>1078</v>
      </c>
      <c r="G406" s="99" t="s">
        <v>473</v>
      </c>
      <c r="H406" s="99" t="s">
        <v>309</v>
      </c>
      <c r="I406" s="100">
        <v>33420</v>
      </c>
      <c r="J406" s="100">
        <v>35216</v>
      </c>
      <c r="K406" s="99" t="s">
        <v>347</v>
      </c>
      <c r="L406" s="99" t="s">
        <v>348</v>
      </c>
    </row>
    <row r="407" spans="1:12" ht="12" customHeight="1" x14ac:dyDescent="0.3">
      <c r="A407" s="103">
        <v>4112009</v>
      </c>
      <c r="B407" s="99" t="s">
        <v>472</v>
      </c>
      <c r="C407" s="100">
        <v>35217</v>
      </c>
      <c r="D407" s="100">
        <v>35388</v>
      </c>
      <c r="E407" s="103">
        <v>12300</v>
      </c>
      <c r="F407" s="98">
        <v>1200</v>
      </c>
      <c r="G407" s="99" t="s">
        <v>633</v>
      </c>
      <c r="H407" s="99" t="s">
        <v>309</v>
      </c>
      <c r="I407" s="100">
        <v>35217</v>
      </c>
      <c r="J407" s="100">
        <v>35388</v>
      </c>
      <c r="K407" s="99" t="s">
        <v>347</v>
      </c>
      <c r="L407" s="99" t="s">
        <v>348</v>
      </c>
    </row>
    <row r="408" spans="1:12" ht="12" customHeight="1" x14ac:dyDescent="0.3">
      <c r="A408" s="103">
        <v>4150504</v>
      </c>
      <c r="B408" s="99" t="s">
        <v>886</v>
      </c>
      <c r="C408" s="100">
        <v>27851</v>
      </c>
      <c r="D408" s="100">
        <v>41608</v>
      </c>
      <c r="E408" s="103">
        <v>12400</v>
      </c>
      <c r="F408" s="98">
        <v>505</v>
      </c>
      <c r="G408" s="99" t="s">
        <v>1100</v>
      </c>
      <c r="H408" s="99" t="s">
        <v>309</v>
      </c>
      <c r="I408" s="100">
        <v>27851</v>
      </c>
      <c r="J408" s="100">
        <v>41608</v>
      </c>
      <c r="K408" s="99" t="s">
        <v>347</v>
      </c>
      <c r="L408" s="99" t="s">
        <v>348</v>
      </c>
    </row>
    <row r="409" spans="1:12" ht="12" customHeight="1" x14ac:dyDescent="0.3">
      <c r="A409" s="103">
        <v>4114637</v>
      </c>
      <c r="B409" s="99" t="s">
        <v>886</v>
      </c>
      <c r="C409" s="100">
        <v>41609</v>
      </c>
      <c r="D409" s="100">
        <v>523456</v>
      </c>
      <c r="E409" s="103">
        <v>12400</v>
      </c>
      <c r="F409" s="98">
        <v>1463</v>
      </c>
      <c r="G409" s="99" t="s">
        <v>887</v>
      </c>
      <c r="H409" s="99" t="s">
        <v>309</v>
      </c>
      <c r="I409" s="100">
        <v>41609</v>
      </c>
      <c r="J409" s="100">
        <v>523456</v>
      </c>
      <c r="K409" s="99" t="s">
        <v>347</v>
      </c>
      <c r="L409" s="99" t="s">
        <v>348</v>
      </c>
    </row>
    <row r="410" spans="1:12" ht="12" customHeight="1" x14ac:dyDescent="0.3">
      <c r="A410" s="103">
        <v>4150603</v>
      </c>
      <c r="B410" s="99" t="s">
        <v>349</v>
      </c>
      <c r="C410" s="100">
        <v>28581</v>
      </c>
      <c r="D410" s="100">
        <v>31290</v>
      </c>
      <c r="E410" s="103">
        <v>12500</v>
      </c>
      <c r="F410" s="98">
        <v>506</v>
      </c>
      <c r="G410" s="99" t="s">
        <v>1094</v>
      </c>
      <c r="H410" s="99" t="s">
        <v>309</v>
      </c>
      <c r="I410" s="100">
        <v>28581</v>
      </c>
      <c r="J410" s="100">
        <v>31290</v>
      </c>
      <c r="K410" s="99" t="s">
        <v>347</v>
      </c>
      <c r="L410" s="99" t="s">
        <v>348</v>
      </c>
    </row>
    <row r="411" spans="1:12" ht="12" customHeight="1" x14ac:dyDescent="0.3">
      <c r="A411" s="103">
        <v>4188801</v>
      </c>
      <c r="B411" s="99" t="s">
        <v>349</v>
      </c>
      <c r="C411" s="100">
        <v>31291</v>
      </c>
      <c r="D411" s="100">
        <v>32539</v>
      </c>
      <c r="E411" s="103">
        <v>12500</v>
      </c>
      <c r="F411" s="98">
        <v>888</v>
      </c>
      <c r="G411" s="99" t="s">
        <v>1289</v>
      </c>
      <c r="H411" s="99" t="s">
        <v>309</v>
      </c>
      <c r="I411" s="100">
        <v>31291</v>
      </c>
      <c r="J411" s="100">
        <v>32539</v>
      </c>
      <c r="K411" s="99" t="s">
        <v>347</v>
      </c>
      <c r="L411" s="99" t="s">
        <v>348</v>
      </c>
    </row>
    <row r="412" spans="1:12" ht="12" customHeight="1" x14ac:dyDescent="0.3">
      <c r="A412" s="103">
        <v>4110094</v>
      </c>
      <c r="B412" s="99" t="s">
        <v>375</v>
      </c>
      <c r="C412" s="100">
        <v>32540</v>
      </c>
      <c r="D412" s="100">
        <v>42185</v>
      </c>
      <c r="E412" s="103">
        <v>12500</v>
      </c>
      <c r="F412" s="98">
        <v>1009</v>
      </c>
      <c r="G412" s="99" t="s">
        <v>371</v>
      </c>
      <c r="H412" s="99" t="s">
        <v>309</v>
      </c>
      <c r="I412" s="100">
        <v>32540</v>
      </c>
      <c r="J412" s="100">
        <v>42185</v>
      </c>
      <c r="K412" s="99" t="s">
        <v>347</v>
      </c>
      <c r="L412" s="99" t="s">
        <v>348</v>
      </c>
    </row>
    <row r="413" spans="1:12" ht="12" customHeight="1" x14ac:dyDescent="0.3">
      <c r="A413" s="103">
        <v>4115191</v>
      </c>
      <c r="B413" s="99" t="s">
        <v>375</v>
      </c>
      <c r="C413" s="100">
        <v>42186</v>
      </c>
      <c r="D413" s="100">
        <v>43190</v>
      </c>
      <c r="E413" s="103">
        <v>12500</v>
      </c>
      <c r="F413" s="98">
        <v>1519</v>
      </c>
      <c r="G413" s="99" t="s">
        <v>915</v>
      </c>
      <c r="H413" s="99" t="s">
        <v>309</v>
      </c>
      <c r="I413" s="100">
        <v>42186</v>
      </c>
      <c r="J413" s="100">
        <v>43190</v>
      </c>
      <c r="K413" s="99" t="s">
        <v>594</v>
      </c>
      <c r="L413" s="99" t="s">
        <v>595</v>
      </c>
    </row>
    <row r="414" spans="1:12" ht="12" customHeight="1" x14ac:dyDescent="0.3">
      <c r="A414" s="103">
        <v>4115721</v>
      </c>
      <c r="B414" s="99" t="s">
        <v>375</v>
      </c>
      <c r="C414" s="100">
        <v>43191</v>
      </c>
      <c r="D414" s="100">
        <v>523456</v>
      </c>
      <c r="E414" s="103">
        <v>12500</v>
      </c>
      <c r="F414" s="98">
        <v>1572</v>
      </c>
      <c r="G414" s="99" t="s">
        <v>964</v>
      </c>
      <c r="H414" s="99" t="s">
        <v>309</v>
      </c>
      <c r="I414" s="100">
        <v>43191</v>
      </c>
      <c r="J414" s="100">
        <v>523456</v>
      </c>
      <c r="K414" s="99" t="s">
        <v>594</v>
      </c>
      <c r="L414" s="99" t="s">
        <v>595</v>
      </c>
    </row>
    <row r="415" spans="1:12" ht="12" customHeight="1" x14ac:dyDescent="0.3">
      <c r="A415" s="103">
        <v>4150702</v>
      </c>
      <c r="B415" s="99" t="s">
        <v>1101</v>
      </c>
      <c r="C415" s="100">
        <v>18266</v>
      </c>
      <c r="D415" s="100">
        <v>523456</v>
      </c>
      <c r="E415" s="103">
        <v>12600</v>
      </c>
      <c r="F415" s="98">
        <v>507</v>
      </c>
      <c r="G415" s="99" t="s">
        <v>1102</v>
      </c>
      <c r="H415" s="99" t="s">
        <v>309</v>
      </c>
      <c r="I415" s="100">
        <v>18266</v>
      </c>
      <c r="J415" s="100">
        <v>523456</v>
      </c>
      <c r="K415" s="99" t="s">
        <v>354</v>
      </c>
      <c r="L415" s="99" t="s">
        <v>355</v>
      </c>
    </row>
    <row r="416" spans="1:12" ht="12" customHeight="1" x14ac:dyDescent="0.3">
      <c r="A416" s="103">
        <v>4150801</v>
      </c>
      <c r="B416" s="99" t="s">
        <v>349</v>
      </c>
      <c r="C416" s="100">
        <v>28246</v>
      </c>
      <c r="D416" s="100">
        <v>31290</v>
      </c>
      <c r="E416" s="103">
        <v>12700</v>
      </c>
      <c r="F416" s="98">
        <v>508</v>
      </c>
      <c r="G416" s="99" t="s">
        <v>1094</v>
      </c>
      <c r="H416" s="99" t="s">
        <v>309</v>
      </c>
      <c r="I416" s="100">
        <v>28246</v>
      </c>
      <c r="J416" s="100">
        <v>31290</v>
      </c>
      <c r="K416" s="99" t="s">
        <v>347</v>
      </c>
      <c r="L416" s="99" t="s">
        <v>348</v>
      </c>
    </row>
    <row r="417" spans="1:12" ht="12" customHeight="1" x14ac:dyDescent="0.3">
      <c r="A417" s="103">
        <v>4189106</v>
      </c>
      <c r="B417" s="99" t="s">
        <v>349</v>
      </c>
      <c r="C417" s="100">
        <v>31291</v>
      </c>
      <c r="D417" s="100">
        <v>34150</v>
      </c>
      <c r="E417" s="103">
        <v>12700</v>
      </c>
      <c r="F417" s="98">
        <v>891</v>
      </c>
      <c r="G417" s="99" t="s">
        <v>1289</v>
      </c>
      <c r="H417" s="99" t="s">
        <v>309</v>
      </c>
      <c r="I417" s="100">
        <v>31291</v>
      </c>
      <c r="J417" s="100">
        <v>34150</v>
      </c>
      <c r="K417" s="99" t="s">
        <v>347</v>
      </c>
      <c r="L417" s="99" t="s">
        <v>348</v>
      </c>
    </row>
    <row r="418" spans="1:12" ht="12" customHeight="1" x14ac:dyDescent="0.3">
      <c r="A418" s="103">
        <v>4111282</v>
      </c>
      <c r="B418" s="99" t="s">
        <v>540</v>
      </c>
      <c r="C418" s="100">
        <v>34151</v>
      </c>
      <c r="D418" s="100">
        <v>38442</v>
      </c>
      <c r="E418" s="103">
        <v>12700</v>
      </c>
      <c r="F418" s="98">
        <v>1128</v>
      </c>
      <c r="G418" s="99" t="s">
        <v>532</v>
      </c>
      <c r="H418" s="99" t="s">
        <v>309</v>
      </c>
      <c r="I418" s="100">
        <v>34151</v>
      </c>
      <c r="J418" s="100">
        <v>38442</v>
      </c>
      <c r="K418" s="99" t="s">
        <v>347</v>
      </c>
      <c r="L418" s="99" t="s">
        <v>348</v>
      </c>
    </row>
    <row r="419" spans="1:12" ht="12" customHeight="1" x14ac:dyDescent="0.3">
      <c r="A419" s="103">
        <v>4113783</v>
      </c>
      <c r="B419" s="99" t="s">
        <v>540</v>
      </c>
      <c r="C419" s="100">
        <v>38443</v>
      </c>
      <c r="D419" s="100">
        <v>43011</v>
      </c>
      <c r="E419" s="103">
        <v>12700</v>
      </c>
      <c r="F419" s="98">
        <v>1378</v>
      </c>
      <c r="G419" s="99" t="s">
        <v>804</v>
      </c>
      <c r="H419" s="99" t="s">
        <v>309</v>
      </c>
      <c r="I419" s="100">
        <v>38443</v>
      </c>
      <c r="J419" s="100">
        <v>43011</v>
      </c>
      <c r="K419" s="99" t="s">
        <v>347</v>
      </c>
      <c r="L419" s="99" t="s">
        <v>348</v>
      </c>
    </row>
    <row r="420" spans="1:12" ht="12" customHeight="1" x14ac:dyDescent="0.3">
      <c r="A420" s="103">
        <v>4115541</v>
      </c>
      <c r="B420" s="99" t="s">
        <v>540</v>
      </c>
      <c r="C420" s="100">
        <v>43012</v>
      </c>
      <c r="D420" s="100">
        <v>44273</v>
      </c>
      <c r="E420" s="103">
        <v>12700</v>
      </c>
      <c r="F420" s="98">
        <v>1554</v>
      </c>
      <c r="G420" s="99" t="s">
        <v>947</v>
      </c>
      <c r="H420" s="99" t="s">
        <v>309</v>
      </c>
      <c r="I420" s="100">
        <v>43012</v>
      </c>
      <c r="J420" s="100">
        <v>44273</v>
      </c>
      <c r="K420" s="99" t="s">
        <v>594</v>
      </c>
      <c r="L420" s="99" t="s">
        <v>595</v>
      </c>
    </row>
    <row r="421" spans="1:12" ht="12" customHeight="1" x14ac:dyDescent="0.3">
      <c r="A421" s="103">
        <v>4116271</v>
      </c>
      <c r="B421" s="99" t="s">
        <v>540</v>
      </c>
      <c r="C421" s="100">
        <v>44274</v>
      </c>
      <c r="D421" s="100">
        <v>523456</v>
      </c>
      <c r="E421" s="103">
        <v>12700</v>
      </c>
      <c r="F421" s="98">
        <v>1627</v>
      </c>
      <c r="G421" s="99" t="s">
        <v>1000</v>
      </c>
      <c r="H421" s="99" t="s">
        <v>309</v>
      </c>
      <c r="I421" s="100">
        <v>44274</v>
      </c>
      <c r="J421" s="100">
        <v>523456</v>
      </c>
      <c r="K421" s="99" t="s">
        <v>594</v>
      </c>
      <c r="L421" s="99" t="s">
        <v>595</v>
      </c>
    </row>
    <row r="422" spans="1:12" ht="12" customHeight="1" x14ac:dyDescent="0.3">
      <c r="A422" s="103">
        <v>4150900</v>
      </c>
      <c r="B422" s="99" t="s">
        <v>1103</v>
      </c>
      <c r="C422" s="100">
        <v>28611</v>
      </c>
      <c r="D422" s="100">
        <v>29951</v>
      </c>
      <c r="E422" s="103">
        <v>12800</v>
      </c>
      <c r="F422" s="98">
        <v>509</v>
      </c>
      <c r="G422" s="99" t="s">
        <v>1104</v>
      </c>
      <c r="H422" s="99" t="s">
        <v>309</v>
      </c>
      <c r="I422" s="100">
        <v>28611</v>
      </c>
      <c r="J422" s="100">
        <v>29951</v>
      </c>
      <c r="K422" s="99" t="s">
        <v>347</v>
      </c>
      <c r="L422" s="99" t="s">
        <v>348</v>
      </c>
    </row>
    <row r="423" spans="1:12" ht="12" customHeight="1" x14ac:dyDescent="0.3">
      <c r="A423" s="103">
        <v>4177309</v>
      </c>
      <c r="B423" s="99" t="s">
        <v>349</v>
      </c>
      <c r="C423" s="100">
        <v>29952</v>
      </c>
      <c r="D423" s="100">
        <v>31836</v>
      </c>
      <c r="E423" s="103">
        <v>12800</v>
      </c>
      <c r="F423" s="98">
        <v>773</v>
      </c>
      <c r="G423" s="99" t="s">
        <v>1263</v>
      </c>
      <c r="H423" s="99" t="s">
        <v>309</v>
      </c>
      <c r="I423" s="100">
        <v>29952</v>
      </c>
      <c r="J423" s="100">
        <v>31836</v>
      </c>
      <c r="K423" s="99" t="s">
        <v>385</v>
      </c>
      <c r="L423" s="99" t="s">
        <v>386</v>
      </c>
    </row>
    <row r="424" spans="1:12" ht="12" customHeight="1" x14ac:dyDescent="0.3">
      <c r="A424" s="103">
        <v>4196200</v>
      </c>
      <c r="B424" s="99" t="s">
        <v>1387</v>
      </c>
      <c r="C424" s="100">
        <v>31837</v>
      </c>
      <c r="D424" s="100">
        <v>31958</v>
      </c>
      <c r="E424" s="103">
        <v>12800</v>
      </c>
      <c r="F424" s="98">
        <v>962</v>
      </c>
      <c r="G424" s="99" t="s">
        <v>1388</v>
      </c>
      <c r="H424" s="99" t="s">
        <v>309</v>
      </c>
      <c r="I424" s="100">
        <v>31837</v>
      </c>
      <c r="J424" s="100">
        <v>31958</v>
      </c>
      <c r="K424" s="99" t="s">
        <v>385</v>
      </c>
      <c r="L424" s="99" t="s">
        <v>386</v>
      </c>
    </row>
    <row r="425" spans="1:12" ht="12" customHeight="1" x14ac:dyDescent="0.3">
      <c r="A425" s="103">
        <v>4196804</v>
      </c>
      <c r="B425" s="99" t="s">
        <v>690</v>
      </c>
      <c r="C425" s="100">
        <v>31959</v>
      </c>
      <c r="D425" s="100">
        <v>35976</v>
      </c>
      <c r="E425" s="103">
        <v>12800</v>
      </c>
      <c r="F425" s="98">
        <v>968</v>
      </c>
      <c r="G425" s="99" t="s">
        <v>394</v>
      </c>
      <c r="H425" s="99" t="s">
        <v>309</v>
      </c>
      <c r="I425" s="100">
        <v>31959</v>
      </c>
      <c r="J425" s="100">
        <v>35976</v>
      </c>
      <c r="K425" s="99" t="s">
        <v>385</v>
      </c>
      <c r="L425" s="99" t="s">
        <v>386</v>
      </c>
    </row>
    <row r="426" spans="1:12" ht="12" customHeight="1" x14ac:dyDescent="0.3">
      <c r="A426" s="103">
        <v>4112546</v>
      </c>
      <c r="B426" s="99" t="s">
        <v>690</v>
      </c>
      <c r="C426" s="100">
        <v>35977</v>
      </c>
      <c r="D426" s="100">
        <v>39172</v>
      </c>
      <c r="E426" s="103">
        <v>12800</v>
      </c>
      <c r="F426" s="98">
        <v>1254</v>
      </c>
      <c r="G426" s="99" t="s">
        <v>691</v>
      </c>
      <c r="H426" s="99" t="s">
        <v>309</v>
      </c>
      <c r="I426" s="100">
        <v>35977</v>
      </c>
      <c r="J426" s="100">
        <v>39172</v>
      </c>
      <c r="K426" s="99" t="s">
        <v>347</v>
      </c>
      <c r="L426" s="99" t="s">
        <v>348</v>
      </c>
    </row>
    <row r="427" spans="1:12" ht="12" customHeight="1" x14ac:dyDescent="0.3">
      <c r="A427" s="103">
        <v>4114047</v>
      </c>
      <c r="B427" s="99" t="s">
        <v>690</v>
      </c>
      <c r="C427" s="100">
        <v>39173</v>
      </c>
      <c r="D427" s="100">
        <v>40071</v>
      </c>
      <c r="E427" s="103">
        <v>12800</v>
      </c>
      <c r="F427" s="98">
        <v>1404</v>
      </c>
      <c r="G427" s="99" t="s">
        <v>831</v>
      </c>
      <c r="H427" s="99" t="s">
        <v>309</v>
      </c>
      <c r="I427" s="100">
        <v>39173</v>
      </c>
      <c r="J427" s="100">
        <v>40071</v>
      </c>
      <c r="K427" s="99" t="s">
        <v>594</v>
      </c>
      <c r="L427" s="99" t="s">
        <v>595</v>
      </c>
    </row>
    <row r="428" spans="1:12" ht="12" customHeight="1" x14ac:dyDescent="0.3">
      <c r="A428" s="103">
        <v>4151106</v>
      </c>
      <c r="B428" s="99" t="s">
        <v>349</v>
      </c>
      <c r="C428" s="100">
        <v>27851</v>
      </c>
      <c r="D428" s="100">
        <v>30894</v>
      </c>
      <c r="E428" s="103">
        <v>12900</v>
      </c>
      <c r="F428" s="98">
        <v>511</v>
      </c>
      <c r="G428" s="99" t="s">
        <v>1105</v>
      </c>
      <c r="H428" s="99" t="s">
        <v>309</v>
      </c>
      <c r="I428" s="100">
        <v>27851</v>
      </c>
      <c r="J428" s="100">
        <v>30894</v>
      </c>
      <c r="K428" s="99" t="s">
        <v>347</v>
      </c>
      <c r="L428" s="99" t="s">
        <v>348</v>
      </c>
    </row>
    <row r="429" spans="1:12" ht="12" customHeight="1" x14ac:dyDescent="0.3">
      <c r="A429" s="103">
        <v>4184800</v>
      </c>
      <c r="B429" s="99" t="s">
        <v>349</v>
      </c>
      <c r="C429" s="100">
        <v>30895</v>
      </c>
      <c r="D429" s="100">
        <v>32873</v>
      </c>
      <c r="E429" s="103">
        <v>12900</v>
      </c>
      <c r="F429" s="98">
        <v>848</v>
      </c>
      <c r="G429" s="99" t="s">
        <v>1313</v>
      </c>
      <c r="H429" s="99" t="s">
        <v>309</v>
      </c>
      <c r="I429" s="100">
        <v>30895</v>
      </c>
      <c r="J429" s="100">
        <v>32873</v>
      </c>
      <c r="K429" s="99" t="s">
        <v>385</v>
      </c>
      <c r="L429" s="99" t="s">
        <v>386</v>
      </c>
    </row>
    <row r="430" spans="1:12" ht="12" customHeight="1" x14ac:dyDescent="0.3">
      <c r="A430" s="103">
        <v>4110284</v>
      </c>
      <c r="B430" s="99" t="s">
        <v>349</v>
      </c>
      <c r="C430" s="100">
        <v>32874</v>
      </c>
      <c r="D430" s="100">
        <v>33603</v>
      </c>
      <c r="E430" s="103">
        <v>12900</v>
      </c>
      <c r="F430" s="98">
        <v>1028</v>
      </c>
      <c r="G430" s="99" t="s">
        <v>397</v>
      </c>
      <c r="H430" s="99" t="s">
        <v>309</v>
      </c>
      <c r="I430" s="100">
        <v>32874</v>
      </c>
      <c r="J430" s="100">
        <v>33603</v>
      </c>
      <c r="K430" s="99" t="s">
        <v>385</v>
      </c>
      <c r="L430" s="99" t="s">
        <v>386</v>
      </c>
    </row>
    <row r="431" spans="1:12" ht="12" customHeight="1" x14ac:dyDescent="0.3">
      <c r="A431" s="103">
        <v>4111035</v>
      </c>
      <c r="B431" s="99" t="s">
        <v>505</v>
      </c>
      <c r="C431" s="100">
        <v>33604</v>
      </c>
      <c r="D431" s="100">
        <v>37256</v>
      </c>
      <c r="E431" s="103">
        <v>12900</v>
      </c>
      <c r="F431" s="98">
        <v>1103</v>
      </c>
      <c r="G431" s="99" t="s">
        <v>506</v>
      </c>
      <c r="H431" s="99" t="s">
        <v>309</v>
      </c>
      <c r="I431" s="100">
        <v>33604</v>
      </c>
      <c r="J431" s="100">
        <v>37256</v>
      </c>
      <c r="K431" s="99" t="s">
        <v>385</v>
      </c>
      <c r="L431" s="99" t="s">
        <v>386</v>
      </c>
    </row>
    <row r="432" spans="1:12" ht="12" customHeight="1" x14ac:dyDescent="0.3">
      <c r="A432" s="103">
        <v>4113254</v>
      </c>
      <c r="B432" s="99" t="s">
        <v>505</v>
      </c>
      <c r="C432" s="100">
        <v>37257</v>
      </c>
      <c r="D432" s="100">
        <v>41882</v>
      </c>
      <c r="E432" s="103">
        <v>12900</v>
      </c>
      <c r="F432" s="98">
        <v>1325</v>
      </c>
      <c r="G432" s="99" t="s">
        <v>751</v>
      </c>
      <c r="H432" s="99" t="s">
        <v>309</v>
      </c>
      <c r="I432" s="100">
        <v>37257</v>
      </c>
      <c r="J432" s="100">
        <v>41882</v>
      </c>
      <c r="K432" s="99" t="s">
        <v>594</v>
      </c>
      <c r="L432" s="99" t="s">
        <v>595</v>
      </c>
    </row>
    <row r="433" spans="1:12" ht="12" customHeight="1" x14ac:dyDescent="0.3">
      <c r="A433" s="103">
        <v>4114737</v>
      </c>
      <c r="B433" s="99" t="s">
        <v>505</v>
      </c>
      <c r="C433" s="100">
        <v>41883</v>
      </c>
      <c r="D433" s="100">
        <v>43861</v>
      </c>
      <c r="E433" s="103">
        <v>12900</v>
      </c>
      <c r="F433" s="98">
        <v>1473</v>
      </c>
      <c r="G433" s="99" t="s">
        <v>896</v>
      </c>
      <c r="H433" s="99" t="s">
        <v>309</v>
      </c>
      <c r="I433" s="100">
        <v>41883</v>
      </c>
      <c r="J433" s="100">
        <v>43861</v>
      </c>
      <c r="K433" s="99" t="s">
        <v>594</v>
      </c>
      <c r="L433" s="99" t="s">
        <v>595</v>
      </c>
    </row>
    <row r="434" spans="1:12" ht="12" customHeight="1" x14ac:dyDescent="0.3">
      <c r="A434" s="103">
        <v>4115981</v>
      </c>
      <c r="B434" s="99" t="s">
        <v>505</v>
      </c>
      <c r="C434" s="100">
        <v>43862</v>
      </c>
      <c r="D434" s="100">
        <v>44681</v>
      </c>
      <c r="E434" s="103">
        <v>12900</v>
      </c>
      <c r="F434" s="98">
        <v>1598</v>
      </c>
      <c r="G434" s="99" t="s">
        <v>976</v>
      </c>
      <c r="H434" s="99" t="s">
        <v>309</v>
      </c>
      <c r="I434" s="100">
        <v>43862</v>
      </c>
      <c r="J434" s="100">
        <v>44681</v>
      </c>
      <c r="K434" s="99" t="s">
        <v>594</v>
      </c>
      <c r="L434" s="99" t="s">
        <v>595</v>
      </c>
    </row>
    <row r="435" spans="1:12" ht="12" customHeight="1" x14ac:dyDescent="0.3">
      <c r="A435" s="103">
        <v>4116531</v>
      </c>
      <c r="B435" s="99" t="s">
        <v>505</v>
      </c>
      <c r="C435" s="100">
        <v>44682</v>
      </c>
      <c r="D435" s="100">
        <v>523456</v>
      </c>
      <c r="E435" s="103">
        <v>12900</v>
      </c>
      <c r="F435" s="98">
        <v>1653</v>
      </c>
      <c r="G435" s="99" t="s">
        <v>1015</v>
      </c>
      <c r="H435" s="99" t="s">
        <v>309</v>
      </c>
      <c r="I435" s="100">
        <v>44682</v>
      </c>
      <c r="J435" s="100">
        <v>523456</v>
      </c>
      <c r="K435" s="99" t="s">
        <v>594</v>
      </c>
      <c r="L435" s="99" t="s">
        <v>595</v>
      </c>
    </row>
    <row r="436" spans="1:12" ht="12" customHeight="1" x14ac:dyDescent="0.3">
      <c r="A436" s="103">
        <v>4151304</v>
      </c>
      <c r="B436" s="99" t="s">
        <v>349</v>
      </c>
      <c r="C436" s="100">
        <v>28856</v>
      </c>
      <c r="D436" s="100">
        <v>29890</v>
      </c>
      <c r="E436" s="103">
        <v>13000</v>
      </c>
      <c r="F436" s="98">
        <v>513</v>
      </c>
      <c r="G436" s="99" t="s">
        <v>1106</v>
      </c>
      <c r="H436" s="99" t="s">
        <v>309</v>
      </c>
      <c r="I436" s="100">
        <v>28856</v>
      </c>
      <c r="J436" s="100">
        <v>29890</v>
      </c>
      <c r="K436" s="99" t="s">
        <v>438</v>
      </c>
      <c r="L436" s="99" t="s">
        <v>439</v>
      </c>
    </row>
    <row r="437" spans="1:12" ht="12" customHeight="1" x14ac:dyDescent="0.3">
      <c r="A437" s="103">
        <v>4176202</v>
      </c>
      <c r="B437" s="99" t="s">
        <v>1255</v>
      </c>
      <c r="C437" s="100">
        <v>29891</v>
      </c>
      <c r="D437" s="100">
        <v>35222</v>
      </c>
      <c r="E437" s="103">
        <v>13000</v>
      </c>
      <c r="F437" s="98">
        <v>762</v>
      </c>
      <c r="G437" s="99" t="s">
        <v>1256</v>
      </c>
      <c r="H437" s="99" t="s">
        <v>309</v>
      </c>
      <c r="I437" s="100">
        <v>29891</v>
      </c>
      <c r="J437" s="100">
        <v>35222</v>
      </c>
      <c r="K437" s="99" t="s">
        <v>347</v>
      </c>
      <c r="L437" s="99" t="s">
        <v>348</v>
      </c>
    </row>
    <row r="438" spans="1:12" ht="12" customHeight="1" x14ac:dyDescent="0.3">
      <c r="A438" s="103">
        <v>4171203</v>
      </c>
      <c r="B438" s="99" t="s">
        <v>641</v>
      </c>
      <c r="C438" s="100">
        <v>28856</v>
      </c>
      <c r="D438" s="100">
        <v>35369</v>
      </c>
      <c r="E438" s="103">
        <v>13100</v>
      </c>
      <c r="F438" s="98">
        <v>712</v>
      </c>
      <c r="G438" s="99" t="s">
        <v>1013</v>
      </c>
      <c r="H438" s="99" t="s">
        <v>309</v>
      </c>
      <c r="I438" s="100">
        <v>28856</v>
      </c>
      <c r="J438" s="100">
        <v>35369</v>
      </c>
      <c r="K438" s="99" t="s">
        <v>354</v>
      </c>
      <c r="L438" s="99" t="s">
        <v>355</v>
      </c>
    </row>
    <row r="439" spans="1:12" ht="12" customHeight="1" x14ac:dyDescent="0.3">
      <c r="A439" s="103">
        <v>4112124</v>
      </c>
      <c r="B439" s="99" t="s">
        <v>641</v>
      </c>
      <c r="C439" s="100">
        <v>35370</v>
      </c>
      <c r="D439" s="100">
        <v>35946</v>
      </c>
      <c r="E439" s="103">
        <v>13100</v>
      </c>
      <c r="F439" s="98">
        <v>1212</v>
      </c>
      <c r="G439" s="99" t="s">
        <v>642</v>
      </c>
      <c r="H439" s="99" t="s">
        <v>309</v>
      </c>
      <c r="I439" s="100">
        <v>35370</v>
      </c>
      <c r="J439" s="100">
        <v>35946</v>
      </c>
      <c r="K439" s="99" t="s">
        <v>347</v>
      </c>
      <c r="L439" s="99" t="s">
        <v>348</v>
      </c>
    </row>
    <row r="440" spans="1:12" ht="12" customHeight="1" x14ac:dyDescent="0.3">
      <c r="A440" s="103">
        <v>4112421</v>
      </c>
      <c r="B440" s="99" t="s">
        <v>641</v>
      </c>
      <c r="C440" s="100">
        <v>35947</v>
      </c>
      <c r="D440" s="100">
        <v>36922</v>
      </c>
      <c r="E440" s="103">
        <v>13100</v>
      </c>
      <c r="F440" s="98">
        <v>1242</v>
      </c>
      <c r="G440" s="99" t="s">
        <v>678</v>
      </c>
      <c r="H440" s="99" t="s">
        <v>309</v>
      </c>
      <c r="I440" s="100">
        <v>35947</v>
      </c>
      <c r="J440" s="100">
        <v>36922</v>
      </c>
      <c r="K440" s="99" t="s">
        <v>354</v>
      </c>
      <c r="L440" s="99" t="s">
        <v>355</v>
      </c>
    </row>
    <row r="441" spans="1:12" ht="12" customHeight="1" x14ac:dyDescent="0.3">
      <c r="A441" s="103">
        <v>4113163</v>
      </c>
      <c r="B441" s="99" t="s">
        <v>641</v>
      </c>
      <c r="C441" s="100">
        <v>36923</v>
      </c>
      <c r="D441" s="100">
        <v>40908</v>
      </c>
      <c r="E441" s="103">
        <v>13100</v>
      </c>
      <c r="F441" s="98">
        <v>1316</v>
      </c>
      <c r="G441" s="99" t="s">
        <v>150</v>
      </c>
      <c r="H441" s="99" t="s">
        <v>309</v>
      </c>
      <c r="I441" s="100">
        <v>36923</v>
      </c>
      <c r="J441" s="100">
        <v>40908</v>
      </c>
      <c r="K441" s="99" t="s">
        <v>354</v>
      </c>
      <c r="L441" s="99" t="s">
        <v>355</v>
      </c>
    </row>
    <row r="442" spans="1:12" ht="12" customHeight="1" x14ac:dyDescent="0.3">
      <c r="A442" s="103">
        <v>4114377</v>
      </c>
      <c r="B442" s="99" t="s">
        <v>641</v>
      </c>
      <c r="C442" s="100">
        <v>40909</v>
      </c>
      <c r="D442" s="100">
        <v>523456</v>
      </c>
      <c r="E442" s="103">
        <v>13100</v>
      </c>
      <c r="F442" s="98">
        <v>1437</v>
      </c>
      <c r="G442" s="99" t="s">
        <v>150</v>
      </c>
      <c r="H442" s="99" t="s">
        <v>309</v>
      </c>
      <c r="I442" s="100">
        <v>40909</v>
      </c>
      <c r="J442" s="100">
        <v>523456</v>
      </c>
      <c r="K442" s="99" t="s">
        <v>354</v>
      </c>
      <c r="L442" s="99" t="s">
        <v>355</v>
      </c>
    </row>
    <row r="443" spans="1:12" ht="12" customHeight="1" x14ac:dyDescent="0.3">
      <c r="A443" s="103">
        <v>4151502</v>
      </c>
      <c r="B443" s="99" t="s">
        <v>349</v>
      </c>
      <c r="C443" s="100">
        <v>28581</v>
      </c>
      <c r="D443" s="100">
        <v>30681</v>
      </c>
      <c r="E443" s="103">
        <v>13200</v>
      </c>
      <c r="F443" s="98">
        <v>515</v>
      </c>
      <c r="G443" s="99" t="s">
        <v>1107</v>
      </c>
      <c r="H443" s="99" t="s">
        <v>309</v>
      </c>
      <c r="I443" s="100">
        <v>28581</v>
      </c>
      <c r="J443" s="100">
        <v>30681</v>
      </c>
      <c r="K443" s="99" t="s">
        <v>347</v>
      </c>
      <c r="L443" s="99" t="s">
        <v>348</v>
      </c>
    </row>
    <row r="444" spans="1:12" ht="12" customHeight="1" x14ac:dyDescent="0.3">
      <c r="A444" s="103">
        <v>4182002</v>
      </c>
      <c r="B444" s="99" t="s">
        <v>1298</v>
      </c>
      <c r="C444" s="100">
        <v>30682</v>
      </c>
      <c r="D444" s="100">
        <v>38036</v>
      </c>
      <c r="E444" s="103">
        <v>13200</v>
      </c>
      <c r="F444" s="98">
        <v>820</v>
      </c>
      <c r="G444" s="99" t="s">
        <v>1217</v>
      </c>
      <c r="H444" s="99" t="s">
        <v>309</v>
      </c>
      <c r="I444" s="100">
        <v>30682</v>
      </c>
      <c r="J444" s="100">
        <v>38036</v>
      </c>
      <c r="K444" s="99" t="s">
        <v>347</v>
      </c>
      <c r="L444" s="99" t="s">
        <v>348</v>
      </c>
    </row>
    <row r="445" spans="1:12" ht="12" customHeight="1" x14ac:dyDescent="0.3">
      <c r="A445" s="103">
        <v>4172300</v>
      </c>
      <c r="B445" s="99" t="s">
        <v>349</v>
      </c>
      <c r="C445" s="100">
        <v>29037</v>
      </c>
      <c r="D445" s="100">
        <v>31290</v>
      </c>
      <c r="E445" s="103">
        <v>13300</v>
      </c>
      <c r="F445" s="98">
        <v>723</v>
      </c>
      <c r="G445" s="99" t="s">
        <v>1094</v>
      </c>
      <c r="H445" s="99" t="s">
        <v>309</v>
      </c>
      <c r="I445" s="100">
        <v>29037</v>
      </c>
      <c r="J445" s="100">
        <v>31290</v>
      </c>
      <c r="K445" s="99" t="s">
        <v>347</v>
      </c>
      <c r="L445" s="99" t="s">
        <v>348</v>
      </c>
    </row>
    <row r="446" spans="1:12" ht="12" customHeight="1" x14ac:dyDescent="0.3">
      <c r="A446" s="103">
        <v>4189700</v>
      </c>
      <c r="B446" s="99" t="s">
        <v>349</v>
      </c>
      <c r="C446" s="100">
        <v>31291</v>
      </c>
      <c r="D446" s="100">
        <v>33938</v>
      </c>
      <c r="E446" s="103">
        <v>13300</v>
      </c>
      <c r="F446" s="98">
        <v>897</v>
      </c>
      <c r="G446" s="99" t="s">
        <v>1289</v>
      </c>
      <c r="H446" s="99" t="s">
        <v>309</v>
      </c>
      <c r="I446" s="100">
        <v>31291</v>
      </c>
      <c r="J446" s="100">
        <v>33938</v>
      </c>
      <c r="K446" s="99" t="s">
        <v>347</v>
      </c>
      <c r="L446" s="99" t="s">
        <v>348</v>
      </c>
    </row>
    <row r="447" spans="1:12" ht="12" customHeight="1" x14ac:dyDescent="0.3">
      <c r="A447" s="103">
        <v>4111159</v>
      </c>
      <c r="B447" s="99" t="s">
        <v>521</v>
      </c>
      <c r="C447" s="100">
        <v>33939</v>
      </c>
      <c r="D447" s="100">
        <v>39994</v>
      </c>
      <c r="E447" s="103">
        <v>13300</v>
      </c>
      <c r="F447" s="98">
        <v>1115</v>
      </c>
      <c r="G447" s="99" t="s">
        <v>522</v>
      </c>
      <c r="H447" s="99" t="s">
        <v>309</v>
      </c>
      <c r="I447" s="100">
        <v>33939</v>
      </c>
      <c r="J447" s="100">
        <v>39994</v>
      </c>
      <c r="K447" s="99" t="s">
        <v>347</v>
      </c>
      <c r="L447" s="99" t="s">
        <v>348</v>
      </c>
    </row>
    <row r="448" spans="1:12" ht="12" customHeight="1" x14ac:dyDescent="0.3">
      <c r="A448" s="103">
        <v>4114211</v>
      </c>
      <c r="B448" s="99" t="s">
        <v>521</v>
      </c>
      <c r="C448" s="100">
        <v>39995</v>
      </c>
      <c r="D448" s="100">
        <v>42277</v>
      </c>
      <c r="E448" s="103">
        <v>13300</v>
      </c>
      <c r="F448" s="98">
        <v>1421</v>
      </c>
      <c r="G448" s="99" t="s">
        <v>848</v>
      </c>
      <c r="H448" s="99" t="s">
        <v>309</v>
      </c>
      <c r="I448" s="100">
        <v>39995</v>
      </c>
      <c r="J448" s="100">
        <v>42277</v>
      </c>
      <c r="K448" s="99" t="s">
        <v>594</v>
      </c>
      <c r="L448" s="99" t="s">
        <v>595</v>
      </c>
    </row>
    <row r="449" spans="1:12" ht="12" customHeight="1" x14ac:dyDescent="0.3">
      <c r="A449" s="103">
        <v>4115261</v>
      </c>
      <c r="B449" s="99" t="s">
        <v>521</v>
      </c>
      <c r="C449" s="100">
        <v>42278</v>
      </c>
      <c r="D449" s="100">
        <v>44347</v>
      </c>
      <c r="E449" s="103">
        <v>13300</v>
      </c>
      <c r="F449" s="98">
        <v>1526</v>
      </c>
      <c r="G449" s="99" t="s">
        <v>926</v>
      </c>
      <c r="H449" s="99" t="s">
        <v>309</v>
      </c>
      <c r="I449" s="100">
        <v>42278</v>
      </c>
      <c r="J449" s="100">
        <v>44347</v>
      </c>
      <c r="K449" s="99" t="s">
        <v>594</v>
      </c>
      <c r="L449" s="99" t="s">
        <v>595</v>
      </c>
    </row>
    <row r="450" spans="1:12" ht="12" customHeight="1" x14ac:dyDescent="0.3">
      <c r="A450" s="103">
        <v>4116441</v>
      </c>
      <c r="B450" s="99" t="s">
        <v>521</v>
      </c>
      <c r="C450" s="100">
        <v>44348</v>
      </c>
      <c r="D450" s="100">
        <v>523456</v>
      </c>
      <c r="E450" s="103">
        <v>13300</v>
      </c>
      <c r="F450" s="98">
        <v>1644</v>
      </c>
      <c r="G450" s="99" t="s">
        <v>1006</v>
      </c>
      <c r="H450" s="99" t="s">
        <v>309</v>
      </c>
      <c r="I450" s="100">
        <v>44348</v>
      </c>
      <c r="J450" s="100">
        <v>523456</v>
      </c>
      <c r="K450" s="99" t="s">
        <v>347</v>
      </c>
      <c r="L450" s="99" t="s">
        <v>348</v>
      </c>
    </row>
    <row r="451" spans="1:12" ht="12" customHeight="1" x14ac:dyDescent="0.3">
      <c r="A451" s="103">
        <v>4151809</v>
      </c>
      <c r="B451" s="99" t="s">
        <v>349</v>
      </c>
      <c r="C451" s="100">
        <v>29221</v>
      </c>
      <c r="D451" s="100">
        <v>30132</v>
      </c>
      <c r="E451" s="103">
        <v>13400</v>
      </c>
      <c r="F451" s="98">
        <v>518</v>
      </c>
      <c r="G451" s="99" t="s">
        <v>1108</v>
      </c>
      <c r="H451" s="99" t="s">
        <v>309</v>
      </c>
      <c r="I451" s="100">
        <v>29221</v>
      </c>
      <c r="J451" s="100">
        <v>30132</v>
      </c>
      <c r="K451" s="99" t="s">
        <v>347</v>
      </c>
      <c r="L451" s="99" t="s">
        <v>348</v>
      </c>
    </row>
    <row r="452" spans="1:12" ht="12" customHeight="1" x14ac:dyDescent="0.3">
      <c r="A452" s="103">
        <v>4178703</v>
      </c>
      <c r="B452" s="99" t="s">
        <v>349</v>
      </c>
      <c r="C452" s="100">
        <v>30133</v>
      </c>
      <c r="D452" s="100">
        <v>31106</v>
      </c>
      <c r="E452" s="103">
        <v>13400</v>
      </c>
      <c r="F452" s="98">
        <v>787</v>
      </c>
      <c r="G452" s="99" t="s">
        <v>1273</v>
      </c>
      <c r="H452" s="99" t="s">
        <v>309</v>
      </c>
      <c r="I452" s="100">
        <v>30133</v>
      </c>
      <c r="J452" s="100">
        <v>31106</v>
      </c>
      <c r="K452" s="99" t="s">
        <v>347</v>
      </c>
      <c r="L452" s="99" t="s">
        <v>348</v>
      </c>
    </row>
    <row r="453" spans="1:12" ht="12" customHeight="1" x14ac:dyDescent="0.3">
      <c r="A453" s="103">
        <v>4187209</v>
      </c>
      <c r="B453" s="99" t="s">
        <v>573</v>
      </c>
      <c r="C453" s="100">
        <v>31107</v>
      </c>
      <c r="D453" s="100">
        <v>34607</v>
      </c>
      <c r="E453" s="103">
        <v>13400</v>
      </c>
      <c r="F453" s="98">
        <v>872</v>
      </c>
      <c r="G453" s="99" t="s">
        <v>574</v>
      </c>
      <c r="H453" s="99" t="s">
        <v>309</v>
      </c>
      <c r="I453" s="100">
        <v>31107</v>
      </c>
      <c r="J453" s="100">
        <v>34607</v>
      </c>
      <c r="K453" s="99" t="s">
        <v>354</v>
      </c>
      <c r="L453" s="99" t="s">
        <v>355</v>
      </c>
    </row>
    <row r="454" spans="1:12" ht="12" customHeight="1" x14ac:dyDescent="0.3">
      <c r="A454" s="103">
        <v>4111530</v>
      </c>
      <c r="B454" s="99" t="s">
        <v>573</v>
      </c>
      <c r="C454" s="100">
        <v>34608</v>
      </c>
      <c r="D454" s="100">
        <v>35550</v>
      </c>
      <c r="E454" s="103">
        <v>13400</v>
      </c>
      <c r="F454" s="98">
        <v>1153</v>
      </c>
      <c r="G454" s="99" t="s">
        <v>574</v>
      </c>
      <c r="H454" s="99" t="s">
        <v>309</v>
      </c>
      <c r="I454" s="100">
        <v>34608</v>
      </c>
      <c r="J454" s="100">
        <v>35550</v>
      </c>
      <c r="K454" s="99" t="s">
        <v>347</v>
      </c>
      <c r="L454" s="99" t="s">
        <v>348</v>
      </c>
    </row>
    <row r="455" spans="1:12" ht="12" customHeight="1" x14ac:dyDescent="0.3">
      <c r="A455" s="103">
        <v>4112249</v>
      </c>
      <c r="B455" s="99" t="s">
        <v>573</v>
      </c>
      <c r="C455" s="100">
        <v>35551</v>
      </c>
      <c r="D455" s="100">
        <v>39423</v>
      </c>
      <c r="E455" s="103">
        <v>13400</v>
      </c>
      <c r="F455" s="98">
        <v>1224</v>
      </c>
      <c r="G455" s="99" t="s">
        <v>655</v>
      </c>
      <c r="H455" s="99" t="s">
        <v>309</v>
      </c>
      <c r="I455" s="100">
        <v>34608</v>
      </c>
      <c r="J455" s="100">
        <v>39423</v>
      </c>
      <c r="K455" s="99" t="s">
        <v>594</v>
      </c>
      <c r="L455" s="99" t="s">
        <v>595</v>
      </c>
    </row>
    <row r="456" spans="1:12" ht="12" customHeight="1" x14ac:dyDescent="0.3">
      <c r="A456" s="103">
        <v>4152005</v>
      </c>
      <c r="B456" s="99" t="s">
        <v>349</v>
      </c>
      <c r="C456" s="100">
        <v>27851</v>
      </c>
      <c r="D456" s="100">
        <v>30986</v>
      </c>
      <c r="E456" s="103">
        <v>13600</v>
      </c>
      <c r="F456" s="98">
        <v>520</v>
      </c>
      <c r="G456" s="99" t="s">
        <v>1081</v>
      </c>
      <c r="H456" s="99" t="s">
        <v>309</v>
      </c>
      <c r="I456" s="100">
        <v>27851</v>
      </c>
      <c r="J456" s="100">
        <v>30986</v>
      </c>
      <c r="K456" s="99" t="s">
        <v>347</v>
      </c>
      <c r="L456" s="99" t="s">
        <v>348</v>
      </c>
    </row>
    <row r="457" spans="1:12" ht="12" customHeight="1" x14ac:dyDescent="0.3">
      <c r="A457" s="103">
        <v>4186409</v>
      </c>
      <c r="B457" s="99" t="s">
        <v>349</v>
      </c>
      <c r="C457" s="100">
        <v>30987</v>
      </c>
      <c r="D457" s="100">
        <v>32638</v>
      </c>
      <c r="E457" s="103">
        <v>13600</v>
      </c>
      <c r="F457" s="98">
        <v>864</v>
      </c>
      <c r="G457" s="99" t="s">
        <v>1330</v>
      </c>
      <c r="H457" s="99" t="s">
        <v>309</v>
      </c>
      <c r="I457" s="100">
        <v>32639</v>
      </c>
      <c r="J457" s="100">
        <v>32646</v>
      </c>
      <c r="K457" s="99" t="s">
        <v>347</v>
      </c>
      <c r="L457" s="99" t="s">
        <v>348</v>
      </c>
    </row>
    <row r="458" spans="1:12" ht="12" customHeight="1" x14ac:dyDescent="0.3">
      <c r="A458" s="103">
        <v>4986400</v>
      </c>
      <c r="B458" s="99" t="s">
        <v>349</v>
      </c>
      <c r="C458" s="100">
        <v>32639</v>
      </c>
      <c r="D458" s="100">
        <v>32646</v>
      </c>
      <c r="E458" s="103">
        <v>13600</v>
      </c>
      <c r="F458" s="98">
        <v>864</v>
      </c>
      <c r="G458" s="99" t="s">
        <v>1330</v>
      </c>
      <c r="H458" s="99" t="s">
        <v>309</v>
      </c>
      <c r="I458" s="100">
        <v>32639</v>
      </c>
      <c r="J458" s="100">
        <v>32646</v>
      </c>
      <c r="K458" s="99" t="s">
        <v>347</v>
      </c>
      <c r="L458" s="99" t="s">
        <v>348</v>
      </c>
    </row>
    <row r="459" spans="1:12" ht="12" customHeight="1" x14ac:dyDescent="0.3">
      <c r="A459" s="103">
        <v>4110144</v>
      </c>
      <c r="B459" s="99" t="s">
        <v>349</v>
      </c>
      <c r="C459" s="100">
        <v>32647</v>
      </c>
      <c r="D459" s="100">
        <v>34150</v>
      </c>
      <c r="E459" s="103">
        <v>13600</v>
      </c>
      <c r="F459" s="98">
        <v>1014</v>
      </c>
      <c r="G459" s="99" t="s">
        <v>381</v>
      </c>
      <c r="H459" s="99" t="s">
        <v>309</v>
      </c>
      <c r="I459" s="100">
        <v>32647</v>
      </c>
      <c r="J459" s="100">
        <v>34150</v>
      </c>
      <c r="K459" s="99" t="s">
        <v>354</v>
      </c>
      <c r="L459" s="99" t="s">
        <v>355</v>
      </c>
    </row>
    <row r="460" spans="1:12" ht="12" customHeight="1" x14ac:dyDescent="0.3">
      <c r="A460" s="103">
        <v>4111274</v>
      </c>
      <c r="B460" s="99" t="s">
        <v>538</v>
      </c>
      <c r="C460" s="100">
        <v>34151</v>
      </c>
      <c r="D460" s="100">
        <v>37455</v>
      </c>
      <c r="E460" s="103">
        <v>13600</v>
      </c>
      <c r="F460" s="98">
        <v>1127</v>
      </c>
      <c r="G460" s="99" t="s">
        <v>539</v>
      </c>
      <c r="H460" s="99" t="s">
        <v>309</v>
      </c>
      <c r="I460" s="100">
        <v>34151</v>
      </c>
      <c r="J460" s="100">
        <v>37455</v>
      </c>
      <c r="K460" s="99" t="s">
        <v>465</v>
      </c>
      <c r="L460" s="99" t="s">
        <v>466</v>
      </c>
    </row>
    <row r="461" spans="1:12" ht="12" customHeight="1" x14ac:dyDescent="0.3">
      <c r="A461" s="103">
        <v>4152104</v>
      </c>
      <c r="B461" s="99" t="s">
        <v>349</v>
      </c>
      <c r="C461" s="100">
        <v>28856</v>
      </c>
      <c r="D461" s="100">
        <v>30132</v>
      </c>
      <c r="E461" s="103">
        <v>13700</v>
      </c>
      <c r="F461" s="98">
        <v>521</v>
      </c>
      <c r="G461" s="99" t="s">
        <v>1109</v>
      </c>
      <c r="H461" s="99" t="s">
        <v>309</v>
      </c>
      <c r="I461" s="100">
        <v>28856</v>
      </c>
      <c r="J461" s="100">
        <v>30132</v>
      </c>
      <c r="K461" s="99" t="s">
        <v>347</v>
      </c>
      <c r="L461" s="99" t="s">
        <v>348</v>
      </c>
    </row>
    <row r="462" spans="1:12" ht="12" customHeight="1" x14ac:dyDescent="0.3">
      <c r="A462" s="103">
        <v>4178802</v>
      </c>
      <c r="B462" s="99" t="s">
        <v>578</v>
      </c>
      <c r="C462" s="100">
        <v>30133</v>
      </c>
      <c r="D462" s="100">
        <v>34668</v>
      </c>
      <c r="E462" s="103">
        <v>13700</v>
      </c>
      <c r="F462" s="98">
        <v>788</v>
      </c>
      <c r="G462" s="99" t="s">
        <v>1274</v>
      </c>
      <c r="H462" s="99" t="s">
        <v>309</v>
      </c>
      <c r="I462" s="100">
        <v>30133</v>
      </c>
      <c r="J462" s="100">
        <v>34668</v>
      </c>
      <c r="K462" s="99" t="s">
        <v>347</v>
      </c>
      <c r="L462" s="99" t="s">
        <v>348</v>
      </c>
    </row>
    <row r="463" spans="1:12" ht="12" customHeight="1" x14ac:dyDescent="0.3">
      <c r="A463" s="103">
        <v>4111571</v>
      </c>
      <c r="B463" s="99" t="s">
        <v>578</v>
      </c>
      <c r="C463" s="100">
        <v>34669</v>
      </c>
      <c r="D463" s="100">
        <v>42185</v>
      </c>
      <c r="E463" s="103">
        <v>13700</v>
      </c>
      <c r="F463" s="98">
        <v>1157</v>
      </c>
      <c r="G463" s="99" t="s">
        <v>579</v>
      </c>
      <c r="H463" s="99" t="s">
        <v>309</v>
      </c>
      <c r="I463" s="100">
        <v>34669</v>
      </c>
      <c r="J463" s="100">
        <v>42185</v>
      </c>
      <c r="K463" s="99" t="s">
        <v>347</v>
      </c>
      <c r="L463" s="99" t="s">
        <v>348</v>
      </c>
    </row>
    <row r="464" spans="1:12" ht="12" customHeight="1" x14ac:dyDescent="0.3">
      <c r="A464" s="103">
        <v>4115211</v>
      </c>
      <c r="B464" s="99" t="s">
        <v>578</v>
      </c>
      <c r="C464" s="100">
        <v>42186</v>
      </c>
      <c r="D464" s="100">
        <v>43069</v>
      </c>
      <c r="E464" s="103">
        <v>13700</v>
      </c>
      <c r="F464" s="98">
        <v>1521</v>
      </c>
      <c r="G464" s="99" t="s">
        <v>918</v>
      </c>
      <c r="H464" s="99" t="s">
        <v>309</v>
      </c>
      <c r="I464" s="100">
        <v>42186</v>
      </c>
      <c r="J464" s="100">
        <v>43069</v>
      </c>
      <c r="K464" s="99" t="s">
        <v>594</v>
      </c>
      <c r="L464" s="99" t="s">
        <v>595</v>
      </c>
    </row>
    <row r="465" spans="1:12" ht="12" customHeight="1" x14ac:dyDescent="0.3">
      <c r="A465" s="103">
        <v>4115581</v>
      </c>
      <c r="B465" s="99" t="s">
        <v>578</v>
      </c>
      <c r="C465" s="100">
        <v>43070</v>
      </c>
      <c r="D465" s="100">
        <v>44322</v>
      </c>
      <c r="E465" s="103">
        <v>13700</v>
      </c>
      <c r="F465" s="98">
        <v>1558</v>
      </c>
      <c r="G465" s="99" t="s">
        <v>950</v>
      </c>
      <c r="H465" s="99" t="s">
        <v>309</v>
      </c>
      <c r="I465" s="100">
        <v>43070</v>
      </c>
      <c r="J465" s="100">
        <v>44322</v>
      </c>
      <c r="K465" s="99" t="s">
        <v>594</v>
      </c>
      <c r="L465" s="99" t="s">
        <v>595</v>
      </c>
    </row>
    <row r="466" spans="1:12" ht="12" customHeight="1" x14ac:dyDescent="0.3">
      <c r="A466" s="103">
        <v>4116311</v>
      </c>
      <c r="B466" s="99" t="s">
        <v>578</v>
      </c>
      <c r="C466" s="100">
        <v>44323</v>
      </c>
      <c r="D466" s="100">
        <v>523456</v>
      </c>
      <c r="E466" s="103">
        <v>13700</v>
      </c>
      <c r="F466" s="98">
        <v>1631</v>
      </c>
      <c r="G466" s="99" t="s">
        <v>950</v>
      </c>
      <c r="H466" s="99" t="s">
        <v>309</v>
      </c>
      <c r="I466" s="100">
        <v>44323</v>
      </c>
      <c r="J466" s="100">
        <v>523456</v>
      </c>
      <c r="K466" s="99" t="s">
        <v>594</v>
      </c>
      <c r="L466" s="99" t="s">
        <v>595</v>
      </c>
    </row>
    <row r="467" spans="1:12" ht="12" customHeight="1" x14ac:dyDescent="0.3">
      <c r="A467" s="103">
        <v>4152203</v>
      </c>
      <c r="B467" s="99" t="s">
        <v>349</v>
      </c>
      <c r="C467" s="100">
        <v>28581</v>
      </c>
      <c r="D467" s="100">
        <v>30620</v>
      </c>
      <c r="E467" s="103">
        <v>13800</v>
      </c>
      <c r="F467" s="98">
        <v>522</v>
      </c>
      <c r="G467" s="99" t="s">
        <v>1105</v>
      </c>
      <c r="H467" s="99" t="s">
        <v>309</v>
      </c>
      <c r="I467" s="100">
        <v>28581</v>
      </c>
      <c r="J467" s="100">
        <v>30620</v>
      </c>
      <c r="K467" s="99" t="s">
        <v>347</v>
      </c>
      <c r="L467" s="99" t="s">
        <v>348</v>
      </c>
    </row>
    <row r="468" spans="1:12" ht="12" customHeight="1" x14ac:dyDescent="0.3">
      <c r="A468" s="103">
        <v>4181707</v>
      </c>
      <c r="B468" s="99" t="s">
        <v>349</v>
      </c>
      <c r="C468" s="100">
        <v>30621</v>
      </c>
      <c r="D468" s="100">
        <v>31259</v>
      </c>
      <c r="E468" s="103">
        <v>13800</v>
      </c>
      <c r="F468" s="98">
        <v>817</v>
      </c>
      <c r="G468" s="99" t="s">
        <v>1296</v>
      </c>
      <c r="H468" s="99" t="s">
        <v>309</v>
      </c>
      <c r="I468" s="100">
        <v>30621</v>
      </c>
      <c r="J468" s="100">
        <v>31259</v>
      </c>
      <c r="K468" s="99" t="s">
        <v>385</v>
      </c>
      <c r="L468" s="99" t="s">
        <v>386</v>
      </c>
    </row>
    <row r="469" spans="1:12" ht="12" customHeight="1" x14ac:dyDescent="0.3">
      <c r="A469" s="103">
        <v>4188702</v>
      </c>
      <c r="B469" s="99" t="s">
        <v>349</v>
      </c>
      <c r="C469" s="100">
        <v>31260</v>
      </c>
      <c r="D469" s="100">
        <v>33603</v>
      </c>
      <c r="E469" s="103">
        <v>13800</v>
      </c>
      <c r="F469" s="98">
        <v>887</v>
      </c>
      <c r="G469" s="99" t="s">
        <v>508</v>
      </c>
      <c r="H469" s="99" t="s">
        <v>309</v>
      </c>
      <c r="I469" s="100">
        <v>31260</v>
      </c>
      <c r="J469" s="100">
        <v>33603</v>
      </c>
      <c r="K469" s="99" t="s">
        <v>385</v>
      </c>
      <c r="L469" s="99" t="s">
        <v>386</v>
      </c>
    </row>
    <row r="470" spans="1:12" ht="12" customHeight="1" x14ac:dyDescent="0.3">
      <c r="A470" s="103">
        <v>4111043</v>
      </c>
      <c r="B470" s="99" t="s">
        <v>507</v>
      </c>
      <c r="C470" s="100">
        <v>33604</v>
      </c>
      <c r="D470" s="100">
        <v>37256</v>
      </c>
      <c r="E470" s="103">
        <v>13800</v>
      </c>
      <c r="F470" s="98">
        <v>1104</v>
      </c>
      <c r="G470" s="99" t="s">
        <v>508</v>
      </c>
      <c r="H470" s="99" t="s">
        <v>309</v>
      </c>
      <c r="I470" s="100">
        <v>33604</v>
      </c>
      <c r="J470" s="100">
        <v>37256</v>
      </c>
      <c r="K470" s="99" t="s">
        <v>385</v>
      </c>
      <c r="L470" s="99" t="s">
        <v>386</v>
      </c>
    </row>
    <row r="471" spans="1:12" ht="12" customHeight="1" x14ac:dyDescent="0.3">
      <c r="A471" s="103">
        <v>4113262</v>
      </c>
      <c r="B471" s="99" t="s">
        <v>507</v>
      </c>
      <c r="C471" s="100">
        <v>37257</v>
      </c>
      <c r="D471" s="100">
        <v>41882</v>
      </c>
      <c r="E471" s="103">
        <v>13800</v>
      </c>
      <c r="F471" s="98">
        <v>1326</v>
      </c>
      <c r="G471" s="99" t="s">
        <v>752</v>
      </c>
      <c r="H471" s="99" t="s">
        <v>309</v>
      </c>
      <c r="I471" s="100">
        <v>37257</v>
      </c>
      <c r="J471" s="100">
        <v>41882</v>
      </c>
      <c r="K471" s="99" t="s">
        <v>594</v>
      </c>
      <c r="L471" s="99" t="s">
        <v>595</v>
      </c>
    </row>
    <row r="472" spans="1:12" ht="12" customHeight="1" x14ac:dyDescent="0.3">
      <c r="A472" s="103">
        <v>4114729</v>
      </c>
      <c r="B472" s="99" t="s">
        <v>507</v>
      </c>
      <c r="C472" s="100">
        <v>41883</v>
      </c>
      <c r="D472" s="100">
        <v>43861</v>
      </c>
      <c r="E472" s="103">
        <v>13800</v>
      </c>
      <c r="F472" s="98">
        <v>1472</v>
      </c>
      <c r="G472" s="99" t="s">
        <v>895</v>
      </c>
      <c r="H472" s="99" t="s">
        <v>309</v>
      </c>
      <c r="I472" s="100">
        <v>41883</v>
      </c>
      <c r="J472" s="100">
        <v>43861</v>
      </c>
      <c r="K472" s="99" t="s">
        <v>594</v>
      </c>
      <c r="L472" s="99" t="s">
        <v>595</v>
      </c>
    </row>
    <row r="473" spans="1:12" ht="12" customHeight="1" x14ac:dyDescent="0.3">
      <c r="A473" s="103">
        <v>4116001</v>
      </c>
      <c r="B473" s="99" t="s">
        <v>507</v>
      </c>
      <c r="C473" s="100">
        <v>43862</v>
      </c>
      <c r="D473" s="100">
        <v>523456</v>
      </c>
      <c r="E473" s="103">
        <v>13800</v>
      </c>
      <c r="F473" s="98">
        <v>1600</v>
      </c>
      <c r="G473" s="99" t="s">
        <v>978</v>
      </c>
      <c r="H473" s="99" t="s">
        <v>309</v>
      </c>
      <c r="I473" s="100">
        <v>43862</v>
      </c>
      <c r="J473" s="100">
        <v>523456</v>
      </c>
      <c r="K473" s="99" t="s">
        <v>594</v>
      </c>
      <c r="L473" s="99" t="s">
        <v>595</v>
      </c>
    </row>
    <row r="474" spans="1:12" ht="12" customHeight="1" x14ac:dyDescent="0.3">
      <c r="A474" s="103">
        <v>4152401</v>
      </c>
      <c r="B474" s="99" t="s">
        <v>349</v>
      </c>
      <c r="C474" s="100">
        <v>27851</v>
      </c>
      <c r="D474" s="100">
        <v>31808</v>
      </c>
      <c r="E474" s="103">
        <v>13900</v>
      </c>
      <c r="F474" s="98">
        <v>524</v>
      </c>
      <c r="G474" s="99" t="s">
        <v>1081</v>
      </c>
      <c r="H474" s="99" t="s">
        <v>309</v>
      </c>
      <c r="I474" s="100">
        <v>27851</v>
      </c>
      <c r="J474" s="100">
        <v>31808</v>
      </c>
      <c r="K474" s="99" t="s">
        <v>347</v>
      </c>
      <c r="L474" s="99" t="s">
        <v>348</v>
      </c>
    </row>
    <row r="475" spans="1:12" ht="12" customHeight="1" x14ac:dyDescent="0.3">
      <c r="A475" s="103">
        <v>4195202</v>
      </c>
      <c r="B475" s="99" t="s">
        <v>912</v>
      </c>
      <c r="C475" s="100">
        <v>31809</v>
      </c>
      <c r="D475" s="100">
        <v>42185</v>
      </c>
      <c r="E475" s="103">
        <v>13900</v>
      </c>
      <c r="F475" s="98">
        <v>952</v>
      </c>
      <c r="G475" s="99" t="s">
        <v>371</v>
      </c>
      <c r="H475" s="99" t="s">
        <v>309</v>
      </c>
      <c r="I475" s="100">
        <v>31809</v>
      </c>
      <c r="J475" s="100">
        <v>42185</v>
      </c>
      <c r="K475" s="99" t="s">
        <v>347</v>
      </c>
      <c r="L475" s="99" t="s">
        <v>348</v>
      </c>
    </row>
    <row r="476" spans="1:12" ht="12" customHeight="1" x14ac:dyDescent="0.3">
      <c r="A476" s="103">
        <v>4115171</v>
      </c>
      <c r="B476" s="99" t="s">
        <v>912</v>
      </c>
      <c r="C476" s="100">
        <v>42186</v>
      </c>
      <c r="D476" s="100">
        <v>43069</v>
      </c>
      <c r="E476" s="103">
        <v>13900</v>
      </c>
      <c r="F476" s="98">
        <v>1517</v>
      </c>
      <c r="G476" s="99" t="s">
        <v>913</v>
      </c>
      <c r="H476" s="99" t="s">
        <v>309</v>
      </c>
      <c r="I476" s="100">
        <v>42186</v>
      </c>
      <c r="J476" s="100">
        <v>43069</v>
      </c>
      <c r="K476" s="99" t="s">
        <v>594</v>
      </c>
      <c r="L476" s="99" t="s">
        <v>595</v>
      </c>
    </row>
    <row r="477" spans="1:12" ht="12" customHeight="1" x14ac:dyDescent="0.3">
      <c r="A477" s="103">
        <v>4115651</v>
      </c>
      <c r="B477" s="99" t="s">
        <v>912</v>
      </c>
      <c r="C477" s="100">
        <v>43070</v>
      </c>
      <c r="D477" s="100">
        <v>44322</v>
      </c>
      <c r="E477" s="103">
        <v>13900</v>
      </c>
      <c r="F477" s="98">
        <v>1565</v>
      </c>
      <c r="G477" s="99" t="s">
        <v>957</v>
      </c>
      <c r="H477" s="99" t="s">
        <v>309</v>
      </c>
      <c r="I477" s="100">
        <v>43070</v>
      </c>
      <c r="J477" s="100">
        <v>44322</v>
      </c>
      <c r="K477" s="99" t="s">
        <v>594</v>
      </c>
      <c r="L477" s="99" t="s">
        <v>595</v>
      </c>
    </row>
    <row r="478" spans="1:12" ht="12" customHeight="1" x14ac:dyDescent="0.3">
      <c r="A478" s="103">
        <v>4116321</v>
      </c>
      <c r="B478" s="99" t="s">
        <v>912</v>
      </c>
      <c r="C478" s="100">
        <v>44323</v>
      </c>
      <c r="D478" s="100">
        <v>523456</v>
      </c>
      <c r="E478" s="103">
        <v>13900</v>
      </c>
      <c r="F478" s="98">
        <v>1632</v>
      </c>
      <c r="G478" s="99" t="s">
        <v>957</v>
      </c>
      <c r="H478" s="99" t="s">
        <v>309</v>
      </c>
      <c r="I478" s="100">
        <v>44323</v>
      </c>
      <c r="J478" s="100">
        <v>523456</v>
      </c>
      <c r="K478" s="99" t="s">
        <v>594</v>
      </c>
      <c r="L478" s="99" t="s">
        <v>595</v>
      </c>
    </row>
    <row r="479" spans="1:12" ht="12" customHeight="1" x14ac:dyDescent="0.3">
      <c r="A479" s="103">
        <v>4169603</v>
      </c>
      <c r="B479" s="99" t="s">
        <v>349</v>
      </c>
      <c r="C479" s="100">
        <v>28430</v>
      </c>
      <c r="D479" s="100">
        <v>31412</v>
      </c>
      <c r="E479" s="103">
        <v>14000</v>
      </c>
      <c r="F479" s="98">
        <v>696</v>
      </c>
      <c r="G479" s="99" t="s">
        <v>1205</v>
      </c>
      <c r="H479" s="99" t="s">
        <v>309</v>
      </c>
      <c r="I479" s="100">
        <v>28430</v>
      </c>
      <c r="J479" s="100">
        <v>31412</v>
      </c>
      <c r="K479" s="99" t="s">
        <v>347</v>
      </c>
      <c r="L479" s="99" t="s">
        <v>348</v>
      </c>
    </row>
    <row r="480" spans="1:12" ht="12" customHeight="1" x14ac:dyDescent="0.3">
      <c r="A480" s="103">
        <v>4190203</v>
      </c>
      <c r="B480" s="99" t="s">
        <v>349</v>
      </c>
      <c r="C480" s="100">
        <v>31413</v>
      </c>
      <c r="D480" s="100">
        <v>34120</v>
      </c>
      <c r="E480" s="103">
        <v>14000</v>
      </c>
      <c r="F480" s="98">
        <v>902</v>
      </c>
      <c r="G480" s="99" t="s">
        <v>1289</v>
      </c>
      <c r="H480" s="99" t="s">
        <v>309</v>
      </c>
      <c r="I480" s="100">
        <v>31413</v>
      </c>
      <c r="J480" s="100">
        <v>34120</v>
      </c>
      <c r="K480" s="99" t="s">
        <v>347</v>
      </c>
      <c r="L480" s="99" t="s">
        <v>348</v>
      </c>
    </row>
    <row r="481" spans="1:12" ht="12" customHeight="1" x14ac:dyDescent="0.3">
      <c r="A481" s="103">
        <v>4111233</v>
      </c>
      <c r="B481" s="99" t="s">
        <v>533</v>
      </c>
      <c r="C481" s="100">
        <v>34121</v>
      </c>
      <c r="D481" s="100">
        <v>38443</v>
      </c>
      <c r="E481" s="103">
        <v>14000</v>
      </c>
      <c r="F481" s="98">
        <v>1123</v>
      </c>
      <c r="G481" s="99" t="s">
        <v>532</v>
      </c>
      <c r="H481" s="99" t="s">
        <v>309</v>
      </c>
      <c r="I481" s="100">
        <v>34121</v>
      </c>
      <c r="J481" s="100">
        <v>38443</v>
      </c>
      <c r="K481" s="99" t="s">
        <v>347</v>
      </c>
      <c r="L481" s="99" t="s">
        <v>348</v>
      </c>
    </row>
    <row r="482" spans="1:12" ht="12" customHeight="1" x14ac:dyDescent="0.3">
      <c r="A482" s="103">
        <v>4113767</v>
      </c>
      <c r="B482" s="99" t="s">
        <v>533</v>
      </c>
      <c r="C482" s="100">
        <v>38443</v>
      </c>
      <c r="D482" s="100">
        <v>40015</v>
      </c>
      <c r="E482" s="103">
        <v>14000</v>
      </c>
      <c r="F482" s="98">
        <v>1376</v>
      </c>
      <c r="G482" s="99" t="s">
        <v>802</v>
      </c>
      <c r="H482" s="99" t="s">
        <v>309</v>
      </c>
      <c r="I482" s="100">
        <v>38443</v>
      </c>
      <c r="J482" s="100">
        <v>40015</v>
      </c>
      <c r="K482" s="99" t="s">
        <v>347</v>
      </c>
      <c r="L482" s="99" t="s">
        <v>348</v>
      </c>
    </row>
    <row r="483" spans="1:12" ht="12" customHeight="1" x14ac:dyDescent="0.3">
      <c r="A483" s="103">
        <v>4152609</v>
      </c>
      <c r="B483" s="99" t="s">
        <v>349</v>
      </c>
      <c r="C483" s="100">
        <v>28581</v>
      </c>
      <c r="D483" s="100">
        <v>30802</v>
      </c>
      <c r="E483" s="103">
        <v>14100</v>
      </c>
      <c r="F483" s="98">
        <v>526</v>
      </c>
      <c r="G483" s="99" t="s">
        <v>1110</v>
      </c>
      <c r="H483" s="99" t="s">
        <v>309</v>
      </c>
      <c r="I483" s="100">
        <v>28581</v>
      </c>
      <c r="J483" s="100">
        <v>30802</v>
      </c>
      <c r="K483" s="99" t="s">
        <v>347</v>
      </c>
      <c r="L483" s="99" t="s">
        <v>348</v>
      </c>
    </row>
    <row r="484" spans="1:12" ht="12" customHeight="1" x14ac:dyDescent="0.3">
      <c r="A484" s="103">
        <v>4182804</v>
      </c>
      <c r="B484" s="99" t="s">
        <v>1306</v>
      </c>
      <c r="C484" s="100">
        <v>30803</v>
      </c>
      <c r="D484" s="100">
        <v>31412</v>
      </c>
      <c r="E484" s="103">
        <v>14100</v>
      </c>
      <c r="F484" s="98">
        <v>828</v>
      </c>
      <c r="G484" s="99" t="s">
        <v>1307</v>
      </c>
      <c r="H484" s="99" t="s">
        <v>309</v>
      </c>
      <c r="I484" s="100">
        <v>30803</v>
      </c>
      <c r="J484" s="100">
        <v>31412</v>
      </c>
      <c r="K484" s="99" t="s">
        <v>385</v>
      </c>
      <c r="L484" s="99" t="s">
        <v>386</v>
      </c>
    </row>
    <row r="485" spans="1:12" ht="12" customHeight="1" x14ac:dyDescent="0.3">
      <c r="A485" s="103">
        <v>4190104</v>
      </c>
      <c r="B485" s="99" t="s">
        <v>577</v>
      </c>
      <c r="C485" s="100">
        <v>31413</v>
      </c>
      <c r="D485" s="100">
        <v>34607</v>
      </c>
      <c r="E485" s="103">
        <v>14100</v>
      </c>
      <c r="F485" s="98">
        <v>901</v>
      </c>
      <c r="G485" s="99" t="s">
        <v>1345</v>
      </c>
      <c r="H485" s="99" t="s">
        <v>309</v>
      </c>
      <c r="I485" s="100">
        <v>31413</v>
      </c>
      <c r="J485" s="100">
        <v>34607</v>
      </c>
      <c r="K485" s="99" t="s">
        <v>354</v>
      </c>
      <c r="L485" s="99" t="s">
        <v>355</v>
      </c>
    </row>
    <row r="486" spans="1:12" ht="12" customHeight="1" x14ac:dyDescent="0.3">
      <c r="A486" s="103">
        <v>4111563</v>
      </c>
      <c r="B486" s="99" t="s">
        <v>577</v>
      </c>
      <c r="C486" s="100">
        <v>34608</v>
      </c>
      <c r="D486" s="100">
        <v>35550</v>
      </c>
      <c r="E486" s="103">
        <v>14100</v>
      </c>
      <c r="F486" s="98">
        <v>1156</v>
      </c>
      <c r="G486" s="99" t="s">
        <v>574</v>
      </c>
      <c r="H486" s="99" t="s">
        <v>309</v>
      </c>
      <c r="I486" s="100">
        <v>34608</v>
      </c>
      <c r="J486" s="100">
        <v>35550</v>
      </c>
      <c r="K486" s="99" t="s">
        <v>347</v>
      </c>
      <c r="L486" s="99" t="s">
        <v>348</v>
      </c>
    </row>
    <row r="487" spans="1:12" ht="12" customHeight="1" x14ac:dyDescent="0.3">
      <c r="A487" s="103">
        <v>4112231</v>
      </c>
      <c r="B487" s="99" t="s">
        <v>577</v>
      </c>
      <c r="C487" s="100">
        <v>35551</v>
      </c>
      <c r="D487" s="100">
        <v>43861</v>
      </c>
      <c r="E487" s="103">
        <v>14100</v>
      </c>
      <c r="F487" s="98">
        <v>1223</v>
      </c>
      <c r="G487" s="99" t="s">
        <v>654</v>
      </c>
      <c r="H487" s="99" t="s">
        <v>309</v>
      </c>
      <c r="I487" s="100">
        <v>35551</v>
      </c>
      <c r="J487" s="100">
        <v>43861</v>
      </c>
      <c r="K487" s="99" t="s">
        <v>594</v>
      </c>
      <c r="L487" s="99" t="s">
        <v>595</v>
      </c>
    </row>
    <row r="488" spans="1:12" ht="12" customHeight="1" x14ac:dyDescent="0.3">
      <c r="A488" s="103">
        <v>4116041</v>
      </c>
      <c r="B488" s="99" t="s">
        <v>577</v>
      </c>
      <c r="C488" s="100">
        <v>43862</v>
      </c>
      <c r="D488" s="100">
        <v>523456</v>
      </c>
      <c r="E488" s="103">
        <v>14100</v>
      </c>
      <c r="F488" s="98">
        <v>1604</v>
      </c>
      <c r="G488" s="99" t="s">
        <v>981</v>
      </c>
      <c r="H488" s="99" t="s">
        <v>309</v>
      </c>
      <c r="I488" s="100">
        <v>43862</v>
      </c>
      <c r="J488" s="100">
        <v>523456</v>
      </c>
      <c r="K488" s="99" t="s">
        <v>594</v>
      </c>
      <c r="L488" s="99" t="s">
        <v>595</v>
      </c>
    </row>
    <row r="489" spans="1:12" ht="12" customHeight="1" x14ac:dyDescent="0.3">
      <c r="A489" s="103">
        <v>4152708</v>
      </c>
      <c r="B489" s="99" t="s">
        <v>1111</v>
      </c>
      <c r="C489" s="100">
        <v>28856</v>
      </c>
      <c r="D489" s="100">
        <v>523456</v>
      </c>
      <c r="E489" s="103">
        <v>14200</v>
      </c>
      <c r="F489" s="98">
        <v>527</v>
      </c>
      <c r="G489" s="99" t="s">
        <v>1112</v>
      </c>
      <c r="H489" s="99" t="s">
        <v>309</v>
      </c>
      <c r="I489" s="100">
        <v>28856</v>
      </c>
      <c r="J489" s="100">
        <v>523456</v>
      </c>
      <c r="K489" s="99" t="s">
        <v>354</v>
      </c>
      <c r="L489" s="99" t="s">
        <v>355</v>
      </c>
    </row>
    <row r="490" spans="1:12" ht="12" customHeight="1" x14ac:dyDescent="0.3">
      <c r="A490" s="103">
        <v>4152807</v>
      </c>
      <c r="B490" s="99" t="s">
        <v>349</v>
      </c>
      <c r="C490" s="100">
        <v>28581</v>
      </c>
      <c r="D490" s="100">
        <v>31412</v>
      </c>
      <c r="E490" s="103">
        <v>14300</v>
      </c>
      <c r="F490" s="98">
        <v>528</v>
      </c>
      <c r="G490" s="99" t="s">
        <v>1081</v>
      </c>
      <c r="H490" s="99" t="s">
        <v>309</v>
      </c>
      <c r="I490" s="100">
        <v>28581</v>
      </c>
      <c r="J490" s="100">
        <v>31412</v>
      </c>
      <c r="K490" s="99" t="s">
        <v>347</v>
      </c>
      <c r="L490" s="99" t="s">
        <v>348</v>
      </c>
    </row>
    <row r="491" spans="1:12" ht="12" customHeight="1" x14ac:dyDescent="0.3">
      <c r="A491" s="103">
        <v>4190807</v>
      </c>
      <c r="B491" s="99" t="s">
        <v>561</v>
      </c>
      <c r="C491" s="100">
        <v>31413</v>
      </c>
      <c r="D491" s="100">
        <v>34454</v>
      </c>
      <c r="E491" s="103">
        <v>14300</v>
      </c>
      <c r="F491" s="98">
        <v>908</v>
      </c>
      <c r="G491" s="99" t="s">
        <v>1350</v>
      </c>
      <c r="H491" s="99" t="s">
        <v>309</v>
      </c>
      <c r="I491" s="100">
        <v>31413</v>
      </c>
      <c r="J491" s="100">
        <v>34454</v>
      </c>
      <c r="K491" s="99" t="s">
        <v>354</v>
      </c>
      <c r="L491" s="99" t="s">
        <v>355</v>
      </c>
    </row>
    <row r="492" spans="1:12" ht="12" customHeight="1" x14ac:dyDescent="0.3">
      <c r="A492" s="103">
        <v>4111423</v>
      </c>
      <c r="B492" s="99" t="s">
        <v>561</v>
      </c>
      <c r="C492" s="100">
        <v>34455</v>
      </c>
      <c r="D492" s="100">
        <v>35430</v>
      </c>
      <c r="E492" s="103">
        <v>14300</v>
      </c>
      <c r="F492" s="98">
        <v>11428</v>
      </c>
      <c r="G492" s="99" t="s">
        <v>562</v>
      </c>
      <c r="H492" s="99" t="s">
        <v>309</v>
      </c>
      <c r="I492" s="100">
        <v>34455</v>
      </c>
      <c r="J492" s="100">
        <v>35430</v>
      </c>
      <c r="K492" s="99" t="s">
        <v>354</v>
      </c>
      <c r="L492" s="99" t="s">
        <v>355</v>
      </c>
    </row>
    <row r="493" spans="1:12" ht="12" customHeight="1" x14ac:dyDescent="0.3">
      <c r="A493" s="103">
        <v>4152906</v>
      </c>
      <c r="B493" s="99" t="s">
        <v>349</v>
      </c>
      <c r="C493" s="100">
        <v>27851</v>
      </c>
      <c r="D493" s="100">
        <v>29920</v>
      </c>
      <c r="E493" s="103">
        <v>14400</v>
      </c>
      <c r="F493" s="98">
        <v>529</v>
      </c>
      <c r="G493" s="99" t="s">
        <v>1113</v>
      </c>
      <c r="H493" s="99" t="s">
        <v>309</v>
      </c>
      <c r="I493" s="100">
        <v>27851</v>
      </c>
      <c r="J493" s="100">
        <v>29920</v>
      </c>
      <c r="K493" s="99" t="s">
        <v>347</v>
      </c>
      <c r="L493" s="99" t="s">
        <v>348</v>
      </c>
    </row>
    <row r="494" spans="1:12" ht="12" customHeight="1" x14ac:dyDescent="0.3">
      <c r="A494" s="103">
        <v>4176509</v>
      </c>
      <c r="B494" s="99" t="s">
        <v>683</v>
      </c>
      <c r="C494" s="100">
        <v>29921</v>
      </c>
      <c r="D494" s="100">
        <v>32567</v>
      </c>
      <c r="E494" s="103">
        <v>14400</v>
      </c>
      <c r="F494" s="98">
        <v>765</v>
      </c>
      <c r="G494" s="99" t="s">
        <v>394</v>
      </c>
      <c r="H494" s="99" t="s">
        <v>309</v>
      </c>
      <c r="I494" s="100">
        <v>32568</v>
      </c>
      <c r="J494" s="100">
        <v>35976</v>
      </c>
      <c r="K494" s="99" t="s">
        <v>385</v>
      </c>
      <c r="L494" s="99" t="s">
        <v>386</v>
      </c>
    </row>
    <row r="495" spans="1:12" ht="12" customHeight="1" x14ac:dyDescent="0.3">
      <c r="A495" s="103">
        <v>4176517</v>
      </c>
      <c r="B495" s="99" t="s">
        <v>683</v>
      </c>
      <c r="C495" s="100">
        <v>32568</v>
      </c>
      <c r="D495" s="100">
        <v>35976</v>
      </c>
      <c r="E495" s="103">
        <v>14400</v>
      </c>
      <c r="F495" s="98">
        <v>765</v>
      </c>
      <c r="G495" s="99" t="s">
        <v>394</v>
      </c>
      <c r="H495" s="99" t="s">
        <v>309</v>
      </c>
      <c r="I495" s="100">
        <v>32568</v>
      </c>
      <c r="J495" s="100">
        <v>35976</v>
      </c>
      <c r="K495" s="99" t="s">
        <v>385</v>
      </c>
      <c r="L495" s="99" t="s">
        <v>386</v>
      </c>
    </row>
    <row r="496" spans="1:12" ht="12" customHeight="1" x14ac:dyDescent="0.3">
      <c r="A496" s="103">
        <v>4112470</v>
      </c>
      <c r="B496" s="99" t="s">
        <v>683</v>
      </c>
      <c r="C496" s="100">
        <v>35977</v>
      </c>
      <c r="D496" s="100">
        <v>39172</v>
      </c>
      <c r="E496" s="103">
        <v>14400</v>
      </c>
      <c r="F496" s="98">
        <v>1247</v>
      </c>
      <c r="G496" s="99" t="s">
        <v>684</v>
      </c>
      <c r="H496" s="99" t="s">
        <v>309</v>
      </c>
      <c r="I496" s="100">
        <v>35977</v>
      </c>
      <c r="J496" s="100">
        <v>39172</v>
      </c>
      <c r="K496" s="99" t="s">
        <v>347</v>
      </c>
      <c r="L496" s="99" t="s">
        <v>348</v>
      </c>
    </row>
    <row r="497" spans="1:12" ht="12" customHeight="1" x14ac:dyDescent="0.3">
      <c r="A497" s="103">
        <v>4114013</v>
      </c>
      <c r="B497" s="99" t="s">
        <v>683</v>
      </c>
      <c r="C497" s="100">
        <v>39173</v>
      </c>
      <c r="D497" s="100">
        <v>40273</v>
      </c>
      <c r="E497" s="103">
        <v>14400</v>
      </c>
      <c r="F497" s="98">
        <v>1401</v>
      </c>
      <c r="G497" s="99" t="s">
        <v>828</v>
      </c>
      <c r="H497" s="99" t="s">
        <v>309</v>
      </c>
      <c r="I497" s="100">
        <v>39173</v>
      </c>
      <c r="J497" s="100">
        <v>40273</v>
      </c>
      <c r="K497" s="99" t="s">
        <v>594</v>
      </c>
      <c r="L497" s="99" t="s">
        <v>595</v>
      </c>
    </row>
    <row r="498" spans="1:12" ht="12" customHeight="1" x14ac:dyDescent="0.3">
      <c r="A498" s="103">
        <v>4153003</v>
      </c>
      <c r="B498" s="99" t="s">
        <v>349</v>
      </c>
      <c r="C498" s="100">
        <v>28856</v>
      </c>
      <c r="D498" s="100">
        <v>30681</v>
      </c>
      <c r="E498" s="103">
        <v>14500</v>
      </c>
      <c r="F498" s="98">
        <v>530</v>
      </c>
      <c r="G498" s="99" t="s">
        <v>1114</v>
      </c>
      <c r="H498" s="99" t="s">
        <v>309</v>
      </c>
      <c r="I498" s="100">
        <v>28856</v>
      </c>
      <c r="J498" s="100">
        <v>30681</v>
      </c>
      <c r="K498" s="99" t="s">
        <v>347</v>
      </c>
      <c r="L498" s="99" t="s">
        <v>348</v>
      </c>
    </row>
    <row r="499" spans="1:12" ht="12" customHeight="1" x14ac:dyDescent="0.3">
      <c r="A499" s="103">
        <v>4182101</v>
      </c>
      <c r="B499" s="99" t="s">
        <v>1299</v>
      </c>
      <c r="C499" s="100">
        <v>30682</v>
      </c>
      <c r="D499" s="100">
        <v>31593</v>
      </c>
      <c r="E499" s="103">
        <v>14500</v>
      </c>
      <c r="F499" s="98">
        <v>821</v>
      </c>
      <c r="G499" s="99" t="s">
        <v>1207</v>
      </c>
      <c r="H499" s="99" t="s">
        <v>309</v>
      </c>
      <c r="I499" s="100">
        <v>30682</v>
      </c>
      <c r="J499" s="100">
        <v>31593</v>
      </c>
      <c r="K499" s="99" t="s">
        <v>347</v>
      </c>
      <c r="L499" s="99" t="s">
        <v>348</v>
      </c>
    </row>
    <row r="500" spans="1:12" ht="12" customHeight="1" x14ac:dyDescent="0.3">
      <c r="A500" s="103">
        <v>4192407</v>
      </c>
      <c r="B500" s="99" t="s">
        <v>1362</v>
      </c>
      <c r="C500" s="100">
        <v>31594</v>
      </c>
      <c r="D500" s="100">
        <v>35201</v>
      </c>
      <c r="E500" s="103">
        <v>14500</v>
      </c>
      <c r="F500" s="98">
        <v>924</v>
      </c>
      <c r="G500" s="99" t="s">
        <v>1289</v>
      </c>
      <c r="H500" s="99" t="s">
        <v>309</v>
      </c>
      <c r="I500" s="100">
        <v>31594</v>
      </c>
      <c r="J500" s="100">
        <v>35201</v>
      </c>
      <c r="K500" s="99" t="s">
        <v>347</v>
      </c>
      <c r="L500" s="99" t="s">
        <v>348</v>
      </c>
    </row>
    <row r="501" spans="1:12" ht="12" customHeight="1" x14ac:dyDescent="0.3">
      <c r="A501" s="103">
        <v>4153201</v>
      </c>
      <c r="B501" s="99" t="s">
        <v>606</v>
      </c>
      <c r="C501" s="100">
        <v>28856</v>
      </c>
      <c r="D501" s="100">
        <v>35064</v>
      </c>
      <c r="E501" s="103">
        <v>14600</v>
      </c>
      <c r="F501" s="98">
        <v>532</v>
      </c>
      <c r="G501" s="99" t="s">
        <v>1115</v>
      </c>
      <c r="H501" s="99" t="s">
        <v>309</v>
      </c>
      <c r="I501" s="100">
        <v>28856</v>
      </c>
      <c r="J501" s="100">
        <v>35064</v>
      </c>
      <c r="K501" s="99" t="s">
        <v>347</v>
      </c>
      <c r="L501" s="99" t="s">
        <v>348</v>
      </c>
    </row>
    <row r="502" spans="1:12" ht="12" customHeight="1" x14ac:dyDescent="0.3">
      <c r="A502" s="103">
        <v>4111761</v>
      </c>
      <c r="B502" s="99" t="s">
        <v>606</v>
      </c>
      <c r="C502" s="100">
        <v>35065</v>
      </c>
      <c r="D502" s="100">
        <v>38717</v>
      </c>
      <c r="E502" s="103">
        <v>14600</v>
      </c>
      <c r="F502" s="98">
        <v>1176</v>
      </c>
      <c r="G502" s="99" t="s">
        <v>607</v>
      </c>
      <c r="H502" s="99" t="s">
        <v>309</v>
      </c>
      <c r="I502" s="100">
        <v>35065</v>
      </c>
      <c r="J502" s="100">
        <v>38717</v>
      </c>
      <c r="K502" s="99" t="s">
        <v>385</v>
      </c>
      <c r="L502" s="99" t="s">
        <v>386</v>
      </c>
    </row>
    <row r="503" spans="1:12" ht="12" customHeight="1" x14ac:dyDescent="0.3">
      <c r="A503" s="103">
        <v>4113874</v>
      </c>
      <c r="B503" s="99" t="s">
        <v>606</v>
      </c>
      <c r="C503" s="100">
        <v>38718</v>
      </c>
      <c r="D503" s="100">
        <v>523456</v>
      </c>
      <c r="E503" s="103">
        <v>14600</v>
      </c>
      <c r="F503" s="98">
        <v>1387</v>
      </c>
      <c r="G503" s="99" t="s">
        <v>814</v>
      </c>
      <c r="H503" s="99" t="s">
        <v>309</v>
      </c>
      <c r="I503" s="100">
        <v>38718</v>
      </c>
      <c r="J503" s="100">
        <v>523456</v>
      </c>
      <c r="K503" s="99" t="s">
        <v>594</v>
      </c>
      <c r="L503" s="99" t="s">
        <v>595</v>
      </c>
    </row>
    <row r="504" spans="1:12" ht="12" customHeight="1" x14ac:dyDescent="0.3">
      <c r="A504" s="103">
        <v>4153300</v>
      </c>
      <c r="B504" s="99" t="s">
        <v>1116</v>
      </c>
      <c r="C504" s="100">
        <v>28856</v>
      </c>
      <c r="D504" s="100">
        <v>31047</v>
      </c>
      <c r="E504" s="103">
        <v>14700</v>
      </c>
      <c r="F504" s="98">
        <v>533</v>
      </c>
      <c r="G504" s="99" t="s">
        <v>1117</v>
      </c>
      <c r="H504" s="99" t="s">
        <v>309</v>
      </c>
      <c r="I504" s="100">
        <v>28856</v>
      </c>
      <c r="J504" s="100">
        <v>31047</v>
      </c>
      <c r="K504" s="99" t="s">
        <v>438</v>
      </c>
      <c r="L504" s="99" t="s">
        <v>439</v>
      </c>
    </row>
    <row r="505" spans="1:12" ht="12" customHeight="1" x14ac:dyDescent="0.3">
      <c r="A505" s="103">
        <v>4186805</v>
      </c>
      <c r="B505" s="99" t="s">
        <v>568</v>
      </c>
      <c r="C505" s="100">
        <v>31048</v>
      </c>
      <c r="D505" s="100">
        <v>34546</v>
      </c>
      <c r="E505" s="103">
        <v>14700</v>
      </c>
      <c r="F505" s="98">
        <v>868</v>
      </c>
      <c r="G505" s="99" t="s">
        <v>1337</v>
      </c>
      <c r="H505" s="99" t="s">
        <v>309</v>
      </c>
      <c r="I505" s="100">
        <v>31048</v>
      </c>
      <c r="J505" s="100">
        <v>34546</v>
      </c>
      <c r="K505" s="99" t="s">
        <v>347</v>
      </c>
      <c r="L505" s="99" t="s">
        <v>348</v>
      </c>
    </row>
    <row r="506" spans="1:12" ht="12" customHeight="1" x14ac:dyDescent="0.3">
      <c r="A506" s="103">
        <v>4111472</v>
      </c>
      <c r="B506" s="99" t="s">
        <v>568</v>
      </c>
      <c r="C506" s="100">
        <v>34547</v>
      </c>
      <c r="D506" s="100">
        <v>36464</v>
      </c>
      <c r="E506" s="103">
        <v>14700</v>
      </c>
      <c r="F506" s="98">
        <v>1147</v>
      </c>
      <c r="G506" s="99" t="s">
        <v>569</v>
      </c>
      <c r="H506" s="99" t="s">
        <v>309</v>
      </c>
      <c r="I506" s="100">
        <v>34547</v>
      </c>
      <c r="J506" s="100">
        <v>36464</v>
      </c>
      <c r="K506" s="99" t="s">
        <v>347</v>
      </c>
      <c r="L506" s="99" t="s">
        <v>348</v>
      </c>
    </row>
    <row r="507" spans="1:12" ht="12" customHeight="1" x14ac:dyDescent="0.3">
      <c r="A507" s="103">
        <v>4112918</v>
      </c>
      <c r="B507" s="99" t="s">
        <v>568</v>
      </c>
      <c r="C507" s="100">
        <v>36465</v>
      </c>
      <c r="D507" s="100">
        <v>40101</v>
      </c>
      <c r="E507" s="103">
        <v>14700</v>
      </c>
      <c r="F507" s="98">
        <v>1291</v>
      </c>
      <c r="G507" s="99" t="s">
        <v>723</v>
      </c>
      <c r="H507" s="99" t="s">
        <v>309</v>
      </c>
      <c r="I507" s="100">
        <v>36465</v>
      </c>
      <c r="J507" s="100">
        <v>40101</v>
      </c>
      <c r="K507" s="99" t="s">
        <v>354</v>
      </c>
      <c r="L507" s="99" t="s">
        <v>355</v>
      </c>
    </row>
    <row r="508" spans="1:12" ht="12" customHeight="1" x14ac:dyDescent="0.3">
      <c r="A508" s="103">
        <v>4153409</v>
      </c>
      <c r="B508" s="99" t="s">
        <v>709</v>
      </c>
      <c r="C508" s="100">
        <v>29221</v>
      </c>
      <c r="D508" s="100">
        <v>36108</v>
      </c>
      <c r="E508" s="103">
        <v>14800</v>
      </c>
      <c r="F508" s="98">
        <v>534</v>
      </c>
      <c r="G508" s="99" t="s">
        <v>1118</v>
      </c>
      <c r="H508" s="99" t="s">
        <v>309</v>
      </c>
      <c r="I508" s="100">
        <v>29221</v>
      </c>
      <c r="J508" s="100">
        <v>36108</v>
      </c>
      <c r="K508" s="99" t="s">
        <v>347</v>
      </c>
      <c r="L508" s="99" t="s">
        <v>348</v>
      </c>
    </row>
    <row r="509" spans="1:12" ht="12" customHeight="1" x14ac:dyDescent="0.3">
      <c r="A509" s="103">
        <v>4112769</v>
      </c>
      <c r="B509" s="99" t="s">
        <v>709</v>
      </c>
      <c r="C509" s="100">
        <v>36109</v>
      </c>
      <c r="D509" s="100">
        <v>36252</v>
      </c>
      <c r="E509" s="103">
        <v>14800</v>
      </c>
      <c r="F509" s="98">
        <v>1276</v>
      </c>
      <c r="G509" s="99" t="s">
        <v>710</v>
      </c>
      <c r="H509" s="99" t="s">
        <v>309</v>
      </c>
      <c r="I509" s="100">
        <v>36109</v>
      </c>
      <c r="J509" s="100">
        <v>36252</v>
      </c>
      <c r="K509" s="99" t="s">
        <v>354</v>
      </c>
      <c r="L509" s="99" t="s">
        <v>355</v>
      </c>
    </row>
    <row r="510" spans="1:12" ht="12" customHeight="1" x14ac:dyDescent="0.3">
      <c r="A510" s="103">
        <v>4171401</v>
      </c>
      <c r="B510" s="99" t="s">
        <v>795</v>
      </c>
      <c r="C510" s="100">
        <v>29221</v>
      </c>
      <c r="D510" s="100">
        <v>38352</v>
      </c>
      <c r="E510" s="103">
        <v>14900</v>
      </c>
      <c r="F510" s="98">
        <v>714</v>
      </c>
      <c r="G510" s="99" t="s">
        <v>1217</v>
      </c>
      <c r="H510" s="99" t="s">
        <v>309</v>
      </c>
      <c r="I510" s="100">
        <v>29221</v>
      </c>
      <c r="J510" s="100">
        <v>38352</v>
      </c>
      <c r="K510" s="99" t="s">
        <v>347</v>
      </c>
      <c r="L510" s="99" t="s">
        <v>348</v>
      </c>
    </row>
    <row r="511" spans="1:12" ht="12" customHeight="1" x14ac:dyDescent="0.3">
      <c r="A511" s="103">
        <v>4113718</v>
      </c>
      <c r="B511" s="99" t="s">
        <v>795</v>
      </c>
      <c r="C511" s="100">
        <v>38353</v>
      </c>
      <c r="D511" s="100">
        <v>43799</v>
      </c>
      <c r="E511" s="103">
        <v>14900</v>
      </c>
      <c r="F511" s="98">
        <v>1371</v>
      </c>
      <c r="G511" s="99" t="s">
        <v>796</v>
      </c>
      <c r="H511" s="99" t="s">
        <v>309</v>
      </c>
      <c r="I511" s="100">
        <v>38353</v>
      </c>
      <c r="J511" s="100">
        <v>43799</v>
      </c>
      <c r="K511" s="99" t="s">
        <v>347</v>
      </c>
      <c r="L511" s="99" t="s">
        <v>348</v>
      </c>
    </row>
    <row r="512" spans="1:12" ht="12" customHeight="1" x14ac:dyDescent="0.3">
      <c r="A512" s="103">
        <v>4115901</v>
      </c>
      <c r="B512" s="99" t="s">
        <v>795</v>
      </c>
      <c r="C512" s="100">
        <v>43800</v>
      </c>
      <c r="D512" s="100">
        <v>523456</v>
      </c>
      <c r="E512" s="103">
        <v>14900</v>
      </c>
      <c r="F512" s="98">
        <v>1590</v>
      </c>
      <c r="G512" s="99" t="s">
        <v>971</v>
      </c>
      <c r="H512" s="99" t="s">
        <v>309</v>
      </c>
      <c r="I512" s="100">
        <v>43800</v>
      </c>
      <c r="J512" s="100">
        <v>523456</v>
      </c>
      <c r="K512" s="99" t="s">
        <v>347</v>
      </c>
      <c r="L512" s="99" t="s">
        <v>348</v>
      </c>
    </row>
    <row r="513" spans="1:12" ht="12" customHeight="1" x14ac:dyDescent="0.3">
      <c r="A513" s="103">
        <v>4153607</v>
      </c>
      <c r="B513" s="99" t="s">
        <v>349</v>
      </c>
      <c r="C513" s="100">
        <v>29221</v>
      </c>
      <c r="D513" s="100">
        <v>29890</v>
      </c>
      <c r="E513" s="103">
        <v>15000</v>
      </c>
      <c r="F513" s="98">
        <v>536</v>
      </c>
      <c r="G513" s="99" t="s">
        <v>1119</v>
      </c>
      <c r="H513" s="99" t="s">
        <v>309</v>
      </c>
      <c r="I513" s="100">
        <v>29221</v>
      </c>
      <c r="J513" s="100">
        <v>29890</v>
      </c>
      <c r="K513" s="99" t="s">
        <v>438</v>
      </c>
      <c r="L513" s="99" t="s">
        <v>439</v>
      </c>
    </row>
    <row r="514" spans="1:12" ht="12" customHeight="1" x14ac:dyDescent="0.3">
      <c r="A514" s="103">
        <v>4176103</v>
      </c>
      <c r="B514" s="99" t="s">
        <v>1253</v>
      </c>
      <c r="C514" s="100">
        <v>29891</v>
      </c>
      <c r="D514" s="100">
        <v>35622</v>
      </c>
      <c r="E514" s="103">
        <v>15000</v>
      </c>
      <c r="F514" s="98">
        <v>761</v>
      </c>
      <c r="G514" s="99" t="s">
        <v>1254</v>
      </c>
      <c r="H514" s="99" t="s">
        <v>309</v>
      </c>
      <c r="I514" s="100">
        <v>29891</v>
      </c>
      <c r="J514" s="100">
        <v>35622</v>
      </c>
      <c r="K514" s="99" t="s">
        <v>347</v>
      </c>
      <c r="L514" s="99" t="s">
        <v>348</v>
      </c>
    </row>
    <row r="515" spans="1:12" ht="12" customHeight="1" x14ac:dyDescent="0.3">
      <c r="A515" s="103">
        <v>4153706</v>
      </c>
      <c r="B515" s="99" t="s">
        <v>349</v>
      </c>
      <c r="C515" s="100">
        <v>28856</v>
      </c>
      <c r="D515" s="100">
        <v>31867</v>
      </c>
      <c r="E515" s="103">
        <v>15100</v>
      </c>
      <c r="F515" s="98">
        <v>537</v>
      </c>
      <c r="G515" s="99" t="s">
        <v>1120</v>
      </c>
      <c r="H515" s="99" t="s">
        <v>309</v>
      </c>
      <c r="I515" s="100">
        <v>28856</v>
      </c>
      <c r="J515" s="100">
        <v>31867</v>
      </c>
      <c r="K515" s="99" t="s">
        <v>385</v>
      </c>
      <c r="L515" s="99" t="s">
        <v>386</v>
      </c>
    </row>
    <row r="516" spans="1:12" ht="12" customHeight="1" x14ac:dyDescent="0.3">
      <c r="A516" s="103">
        <v>4195400</v>
      </c>
      <c r="B516" s="99" t="s">
        <v>884</v>
      </c>
      <c r="C516" s="100">
        <v>31868</v>
      </c>
      <c r="D516" s="100">
        <v>41608</v>
      </c>
      <c r="E516" s="103">
        <v>15100</v>
      </c>
      <c r="F516" s="98">
        <v>954</v>
      </c>
      <c r="G516" s="99" t="s">
        <v>1382</v>
      </c>
      <c r="H516" s="99" t="s">
        <v>309</v>
      </c>
      <c r="I516" s="100">
        <v>31868</v>
      </c>
      <c r="J516" s="100">
        <v>41608</v>
      </c>
      <c r="K516" s="99" t="s">
        <v>347</v>
      </c>
      <c r="L516" s="99" t="s">
        <v>348</v>
      </c>
    </row>
    <row r="517" spans="1:12" ht="12" customHeight="1" x14ac:dyDescent="0.3">
      <c r="A517" s="103">
        <v>4114629</v>
      </c>
      <c r="B517" s="99" t="s">
        <v>884</v>
      </c>
      <c r="C517" s="100">
        <v>41609</v>
      </c>
      <c r="D517" s="100">
        <v>523456</v>
      </c>
      <c r="E517" s="103">
        <v>15100</v>
      </c>
      <c r="F517" s="98">
        <v>1462</v>
      </c>
      <c r="G517" s="99" t="s">
        <v>885</v>
      </c>
      <c r="H517" s="99" t="s">
        <v>309</v>
      </c>
      <c r="I517" s="100">
        <v>41609</v>
      </c>
      <c r="J517" s="100">
        <v>523456</v>
      </c>
      <c r="K517" s="99" t="s">
        <v>347</v>
      </c>
      <c r="L517" s="99" t="s">
        <v>348</v>
      </c>
    </row>
    <row r="518" spans="1:12" ht="12" customHeight="1" x14ac:dyDescent="0.3">
      <c r="A518" s="103">
        <v>4153805</v>
      </c>
      <c r="B518" s="99" t="s">
        <v>349</v>
      </c>
      <c r="C518" s="100">
        <v>27851</v>
      </c>
      <c r="D518" s="100">
        <v>31777</v>
      </c>
      <c r="E518" s="103">
        <v>15200</v>
      </c>
      <c r="F518" s="98">
        <v>538</v>
      </c>
      <c r="G518" s="99" t="s">
        <v>1121</v>
      </c>
      <c r="H518" s="99" t="s">
        <v>309</v>
      </c>
      <c r="I518" s="100">
        <v>27851</v>
      </c>
      <c r="J518" s="100">
        <v>31777</v>
      </c>
      <c r="K518" s="99" t="s">
        <v>347</v>
      </c>
      <c r="L518" s="99" t="s">
        <v>348</v>
      </c>
    </row>
    <row r="519" spans="1:12" ht="12" customHeight="1" x14ac:dyDescent="0.3">
      <c r="A519" s="103">
        <v>4194700</v>
      </c>
      <c r="B519" s="99" t="s">
        <v>905</v>
      </c>
      <c r="C519" s="100">
        <v>31778</v>
      </c>
      <c r="D519" s="100">
        <v>42185</v>
      </c>
      <c r="E519" s="103">
        <v>15200</v>
      </c>
      <c r="F519" s="98">
        <v>947</v>
      </c>
      <c r="G519" s="99" t="s">
        <v>371</v>
      </c>
      <c r="H519" s="99" t="s">
        <v>309</v>
      </c>
      <c r="I519" s="100">
        <v>31778</v>
      </c>
      <c r="J519" s="100">
        <v>42185</v>
      </c>
      <c r="K519" s="99" t="s">
        <v>347</v>
      </c>
      <c r="L519" s="99" t="s">
        <v>348</v>
      </c>
    </row>
    <row r="520" spans="1:12" ht="12" customHeight="1" x14ac:dyDescent="0.3">
      <c r="A520" s="103">
        <v>4115121</v>
      </c>
      <c r="B520" s="99" t="s">
        <v>905</v>
      </c>
      <c r="C520" s="100">
        <v>42186</v>
      </c>
      <c r="D520" s="100">
        <v>43069</v>
      </c>
      <c r="E520" s="103">
        <v>15200</v>
      </c>
      <c r="F520" s="98">
        <v>1512</v>
      </c>
      <c r="G520" s="99" t="s">
        <v>906</v>
      </c>
      <c r="H520" s="99" t="s">
        <v>309</v>
      </c>
      <c r="I520" s="100">
        <v>42186</v>
      </c>
      <c r="J520" s="100">
        <v>43069</v>
      </c>
      <c r="K520" s="99" t="s">
        <v>594</v>
      </c>
      <c r="L520" s="99" t="s">
        <v>595</v>
      </c>
    </row>
    <row r="521" spans="1:12" ht="12" customHeight="1" x14ac:dyDescent="0.3">
      <c r="A521" s="103">
        <v>4115661</v>
      </c>
      <c r="B521" s="99" t="s">
        <v>905</v>
      </c>
      <c r="C521" s="100">
        <v>43070</v>
      </c>
      <c r="D521" s="100">
        <v>44322</v>
      </c>
      <c r="E521" s="103">
        <v>15200</v>
      </c>
      <c r="F521" s="98">
        <v>1566</v>
      </c>
      <c r="G521" s="99" t="s">
        <v>958</v>
      </c>
      <c r="H521" s="99" t="s">
        <v>309</v>
      </c>
      <c r="I521" s="100">
        <v>43070</v>
      </c>
      <c r="J521" s="100">
        <v>44322</v>
      </c>
      <c r="K521" s="99" t="s">
        <v>594</v>
      </c>
      <c r="L521" s="99" t="s">
        <v>595</v>
      </c>
    </row>
    <row r="522" spans="1:12" ht="12" customHeight="1" x14ac:dyDescent="0.3">
      <c r="A522" s="103">
        <v>4116361</v>
      </c>
      <c r="B522" s="99" t="s">
        <v>905</v>
      </c>
      <c r="C522" s="100">
        <v>44323</v>
      </c>
      <c r="D522" s="100">
        <v>523456</v>
      </c>
      <c r="E522" s="103">
        <v>15200</v>
      </c>
      <c r="F522" s="98">
        <v>1636</v>
      </c>
      <c r="G522" s="99" t="s">
        <v>958</v>
      </c>
      <c r="H522" s="99" t="s">
        <v>309</v>
      </c>
      <c r="I522" s="100">
        <v>44323</v>
      </c>
      <c r="J522" s="100">
        <v>523456</v>
      </c>
      <c r="K522" s="99" t="s">
        <v>594</v>
      </c>
      <c r="L522" s="99" t="s">
        <v>595</v>
      </c>
    </row>
    <row r="523" spans="1:12" ht="12" customHeight="1" x14ac:dyDescent="0.3">
      <c r="A523" s="103">
        <v>4153904</v>
      </c>
      <c r="B523" s="99" t="s">
        <v>1122</v>
      </c>
      <c r="C523" s="100">
        <v>28856</v>
      </c>
      <c r="D523" s="100">
        <v>32173</v>
      </c>
      <c r="E523" s="103">
        <v>15300</v>
      </c>
      <c r="F523" s="98">
        <v>539</v>
      </c>
      <c r="G523" s="99" t="s">
        <v>1123</v>
      </c>
      <c r="H523" s="99" t="s">
        <v>309</v>
      </c>
      <c r="I523" s="100">
        <v>28856</v>
      </c>
      <c r="J523" s="100">
        <v>32173</v>
      </c>
      <c r="K523" s="99" t="s">
        <v>347</v>
      </c>
      <c r="L523" s="99" t="s">
        <v>348</v>
      </c>
    </row>
    <row r="524" spans="1:12" ht="12" customHeight="1" x14ac:dyDescent="0.3">
      <c r="A524" s="103">
        <v>4198701</v>
      </c>
      <c r="B524" s="99" t="s">
        <v>349</v>
      </c>
      <c r="C524" s="100">
        <v>32174</v>
      </c>
      <c r="D524" s="100">
        <v>32812</v>
      </c>
      <c r="E524" s="103">
        <v>15300</v>
      </c>
      <c r="F524" s="98">
        <v>987</v>
      </c>
      <c r="G524" s="99" t="s">
        <v>1400</v>
      </c>
      <c r="H524" s="99" t="s">
        <v>309</v>
      </c>
      <c r="I524" s="100">
        <v>32174</v>
      </c>
      <c r="J524" s="100">
        <v>32812</v>
      </c>
      <c r="K524" s="99" t="s">
        <v>385</v>
      </c>
      <c r="L524" s="99" t="s">
        <v>386</v>
      </c>
    </row>
    <row r="525" spans="1:12" ht="12" customHeight="1" x14ac:dyDescent="0.3">
      <c r="A525" s="103">
        <v>4110276</v>
      </c>
      <c r="B525" s="99" t="s">
        <v>395</v>
      </c>
      <c r="C525" s="100">
        <v>32813</v>
      </c>
      <c r="D525" s="100">
        <v>35673</v>
      </c>
      <c r="E525" s="103">
        <v>15300</v>
      </c>
      <c r="F525" s="98">
        <v>1027</v>
      </c>
      <c r="G525" s="99" t="s">
        <v>396</v>
      </c>
      <c r="H525" s="99" t="s">
        <v>309</v>
      </c>
      <c r="I525" s="100">
        <v>32813</v>
      </c>
      <c r="J525" s="100">
        <v>35673</v>
      </c>
      <c r="K525" s="99" t="s">
        <v>347</v>
      </c>
      <c r="L525" s="99" t="s">
        <v>348</v>
      </c>
    </row>
    <row r="526" spans="1:12" ht="12" customHeight="1" x14ac:dyDescent="0.3">
      <c r="A526" s="103">
        <v>4112322</v>
      </c>
      <c r="B526" s="99" t="s">
        <v>395</v>
      </c>
      <c r="C526" s="100">
        <v>35674</v>
      </c>
      <c r="D526" s="100">
        <v>43040</v>
      </c>
      <c r="E526" s="103">
        <v>15300</v>
      </c>
      <c r="F526" s="98">
        <v>1232</v>
      </c>
      <c r="G526" s="99" t="s">
        <v>630</v>
      </c>
      <c r="H526" s="99" t="s">
        <v>309</v>
      </c>
      <c r="I526" s="100">
        <v>35674</v>
      </c>
      <c r="J526" s="100">
        <v>43040</v>
      </c>
      <c r="K526" s="99" t="s">
        <v>465</v>
      </c>
      <c r="L526" s="99" t="s">
        <v>466</v>
      </c>
    </row>
    <row r="527" spans="1:12" ht="12" customHeight="1" x14ac:dyDescent="0.3">
      <c r="A527" s="103">
        <v>4154001</v>
      </c>
      <c r="B527" s="99" t="s">
        <v>349</v>
      </c>
      <c r="C527" s="100">
        <v>29221</v>
      </c>
      <c r="D527" s="100">
        <v>31290</v>
      </c>
      <c r="E527" s="103">
        <v>15400</v>
      </c>
      <c r="F527" s="98">
        <v>540</v>
      </c>
      <c r="G527" s="99" t="s">
        <v>1094</v>
      </c>
      <c r="H527" s="99" t="s">
        <v>309</v>
      </c>
      <c r="I527" s="100">
        <v>29221</v>
      </c>
      <c r="J527" s="100">
        <v>31290</v>
      </c>
      <c r="K527" s="99" t="s">
        <v>347</v>
      </c>
      <c r="L527" s="99" t="s">
        <v>348</v>
      </c>
    </row>
    <row r="528" spans="1:12" ht="12" customHeight="1" x14ac:dyDescent="0.3">
      <c r="A528" s="103">
        <v>4188603</v>
      </c>
      <c r="B528" s="99" t="s">
        <v>349</v>
      </c>
      <c r="C528" s="100">
        <v>31291</v>
      </c>
      <c r="D528" s="100">
        <v>31777</v>
      </c>
      <c r="E528" s="103">
        <v>15400</v>
      </c>
      <c r="F528" s="98">
        <v>886</v>
      </c>
      <c r="G528" s="99" t="s">
        <v>1290</v>
      </c>
      <c r="H528" s="99" t="s">
        <v>309</v>
      </c>
      <c r="I528" s="100">
        <v>31291</v>
      </c>
      <c r="J528" s="100">
        <v>31777</v>
      </c>
      <c r="K528" s="99" t="s">
        <v>347</v>
      </c>
      <c r="L528" s="99" t="s">
        <v>348</v>
      </c>
    </row>
    <row r="529" spans="1:12" ht="12" customHeight="1" x14ac:dyDescent="0.3">
      <c r="A529" s="103">
        <v>4194106</v>
      </c>
      <c r="B529" s="99" t="s">
        <v>1374</v>
      </c>
      <c r="C529" s="100">
        <v>31778</v>
      </c>
      <c r="D529" s="100">
        <v>33676</v>
      </c>
      <c r="E529" s="103">
        <v>15400</v>
      </c>
      <c r="F529" s="98">
        <v>941</v>
      </c>
      <c r="G529" s="99" t="s">
        <v>1345</v>
      </c>
      <c r="H529" s="99" t="s">
        <v>309</v>
      </c>
      <c r="I529" s="100">
        <v>33677</v>
      </c>
      <c r="J529" s="100">
        <v>33724</v>
      </c>
      <c r="K529" s="99" t="s">
        <v>354</v>
      </c>
      <c r="L529" s="99" t="s">
        <v>355</v>
      </c>
    </row>
    <row r="530" spans="1:12" ht="12" customHeight="1" x14ac:dyDescent="0.3">
      <c r="A530" s="103">
        <v>4994106</v>
      </c>
      <c r="B530" s="99" t="s">
        <v>1374</v>
      </c>
      <c r="C530" s="100">
        <v>33677</v>
      </c>
      <c r="D530" s="100">
        <v>33724</v>
      </c>
      <c r="E530" s="103">
        <v>15400</v>
      </c>
      <c r="F530" s="98">
        <v>941</v>
      </c>
      <c r="G530" s="99" t="s">
        <v>1345</v>
      </c>
      <c r="H530" s="99" t="s">
        <v>309</v>
      </c>
      <c r="I530" s="100">
        <v>33677</v>
      </c>
      <c r="J530" s="100">
        <v>33724</v>
      </c>
      <c r="K530" s="99" t="s">
        <v>354</v>
      </c>
      <c r="L530" s="99" t="s">
        <v>355</v>
      </c>
    </row>
    <row r="531" spans="1:12" ht="12" customHeight="1" x14ac:dyDescent="0.3">
      <c r="A531" s="103">
        <v>4154100</v>
      </c>
      <c r="B531" s="99" t="s">
        <v>732</v>
      </c>
      <c r="C531" s="100">
        <v>29221</v>
      </c>
      <c r="D531" s="100">
        <v>36738</v>
      </c>
      <c r="E531" s="103">
        <v>15500</v>
      </c>
      <c r="F531" s="98">
        <v>541</v>
      </c>
      <c r="G531" s="99" t="s">
        <v>1049</v>
      </c>
      <c r="H531" s="99" t="s">
        <v>309</v>
      </c>
      <c r="I531" s="100">
        <v>29221</v>
      </c>
      <c r="J531" s="100">
        <v>36738</v>
      </c>
      <c r="K531" s="99" t="s">
        <v>385</v>
      </c>
      <c r="L531" s="99" t="s">
        <v>386</v>
      </c>
    </row>
    <row r="532" spans="1:12" ht="12" customHeight="1" x14ac:dyDescent="0.3">
      <c r="A532" s="103">
        <v>4113056</v>
      </c>
      <c r="B532" s="99" t="s">
        <v>732</v>
      </c>
      <c r="C532" s="100">
        <v>36739</v>
      </c>
      <c r="D532" s="100">
        <v>42735</v>
      </c>
      <c r="E532" s="103">
        <v>15500</v>
      </c>
      <c r="F532" s="98">
        <v>1305</v>
      </c>
      <c r="G532" s="99" t="s">
        <v>733</v>
      </c>
      <c r="H532" s="99" t="s">
        <v>309</v>
      </c>
      <c r="I532" s="100">
        <v>36739</v>
      </c>
      <c r="J532" s="100">
        <v>42735</v>
      </c>
      <c r="K532" s="99" t="s">
        <v>594</v>
      </c>
      <c r="L532" s="99" t="s">
        <v>595</v>
      </c>
    </row>
    <row r="533" spans="1:12" ht="12" customHeight="1" x14ac:dyDescent="0.3">
      <c r="A533" s="103">
        <v>4115411</v>
      </c>
      <c r="B533" s="99" t="s">
        <v>732</v>
      </c>
      <c r="C533" s="100">
        <v>42736</v>
      </c>
      <c r="D533" s="100">
        <v>523456</v>
      </c>
      <c r="E533" s="103">
        <v>15500</v>
      </c>
      <c r="F533" s="98">
        <v>1541</v>
      </c>
      <c r="G533" s="99" t="s">
        <v>939</v>
      </c>
      <c r="H533" s="99" t="s">
        <v>309</v>
      </c>
      <c r="I533" s="100">
        <v>42736</v>
      </c>
      <c r="J533" s="100">
        <v>523456</v>
      </c>
      <c r="K533" s="99" t="s">
        <v>347</v>
      </c>
      <c r="L533" s="99" t="s">
        <v>348</v>
      </c>
    </row>
    <row r="534" spans="1:12" ht="12" customHeight="1" x14ac:dyDescent="0.3">
      <c r="A534" s="103">
        <v>4154209</v>
      </c>
      <c r="B534" s="99" t="s">
        <v>349</v>
      </c>
      <c r="C534" s="100">
        <v>28581</v>
      </c>
      <c r="D534" s="100">
        <v>29244</v>
      </c>
      <c r="E534" s="103">
        <v>15600</v>
      </c>
      <c r="F534" s="98">
        <v>542</v>
      </c>
      <c r="G534" s="99" t="s">
        <v>1124</v>
      </c>
      <c r="H534" s="99" t="s">
        <v>309</v>
      </c>
      <c r="I534" s="100">
        <v>28581</v>
      </c>
      <c r="J534" s="100">
        <v>29244</v>
      </c>
      <c r="K534" s="99" t="s">
        <v>347</v>
      </c>
      <c r="L534" s="99" t="s">
        <v>348</v>
      </c>
    </row>
    <row r="535" spans="1:12" ht="12" customHeight="1" x14ac:dyDescent="0.3">
      <c r="A535" s="103">
        <v>4915351</v>
      </c>
      <c r="B535" s="99" t="s">
        <v>623</v>
      </c>
      <c r="C535" s="100">
        <v>42507</v>
      </c>
      <c r="D535" s="100">
        <v>42507</v>
      </c>
      <c r="E535" s="103">
        <v>15700</v>
      </c>
      <c r="F535" s="98">
        <v>1535</v>
      </c>
      <c r="G535" s="99" t="s">
        <v>853</v>
      </c>
      <c r="H535" s="99" t="s">
        <v>309</v>
      </c>
      <c r="I535" s="100">
        <v>42507</v>
      </c>
      <c r="J535" s="100">
        <v>42582</v>
      </c>
      <c r="K535" s="99" t="s">
        <v>594</v>
      </c>
      <c r="L535" s="99" t="s">
        <v>595</v>
      </c>
    </row>
    <row r="536" spans="1:12" ht="12" customHeight="1" x14ac:dyDescent="0.3">
      <c r="A536" s="103">
        <v>4115351</v>
      </c>
      <c r="B536" s="99" t="s">
        <v>623</v>
      </c>
      <c r="C536" s="100">
        <v>42508</v>
      </c>
      <c r="D536" s="100">
        <v>42582</v>
      </c>
      <c r="E536" s="103">
        <v>15700</v>
      </c>
      <c r="F536" s="98">
        <v>1535</v>
      </c>
      <c r="G536" s="99" t="s">
        <v>853</v>
      </c>
      <c r="H536" s="99" t="s">
        <v>309</v>
      </c>
      <c r="I536" s="100">
        <v>42507</v>
      </c>
      <c r="J536" s="100">
        <v>42582</v>
      </c>
      <c r="K536" s="99" t="s">
        <v>594</v>
      </c>
      <c r="L536" s="99" t="s">
        <v>595</v>
      </c>
    </row>
    <row r="537" spans="1:12" ht="12" customHeight="1" x14ac:dyDescent="0.3">
      <c r="A537" s="103">
        <v>4115391</v>
      </c>
      <c r="B537" s="99" t="s">
        <v>623</v>
      </c>
      <c r="C537" s="100">
        <v>42583</v>
      </c>
      <c r="D537" s="100">
        <v>523456</v>
      </c>
      <c r="E537" s="103">
        <v>15700</v>
      </c>
      <c r="F537" s="98">
        <v>1539</v>
      </c>
      <c r="G537" s="99" t="s">
        <v>937</v>
      </c>
      <c r="H537" s="99" t="s">
        <v>309</v>
      </c>
      <c r="I537" s="100">
        <v>42583</v>
      </c>
      <c r="J537" s="100">
        <v>523456</v>
      </c>
      <c r="K537" s="99" t="s">
        <v>594</v>
      </c>
      <c r="L537" s="99" t="s">
        <v>595</v>
      </c>
    </row>
    <row r="538" spans="1:12" ht="12" customHeight="1" x14ac:dyDescent="0.3">
      <c r="A538" s="103">
        <v>4154407</v>
      </c>
      <c r="B538" s="99" t="s">
        <v>1125</v>
      </c>
      <c r="C538" s="100">
        <v>28856</v>
      </c>
      <c r="D538" s="100">
        <v>43978</v>
      </c>
      <c r="E538" s="103">
        <v>15800</v>
      </c>
      <c r="F538" s="98">
        <v>544</v>
      </c>
      <c r="G538" s="99" t="s">
        <v>1126</v>
      </c>
      <c r="H538" s="99" t="s">
        <v>309</v>
      </c>
      <c r="I538" s="100">
        <v>28856</v>
      </c>
      <c r="J538" s="100">
        <v>43978</v>
      </c>
      <c r="K538" s="99" t="s">
        <v>354</v>
      </c>
      <c r="L538" s="99" t="s">
        <v>355</v>
      </c>
    </row>
    <row r="539" spans="1:12" ht="12" customHeight="1" x14ac:dyDescent="0.3">
      <c r="A539" s="103">
        <v>4154506</v>
      </c>
      <c r="B539" s="99" t="s">
        <v>1127</v>
      </c>
      <c r="C539" s="100">
        <v>28581</v>
      </c>
      <c r="D539" s="100">
        <v>44014</v>
      </c>
      <c r="E539" s="103">
        <v>15900</v>
      </c>
      <c r="F539" s="98">
        <v>545</v>
      </c>
      <c r="G539" s="99" t="s">
        <v>1128</v>
      </c>
      <c r="H539" s="99" t="s">
        <v>309</v>
      </c>
      <c r="I539" s="100">
        <v>28581</v>
      </c>
      <c r="J539" s="100">
        <v>44014</v>
      </c>
      <c r="K539" s="99" t="s">
        <v>347</v>
      </c>
      <c r="L539" s="99" t="s">
        <v>348</v>
      </c>
    </row>
    <row r="540" spans="1:12" ht="12" customHeight="1" x14ac:dyDescent="0.3">
      <c r="A540" s="103">
        <v>4154605</v>
      </c>
      <c r="B540" s="99" t="s">
        <v>349</v>
      </c>
      <c r="C540" s="100">
        <v>28581</v>
      </c>
      <c r="D540" s="100">
        <v>31290</v>
      </c>
      <c r="E540" s="103">
        <v>16006</v>
      </c>
      <c r="F540" s="98">
        <v>546</v>
      </c>
      <c r="G540" s="99" t="s">
        <v>1129</v>
      </c>
      <c r="H540" s="99" t="s">
        <v>309</v>
      </c>
      <c r="I540" s="100">
        <v>28581</v>
      </c>
      <c r="J540" s="100">
        <v>31290</v>
      </c>
      <c r="K540" s="99" t="s">
        <v>347</v>
      </c>
      <c r="L540" s="99" t="s">
        <v>348</v>
      </c>
    </row>
    <row r="541" spans="1:12" ht="12" customHeight="1" x14ac:dyDescent="0.3">
      <c r="A541" s="103">
        <v>4188900</v>
      </c>
      <c r="B541" s="99" t="s">
        <v>349</v>
      </c>
      <c r="C541" s="100">
        <v>31291</v>
      </c>
      <c r="D541" s="100">
        <v>32539</v>
      </c>
      <c r="E541" s="103">
        <v>16006</v>
      </c>
      <c r="F541" s="98">
        <v>889</v>
      </c>
      <c r="G541" s="99" t="s">
        <v>1289</v>
      </c>
      <c r="H541" s="99" t="s">
        <v>309</v>
      </c>
      <c r="I541" s="100">
        <v>31291</v>
      </c>
      <c r="J541" s="100">
        <v>32539</v>
      </c>
      <c r="K541" s="99" t="s">
        <v>347</v>
      </c>
      <c r="L541" s="99" t="s">
        <v>348</v>
      </c>
    </row>
    <row r="542" spans="1:12" ht="12" customHeight="1" x14ac:dyDescent="0.3">
      <c r="A542" s="103">
        <v>4110045</v>
      </c>
      <c r="B542" s="99" t="s">
        <v>370</v>
      </c>
      <c r="C542" s="100">
        <v>32540</v>
      </c>
      <c r="D542" s="100">
        <v>42185</v>
      </c>
      <c r="E542" s="103">
        <v>16006</v>
      </c>
      <c r="F542" s="98">
        <v>1004</v>
      </c>
      <c r="G542" s="99" t="s">
        <v>371</v>
      </c>
      <c r="H542" s="99" t="s">
        <v>309</v>
      </c>
      <c r="I542" s="100">
        <v>32540</v>
      </c>
      <c r="J542" s="100">
        <v>42185</v>
      </c>
      <c r="K542" s="99" t="s">
        <v>347</v>
      </c>
      <c r="L542" s="99" t="s">
        <v>348</v>
      </c>
    </row>
    <row r="543" spans="1:12" ht="12" customHeight="1" x14ac:dyDescent="0.3">
      <c r="A543" s="103">
        <v>4115181</v>
      </c>
      <c r="B543" s="99" t="s">
        <v>370</v>
      </c>
      <c r="C543" s="100">
        <v>42186</v>
      </c>
      <c r="D543" s="100">
        <v>43069</v>
      </c>
      <c r="E543" s="103">
        <v>16006</v>
      </c>
      <c r="F543" s="98">
        <v>1518</v>
      </c>
      <c r="G543" s="99" t="s">
        <v>914</v>
      </c>
      <c r="H543" s="99" t="s">
        <v>309</v>
      </c>
      <c r="I543" s="100">
        <v>42186</v>
      </c>
      <c r="J543" s="100">
        <v>43069</v>
      </c>
      <c r="K543" s="99" t="s">
        <v>594</v>
      </c>
      <c r="L543" s="99" t="s">
        <v>595</v>
      </c>
    </row>
    <row r="544" spans="1:12" ht="12" customHeight="1" x14ac:dyDescent="0.3">
      <c r="A544" s="103">
        <v>4115561</v>
      </c>
      <c r="B544" s="99" t="s">
        <v>370</v>
      </c>
      <c r="C544" s="100">
        <v>43070</v>
      </c>
      <c r="D544" s="100">
        <v>44322</v>
      </c>
      <c r="E544" s="103">
        <v>16006</v>
      </c>
      <c r="F544" s="98">
        <v>1556</v>
      </c>
      <c r="G544" s="99" t="s">
        <v>948</v>
      </c>
      <c r="H544" s="99" t="s">
        <v>309</v>
      </c>
      <c r="I544" s="100">
        <v>43070</v>
      </c>
      <c r="J544" s="100">
        <v>44322</v>
      </c>
      <c r="K544" s="99" t="s">
        <v>594</v>
      </c>
      <c r="L544" s="99" t="s">
        <v>595</v>
      </c>
    </row>
    <row r="545" spans="1:12" ht="12" customHeight="1" x14ac:dyDescent="0.3">
      <c r="A545" s="103">
        <v>4116301</v>
      </c>
      <c r="B545" s="99" t="s">
        <v>370</v>
      </c>
      <c r="C545" s="100">
        <v>44323</v>
      </c>
      <c r="D545" s="100">
        <v>523456</v>
      </c>
      <c r="E545" s="103">
        <v>16006</v>
      </c>
      <c r="F545" s="98">
        <v>1630</v>
      </c>
      <c r="G545" s="99" t="s">
        <v>948</v>
      </c>
      <c r="H545" s="99" t="s">
        <v>309</v>
      </c>
      <c r="I545" s="100">
        <v>44323</v>
      </c>
      <c r="J545" s="100">
        <v>523456</v>
      </c>
      <c r="K545" s="99" t="s">
        <v>594</v>
      </c>
      <c r="L545" s="99" t="s">
        <v>595</v>
      </c>
    </row>
    <row r="546" spans="1:12" ht="12" customHeight="1" x14ac:dyDescent="0.3">
      <c r="A546" s="103">
        <v>4154704</v>
      </c>
      <c r="B546" s="99" t="s">
        <v>349</v>
      </c>
      <c r="C546" s="100">
        <v>28581</v>
      </c>
      <c r="D546" s="100">
        <v>29920</v>
      </c>
      <c r="E546" s="103">
        <v>16100</v>
      </c>
      <c r="F546" s="98">
        <v>547</v>
      </c>
      <c r="G546" s="99" t="s">
        <v>1130</v>
      </c>
      <c r="H546" s="99" t="s">
        <v>309</v>
      </c>
      <c r="I546" s="100">
        <v>28581</v>
      </c>
      <c r="J546" s="100">
        <v>29920</v>
      </c>
      <c r="K546" s="99" t="s">
        <v>347</v>
      </c>
      <c r="L546" s="99" t="s">
        <v>348</v>
      </c>
    </row>
    <row r="547" spans="1:12" ht="12" customHeight="1" x14ac:dyDescent="0.3">
      <c r="A547" s="103">
        <v>4176707</v>
      </c>
      <c r="B547" s="99" t="s">
        <v>688</v>
      </c>
      <c r="C547" s="100">
        <v>29921</v>
      </c>
      <c r="D547" s="100">
        <v>35976</v>
      </c>
      <c r="E547" s="103">
        <v>16100</v>
      </c>
      <c r="F547" s="98">
        <v>767</v>
      </c>
      <c r="G547" s="99" t="s">
        <v>394</v>
      </c>
      <c r="H547" s="99" t="s">
        <v>309</v>
      </c>
      <c r="I547" s="100">
        <v>29921</v>
      </c>
      <c r="J547" s="100">
        <v>35976</v>
      </c>
      <c r="K547" s="99" t="s">
        <v>385</v>
      </c>
      <c r="L547" s="99" t="s">
        <v>386</v>
      </c>
    </row>
    <row r="548" spans="1:12" ht="12" customHeight="1" x14ac:dyDescent="0.3">
      <c r="A548" s="103">
        <v>4112520</v>
      </c>
      <c r="B548" s="99" t="s">
        <v>688</v>
      </c>
      <c r="C548" s="100">
        <v>35977</v>
      </c>
      <c r="D548" s="100">
        <v>39172</v>
      </c>
      <c r="E548" s="103">
        <v>16100</v>
      </c>
      <c r="F548" s="98">
        <v>1252</v>
      </c>
      <c r="G548" s="99" t="s">
        <v>689</v>
      </c>
      <c r="H548" s="99" t="s">
        <v>309</v>
      </c>
      <c r="I548" s="100">
        <v>35977</v>
      </c>
      <c r="J548" s="100">
        <v>39172</v>
      </c>
      <c r="K548" s="99" t="s">
        <v>347</v>
      </c>
      <c r="L548" s="99" t="s">
        <v>348</v>
      </c>
    </row>
    <row r="549" spans="1:12" ht="12" customHeight="1" x14ac:dyDescent="0.3">
      <c r="A549" s="103">
        <v>4114039</v>
      </c>
      <c r="B549" s="99" t="s">
        <v>688</v>
      </c>
      <c r="C549" s="100">
        <v>39173</v>
      </c>
      <c r="D549" s="100">
        <v>523456</v>
      </c>
      <c r="E549" s="103">
        <v>16100</v>
      </c>
      <c r="F549" s="98">
        <v>1403</v>
      </c>
      <c r="G549" s="99" t="s">
        <v>830</v>
      </c>
      <c r="H549" s="99" t="s">
        <v>309</v>
      </c>
      <c r="I549" s="100">
        <v>39173</v>
      </c>
      <c r="J549" s="100">
        <v>523456</v>
      </c>
      <c r="K549" s="99" t="s">
        <v>594</v>
      </c>
      <c r="L549" s="99" t="s">
        <v>595</v>
      </c>
    </row>
    <row r="550" spans="1:12" ht="12" customHeight="1" x14ac:dyDescent="0.3">
      <c r="A550" s="103">
        <v>4155008</v>
      </c>
      <c r="B550" s="99" t="s">
        <v>349</v>
      </c>
      <c r="C550" s="100">
        <v>29221</v>
      </c>
      <c r="D550" s="100">
        <v>30132</v>
      </c>
      <c r="E550" s="103">
        <v>16200</v>
      </c>
      <c r="F550" s="98">
        <v>550</v>
      </c>
      <c r="G550" s="99" t="s">
        <v>1131</v>
      </c>
      <c r="H550" s="99" t="s">
        <v>309</v>
      </c>
      <c r="I550" s="100">
        <v>29221</v>
      </c>
      <c r="J550" s="100">
        <v>30132</v>
      </c>
      <c r="K550" s="99" t="s">
        <v>347</v>
      </c>
      <c r="L550" s="99" t="s">
        <v>348</v>
      </c>
    </row>
    <row r="551" spans="1:12" ht="12" customHeight="1" x14ac:dyDescent="0.3">
      <c r="A551" s="103">
        <v>4178505</v>
      </c>
      <c r="B551" s="99" t="s">
        <v>1270</v>
      </c>
      <c r="C551" s="100">
        <v>30133</v>
      </c>
      <c r="D551" s="100">
        <v>31817</v>
      </c>
      <c r="E551" s="103">
        <v>16200</v>
      </c>
      <c r="F551" s="98">
        <v>785</v>
      </c>
      <c r="G551" s="99" t="s">
        <v>1271</v>
      </c>
      <c r="H551" s="99" t="s">
        <v>309</v>
      </c>
      <c r="I551" s="100">
        <v>30133</v>
      </c>
      <c r="J551" s="100">
        <v>31817</v>
      </c>
      <c r="K551" s="99" t="s">
        <v>347</v>
      </c>
      <c r="L551" s="99" t="s">
        <v>348</v>
      </c>
    </row>
    <row r="552" spans="1:12" ht="12" customHeight="1" x14ac:dyDescent="0.3">
      <c r="A552" s="103">
        <v>4155107</v>
      </c>
      <c r="B552" s="99" t="s">
        <v>1132</v>
      </c>
      <c r="C552" s="100">
        <v>28856</v>
      </c>
      <c r="D552" s="100">
        <v>36385</v>
      </c>
      <c r="E552" s="103">
        <v>16300</v>
      </c>
      <c r="F552" s="98">
        <v>551</v>
      </c>
      <c r="G552" s="99" t="s">
        <v>284</v>
      </c>
      <c r="H552" s="99" t="s">
        <v>309</v>
      </c>
      <c r="I552" s="100">
        <v>28856</v>
      </c>
      <c r="J552" s="100">
        <v>36385</v>
      </c>
      <c r="K552" s="99" t="s">
        <v>354</v>
      </c>
      <c r="L552" s="99" t="s">
        <v>355</v>
      </c>
    </row>
    <row r="553" spans="1:12" ht="12" customHeight="1" x14ac:dyDescent="0.3">
      <c r="A553" s="103">
        <v>4173506</v>
      </c>
      <c r="B553" s="99" t="s">
        <v>920</v>
      </c>
      <c r="C553" s="100">
        <v>29221</v>
      </c>
      <c r="D553" s="100">
        <v>42185</v>
      </c>
      <c r="E553" s="103">
        <v>16400</v>
      </c>
      <c r="F553" s="98">
        <v>735</v>
      </c>
      <c r="G553" s="99" t="s">
        <v>579</v>
      </c>
      <c r="H553" s="99" t="s">
        <v>309</v>
      </c>
      <c r="I553" s="100">
        <v>29221</v>
      </c>
      <c r="J553" s="100">
        <v>42185</v>
      </c>
      <c r="K553" s="99" t="s">
        <v>347</v>
      </c>
      <c r="L553" s="99" t="s">
        <v>348</v>
      </c>
    </row>
    <row r="554" spans="1:12" ht="12" customHeight="1" x14ac:dyDescent="0.3">
      <c r="A554" s="103">
        <v>4115231</v>
      </c>
      <c r="B554" s="99" t="s">
        <v>920</v>
      </c>
      <c r="C554" s="100">
        <v>42186</v>
      </c>
      <c r="D554" s="100">
        <v>43069</v>
      </c>
      <c r="E554" s="103">
        <v>16400</v>
      </c>
      <c r="F554" s="98">
        <v>1523</v>
      </c>
      <c r="G554" s="99" t="s">
        <v>921</v>
      </c>
      <c r="H554" s="99" t="s">
        <v>309</v>
      </c>
      <c r="I554" s="100">
        <v>42186</v>
      </c>
      <c r="J554" s="100">
        <v>43069</v>
      </c>
      <c r="K554" s="99" t="s">
        <v>594</v>
      </c>
      <c r="L554" s="99" t="s">
        <v>595</v>
      </c>
    </row>
    <row r="555" spans="1:12" ht="12" customHeight="1" x14ac:dyDescent="0.3">
      <c r="A555" s="103">
        <v>4115641</v>
      </c>
      <c r="B555" s="99" t="s">
        <v>920</v>
      </c>
      <c r="C555" s="100">
        <v>43070</v>
      </c>
      <c r="D555" s="100">
        <v>44322</v>
      </c>
      <c r="E555" s="103">
        <v>16400</v>
      </c>
      <c r="F555" s="98">
        <v>1564</v>
      </c>
      <c r="G555" s="99" t="s">
        <v>956</v>
      </c>
      <c r="H555" s="99" t="s">
        <v>309</v>
      </c>
      <c r="I555" s="100">
        <v>43070</v>
      </c>
      <c r="J555" s="100">
        <v>44322</v>
      </c>
      <c r="K555" s="99" t="s">
        <v>594</v>
      </c>
      <c r="L555" s="99" t="s">
        <v>595</v>
      </c>
    </row>
    <row r="556" spans="1:12" ht="12" customHeight="1" x14ac:dyDescent="0.3">
      <c r="A556" s="103">
        <v>4116341</v>
      </c>
      <c r="B556" s="99" t="s">
        <v>920</v>
      </c>
      <c r="C556" s="100">
        <v>44323</v>
      </c>
      <c r="D556" s="100">
        <v>523456</v>
      </c>
      <c r="E556" s="103">
        <v>16400</v>
      </c>
      <c r="F556" s="98">
        <v>1634</v>
      </c>
      <c r="G556" s="99" t="s">
        <v>956</v>
      </c>
      <c r="H556" s="99" t="s">
        <v>309</v>
      </c>
      <c r="I556" s="100">
        <v>44323</v>
      </c>
      <c r="J556" s="100">
        <v>523456</v>
      </c>
      <c r="K556" s="99" t="s">
        <v>594</v>
      </c>
      <c r="L556" s="99" t="s">
        <v>595</v>
      </c>
    </row>
    <row r="557" spans="1:12" ht="12" customHeight="1" x14ac:dyDescent="0.3">
      <c r="A557" s="103">
        <v>4155305</v>
      </c>
      <c r="B557" s="99" t="s">
        <v>349</v>
      </c>
      <c r="C557" s="100">
        <v>28856</v>
      </c>
      <c r="D557" s="100">
        <v>30681</v>
      </c>
      <c r="E557" s="103">
        <v>16500</v>
      </c>
      <c r="F557" s="98">
        <v>553</v>
      </c>
      <c r="G557" s="99" t="s">
        <v>1133</v>
      </c>
      <c r="H557" s="99" t="s">
        <v>309</v>
      </c>
      <c r="I557" s="100">
        <v>28856</v>
      </c>
      <c r="J557" s="100">
        <v>30681</v>
      </c>
      <c r="K557" s="99" t="s">
        <v>347</v>
      </c>
      <c r="L557" s="99" t="s">
        <v>348</v>
      </c>
    </row>
    <row r="558" spans="1:12" ht="12" customHeight="1" x14ac:dyDescent="0.3">
      <c r="A558" s="103">
        <v>4182309</v>
      </c>
      <c r="B558" s="99" t="s">
        <v>349</v>
      </c>
      <c r="C558" s="100">
        <v>30682</v>
      </c>
      <c r="D558" s="100">
        <v>33785</v>
      </c>
      <c r="E558" s="103">
        <v>16500</v>
      </c>
      <c r="F558" s="98">
        <v>823</v>
      </c>
      <c r="G558" s="99" t="s">
        <v>1300</v>
      </c>
      <c r="H558" s="99" t="s">
        <v>309</v>
      </c>
      <c r="I558" s="100">
        <v>30682</v>
      </c>
      <c r="J558" s="100">
        <v>33785</v>
      </c>
      <c r="K558" s="99" t="s">
        <v>385</v>
      </c>
      <c r="L558" s="99" t="s">
        <v>386</v>
      </c>
    </row>
    <row r="559" spans="1:12" ht="12" customHeight="1" x14ac:dyDescent="0.3">
      <c r="A559" s="103">
        <v>4111076</v>
      </c>
      <c r="B559" s="99" t="s">
        <v>513</v>
      </c>
      <c r="C559" s="100">
        <v>33786</v>
      </c>
      <c r="D559" s="100">
        <v>523456</v>
      </c>
      <c r="E559" s="103">
        <v>16500</v>
      </c>
      <c r="F559" s="98">
        <v>1107</v>
      </c>
      <c r="G559" s="99" t="s">
        <v>469</v>
      </c>
      <c r="H559" s="99" t="s">
        <v>309</v>
      </c>
      <c r="I559" s="100">
        <v>33786</v>
      </c>
      <c r="J559" s="100">
        <v>523456</v>
      </c>
      <c r="K559" s="99" t="s">
        <v>465</v>
      </c>
      <c r="L559" s="99" t="s">
        <v>466</v>
      </c>
    </row>
    <row r="560" spans="1:12" ht="12" customHeight="1" x14ac:dyDescent="0.3">
      <c r="A560" s="103">
        <v>4155404</v>
      </c>
      <c r="B560" s="99" t="s">
        <v>349</v>
      </c>
      <c r="C560" s="100">
        <v>28856</v>
      </c>
      <c r="D560" s="100">
        <v>32477</v>
      </c>
      <c r="E560" s="103">
        <v>16600</v>
      </c>
      <c r="F560" s="98">
        <v>554</v>
      </c>
      <c r="G560" s="99" t="s">
        <v>1134</v>
      </c>
      <c r="H560" s="99" t="s">
        <v>309</v>
      </c>
      <c r="I560" s="100">
        <v>28856</v>
      </c>
      <c r="J560" s="100">
        <v>32477</v>
      </c>
      <c r="K560" s="99" t="s">
        <v>354</v>
      </c>
      <c r="L560" s="99" t="s">
        <v>355</v>
      </c>
    </row>
    <row r="561" spans="1:12" ht="12" customHeight="1" x14ac:dyDescent="0.3">
      <c r="A561" s="103">
        <v>4199600</v>
      </c>
      <c r="B561" s="99" t="s">
        <v>1407</v>
      </c>
      <c r="C561" s="100">
        <v>32478</v>
      </c>
      <c r="D561" s="100">
        <v>33389</v>
      </c>
      <c r="E561" s="103">
        <v>16600</v>
      </c>
      <c r="F561" s="98">
        <v>996</v>
      </c>
      <c r="G561" s="99" t="s">
        <v>1405</v>
      </c>
      <c r="H561" s="99" t="s">
        <v>309</v>
      </c>
      <c r="I561" s="100">
        <v>32478</v>
      </c>
      <c r="J561" s="100">
        <v>33389</v>
      </c>
      <c r="K561" s="99" t="s">
        <v>347</v>
      </c>
      <c r="L561" s="99" t="s">
        <v>348</v>
      </c>
    </row>
    <row r="562" spans="1:12" ht="12" customHeight="1" x14ac:dyDescent="0.3">
      <c r="A562" s="103">
        <v>4110730</v>
      </c>
      <c r="B562" s="99" t="s">
        <v>462</v>
      </c>
      <c r="C562" s="100">
        <v>33390</v>
      </c>
      <c r="D562" s="100">
        <v>35461</v>
      </c>
      <c r="E562" s="103">
        <v>16600</v>
      </c>
      <c r="F562" s="98">
        <v>1073</v>
      </c>
      <c r="G562" s="99" t="s">
        <v>460</v>
      </c>
      <c r="H562" s="99" t="s">
        <v>309</v>
      </c>
      <c r="I562" s="100">
        <v>33390</v>
      </c>
      <c r="J562" s="100">
        <v>35461</v>
      </c>
      <c r="K562" s="99" t="s">
        <v>354</v>
      </c>
      <c r="L562" s="99" t="s">
        <v>355</v>
      </c>
    </row>
    <row r="563" spans="1:12" ht="12" customHeight="1" x14ac:dyDescent="0.3">
      <c r="A563" s="103">
        <v>4112199</v>
      </c>
      <c r="B563" s="99" t="s">
        <v>462</v>
      </c>
      <c r="C563" s="100">
        <v>35462</v>
      </c>
      <c r="D563" s="100">
        <v>37711</v>
      </c>
      <c r="E563" s="103">
        <v>16600</v>
      </c>
      <c r="F563" s="98">
        <v>1219</v>
      </c>
      <c r="G563" s="99" t="s">
        <v>649</v>
      </c>
      <c r="H563" s="99" t="s">
        <v>309</v>
      </c>
      <c r="I563" s="100">
        <v>33390</v>
      </c>
      <c r="J563" s="100">
        <v>37711</v>
      </c>
      <c r="K563" s="99" t="s">
        <v>354</v>
      </c>
      <c r="L563" s="99" t="s">
        <v>355</v>
      </c>
    </row>
    <row r="564" spans="1:12" ht="12" customHeight="1" x14ac:dyDescent="0.3">
      <c r="A564" s="103">
        <v>4113395</v>
      </c>
      <c r="B564" s="99" t="s">
        <v>462</v>
      </c>
      <c r="C564" s="100">
        <v>37712</v>
      </c>
      <c r="D564" s="100">
        <v>41060</v>
      </c>
      <c r="E564" s="103">
        <v>16600</v>
      </c>
      <c r="F564" s="98">
        <v>1339</v>
      </c>
      <c r="G564" s="99" t="s">
        <v>522</v>
      </c>
      <c r="H564" s="99" t="s">
        <v>309</v>
      </c>
      <c r="I564" s="100">
        <v>37712</v>
      </c>
      <c r="J564" s="100">
        <v>41060</v>
      </c>
      <c r="K564" s="99" t="s">
        <v>347</v>
      </c>
      <c r="L564" s="99" t="s">
        <v>348</v>
      </c>
    </row>
    <row r="565" spans="1:12" ht="12" customHeight="1" x14ac:dyDescent="0.3">
      <c r="A565" s="103">
        <v>4168803</v>
      </c>
      <c r="B565" s="99" t="s">
        <v>843</v>
      </c>
      <c r="C565" s="100">
        <v>28277</v>
      </c>
      <c r="D565" s="100">
        <v>39813</v>
      </c>
      <c r="E565" s="103">
        <v>16800</v>
      </c>
      <c r="F565" s="98">
        <v>688</v>
      </c>
      <c r="G565" s="99" t="s">
        <v>1200</v>
      </c>
      <c r="H565" s="99" t="s">
        <v>309</v>
      </c>
      <c r="I565" s="100">
        <v>28277</v>
      </c>
      <c r="J565" s="100">
        <v>39813</v>
      </c>
      <c r="K565" s="99" t="s">
        <v>438</v>
      </c>
      <c r="L565" s="99" t="s">
        <v>439</v>
      </c>
    </row>
    <row r="566" spans="1:12" ht="12" customHeight="1" x14ac:dyDescent="0.3">
      <c r="A566" s="103">
        <v>4114161</v>
      </c>
      <c r="B566" s="99" t="s">
        <v>843</v>
      </c>
      <c r="C566" s="100">
        <v>39814</v>
      </c>
      <c r="D566" s="100">
        <v>42521</v>
      </c>
      <c r="E566" s="103">
        <v>16800</v>
      </c>
      <c r="F566" s="98">
        <v>1416</v>
      </c>
      <c r="G566" s="99" t="s">
        <v>844</v>
      </c>
      <c r="H566" s="99" t="s">
        <v>309</v>
      </c>
      <c r="I566" s="100">
        <v>39814</v>
      </c>
      <c r="J566" s="100">
        <v>42521</v>
      </c>
      <c r="K566" s="99" t="s">
        <v>594</v>
      </c>
      <c r="L566" s="99" t="s">
        <v>595</v>
      </c>
    </row>
    <row r="567" spans="1:12" ht="12" customHeight="1" x14ac:dyDescent="0.3">
      <c r="A567" s="103">
        <v>4115361</v>
      </c>
      <c r="B567" s="99" t="s">
        <v>843</v>
      </c>
      <c r="C567" s="100">
        <v>42522</v>
      </c>
      <c r="D567" s="100">
        <v>523456</v>
      </c>
      <c r="E567" s="103">
        <v>16800</v>
      </c>
      <c r="F567" s="98">
        <v>1536</v>
      </c>
      <c r="G567" s="99" t="s">
        <v>934</v>
      </c>
      <c r="H567" s="99" t="s">
        <v>309</v>
      </c>
      <c r="I567" s="100">
        <v>42522</v>
      </c>
      <c r="J567" s="100">
        <v>523456</v>
      </c>
      <c r="K567" s="99" t="s">
        <v>594</v>
      </c>
      <c r="L567" s="99" t="s">
        <v>595</v>
      </c>
    </row>
    <row r="568" spans="1:12" ht="12" customHeight="1" x14ac:dyDescent="0.3">
      <c r="A568" s="103">
        <v>4156105</v>
      </c>
      <c r="B568" s="99" t="s">
        <v>349</v>
      </c>
      <c r="C568" s="100">
        <v>28581</v>
      </c>
      <c r="D568" s="100">
        <v>31290</v>
      </c>
      <c r="E568" s="103">
        <v>17000</v>
      </c>
      <c r="F568" s="98">
        <v>561</v>
      </c>
      <c r="G568" s="99" t="s">
        <v>1094</v>
      </c>
      <c r="H568" s="99" t="s">
        <v>309</v>
      </c>
      <c r="I568" s="100">
        <v>28581</v>
      </c>
      <c r="J568" s="100">
        <v>31290</v>
      </c>
      <c r="K568" s="99" t="s">
        <v>347</v>
      </c>
      <c r="L568" s="99" t="s">
        <v>348</v>
      </c>
    </row>
    <row r="569" spans="1:12" ht="12" customHeight="1" x14ac:dyDescent="0.3">
      <c r="A569" s="103">
        <v>4189502</v>
      </c>
      <c r="B569" s="99" t="s">
        <v>724</v>
      </c>
      <c r="C569" s="100">
        <v>31291</v>
      </c>
      <c r="D569" s="100">
        <v>36508</v>
      </c>
      <c r="E569" s="103">
        <v>17000</v>
      </c>
      <c r="F569" s="98">
        <v>895</v>
      </c>
      <c r="G569" s="99" t="s">
        <v>1289</v>
      </c>
      <c r="H569" s="99" t="s">
        <v>309</v>
      </c>
      <c r="I569" s="100">
        <v>31291</v>
      </c>
      <c r="J569" s="100">
        <v>36508</v>
      </c>
      <c r="K569" s="99" t="s">
        <v>347</v>
      </c>
      <c r="L569" s="99" t="s">
        <v>348</v>
      </c>
    </row>
    <row r="570" spans="1:12" ht="12" customHeight="1" x14ac:dyDescent="0.3">
      <c r="A570" s="103">
        <v>4112967</v>
      </c>
      <c r="B570" s="99" t="s">
        <v>724</v>
      </c>
      <c r="C570" s="100">
        <v>36509</v>
      </c>
      <c r="D570" s="100">
        <v>36707</v>
      </c>
      <c r="E570" s="103">
        <v>17000</v>
      </c>
      <c r="F570" s="98">
        <v>1296</v>
      </c>
      <c r="G570" s="99" t="s">
        <v>725</v>
      </c>
      <c r="H570" s="99" t="s">
        <v>309</v>
      </c>
      <c r="I570" s="100">
        <v>36509</v>
      </c>
      <c r="J570" s="100">
        <v>36707</v>
      </c>
      <c r="K570" s="99" t="s">
        <v>347</v>
      </c>
      <c r="L570" s="99" t="s">
        <v>348</v>
      </c>
    </row>
    <row r="571" spans="1:12" ht="12" customHeight="1" x14ac:dyDescent="0.3">
      <c r="A571" s="103">
        <v>4113031</v>
      </c>
      <c r="B571" s="99" t="s">
        <v>724</v>
      </c>
      <c r="C571" s="100">
        <v>36708</v>
      </c>
      <c r="D571" s="100">
        <v>41240</v>
      </c>
      <c r="E571" s="103">
        <v>17000</v>
      </c>
      <c r="F571" s="98">
        <v>1303</v>
      </c>
      <c r="G571" s="99" t="s">
        <v>522</v>
      </c>
      <c r="H571" s="99" t="s">
        <v>309</v>
      </c>
      <c r="I571" s="100">
        <v>36708</v>
      </c>
      <c r="J571" s="100">
        <v>41240</v>
      </c>
      <c r="K571" s="99" t="s">
        <v>347</v>
      </c>
      <c r="L571" s="99" t="s">
        <v>348</v>
      </c>
    </row>
    <row r="572" spans="1:12" ht="12" customHeight="1" x14ac:dyDescent="0.3">
      <c r="A572" s="103">
        <v>4114578</v>
      </c>
      <c r="B572" s="99" t="s">
        <v>724</v>
      </c>
      <c r="C572" s="100">
        <v>41241</v>
      </c>
      <c r="D572" s="100">
        <v>523456</v>
      </c>
      <c r="E572" s="103">
        <v>17000</v>
      </c>
      <c r="F572" s="98">
        <v>1457</v>
      </c>
      <c r="G572" s="99" t="s">
        <v>880</v>
      </c>
      <c r="H572" s="99" t="s">
        <v>309</v>
      </c>
      <c r="I572" s="100">
        <v>41241</v>
      </c>
      <c r="J572" s="100">
        <v>523456</v>
      </c>
      <c r="K572" s="99" t="s">
        <v>347</v>
      </c>
      <c r="L572" s="99" t="s">
        <v>348</v>
      </c>
    </row>
    <row r="573" spans="1:12" ht="12" customHeight="1" x14ac:dyDescent="0.3">
      <c r="A573" s="103">
        <v>4156204</v>
      </c>
      <c r="B573" s="99" t="s">
        <v>349</v>
      </c>
      <c r="C573" s="100">
        <v>28856</v>
      </c>
      <c r="D573" s="100">
        <v>30559</v>
      </c>
      <c r="E573" s="103">
        <v>17100</v>
      </c>
      <c r="F573" s="98">
        <v>562</v>
      </c>
      <c r="G573" s="99" t="s">
        <v>1135</v>
      </c>
      <c r="H573" s="99" t="s">
        <v>309</v>
      </c>
      <c r="I573" s="100">
        <v>28856</v>
      </c>
      <c r="J573" s="100">
        <v>30559</v>
      </c>
      <c r="K573" s="99" t="s">
        <v>310</v>
      </c>
      <c r="L573" s="99" t="s">
        <v>311</v>
      </c>
    </row>
    <row r="574" spans="1:12" ht="12" customHeight="1" x14ac:dyDescent="0.3">
      <c r="A574" s="103">
        <v>4181608</v>
      </c>
      <c r="B574" s="99" t="s">
        <v>534</v>
      </c>
      <c r="C574" s="100">
        <v>30560</v>
      </c>
      <c r="D574" s="100">
        <v>34151</v>
      </c>
      <c r="E574" s="103">
        <v>17100</v>
      </c>
      <c r="F574" s="98">
        <v>816</v>
      </c>
      <c r="G574" s="99" t="s">
        <v>1295</v>
      </c>
      <c r="H574" s="99" t="s">
        <v>309</v>
      </c>
      <c r="I574" s="100">
        <v>30560</v>
      </c>
      <c r="J574" s="100">
        <v>34151</v>
      </c>
      <c r="K574" s="99" t="s">
        <v>438</v>
      </c>
      <c r="L574" s="99" t="s">
        <v>439</v>
      </c>
    </row>
    <row r="575" spans="1:12" ht="12" customHeight="1" x14ac:dyDescent="0.3">
      <c r="A575" s="103">
        <v>4111258</v>
      </c>
      <c r="B575" s="99" t="s">
        <v>534</v>
      </c>
      <c r="C575" s="100">
        <v>34128</v>
      </c>
      <c r="D575" s="100">
        <v>34181</v>
      </c>
      <c r="E575" s="103">
        <v>17100</v>
      </c>
      <c r="F575" s="98">
        <v>1125</v>
      </c>
      <c r="G575" s="99" t="s">
        <v>535</v>
      </c>
      <c r="H575" s="99" t="s">
        <v>309</v>
      </c>
      <c r="I575" s="100">
        <v>34128</v>
      </c>
      <c r="J575" s="100">
        <v>34181</v>
      </c>
      <c r="K575" s="99" t="s">
        <v>438</v>
      </c>
      <c r="L575" s="99" t="s">
        <v>439</v>
      </c>
    </row>
    <row r="576" spans="1:12" ht="12" customHeight="1" x14ac:dyDescent="0.3">
      <c r="A576" s="103">
        <v>4156303</v>
      </c>
      <c r="B576" s="99" t="s">
        <v>349</v>
      </c>
      <c r="C576" s="100">
        <v>28491</v>
      </c>
      <c r="D576" s="100">
        <v>29920</v>
      </c>
      <c r="E576" s="103">
        <v>17200</v>
      </c>
      <c r="F576" s="98">
        <v>563</v>
      </c>
      <c r="G576" s="99" t="s">
        <v>1136</v>
      </c>
      <c r="H576" s="99" t="s">
        <v>309</v>
      </c>
      <c r="I576" s="100">
        <v>28491</v>
      </c>
      <c r="J576" s="100">
        <v>29920</v>
      </c>
      <c r="K576" s="99" t="s">
        <v>347</v>
      </c>
      <c r="L576" s="99" t="s">
        <v>348</v>
      </c>
    </row>
    <row r="577" spans="1:12" ht="12" customHeight="1" x14ac:dyDescent="0.3">
      <c r="A577" s="103">
        <v>4176806</v>
      </c>
      <c r="B577" s="99" t="s">
        <v>694</v>
      </c>
      <c r="C577" s="100">
        <v>29921</v>
      </c>
      <c r="D577" s="100">
        <v>32567</v>
      </c>
      <c r="E577" s="103">
        <v>17200</v>
      </c>
      <c r="F577" s="98">
        <v>768</v>
      </c>
      <c r="G577" s="99" t="s">
        <v>394</v>
      </c>
      <c r="H577" s="99" t="s">
        <v>309</v>
      </c>
      <c r="I577" s="100">
        <v>32568</v>
      </c>
      <c r="J577" s="100">
        <v>35976</v>
      </c>
      <c r="K577" s="99" t="s">
        <v>385</v>
      </c>
      <c r="L577" s="99" t="s">
        <v>386</v>
      </c>
    </row>
    <row r="578" spans="1:12" ht="12" customHeight="1" x14ac:dyDescent="0.3">
      <c r="A578" s="103">
        <v>4176814</v>
      </c>
      <c r="B578" s="99" t="s">
        <v>694</v>
      </c>
      <c r="C578" s="100">
        <v>32568</v>
      </c>
      <c r="D578" s="100">
        <v>35976</v>
      </c>
      <c r="E578" s="103">
        <v>17200</v>
      </c>
      <c r="F578" s="98">
        <v>768</v>
      </c>
      <c r="G578" s="99" t="s">
        <v>394</v>
      </c>
      <c r="H578" s="99" t="s">
        <v>309</v>
      </c>
      <c r="I578" s="100">
        <v>32568</v>
      </c>
      <c r="J578" s="100">
        <v>35976</v>
      </c>
      <c r="K578" s="99" t="s">
        <v>385</v>
      </c>
      <c r="L578" s="99" t="s">
        <v>386</v>
      </c>
    </row>
    <row r="579" spans="1:12" ht="12" customHeight="1" x14ac:dyDescent="0.3">
      <c r="A579" s="103">
        <v>4112595</v>
      </c>
      <c r="B579" s="99" t="s">
        <v>694</v>
      </c>
      <c r="C579" s="100">
        <v>35977</v>
      </c>
      <c r="D579" s="100">
        <v>42338</v>
      </c>
      <c r="E579" s="103">
        <v>17200</v>
      </c>
      <c r="F579" s="98">
        <v>1259</v>
      </c>
      <c r="G579" s="99" t="s">
        <v>695</v>
      </c>
      <c r="H579" s="99" t="s">
        <v>309</v>
      </c>
      <c r="I579" s="100">
        <v>35977</v>
      </c>
      <c r="J579" s="100">
        <v>42338</v>
      </c>
      <c r="K579" s="99" t="s">
        <v>594</v>
      </c>
      <c r="L579" s="99" t="s">
        <v>595</v>
      </c>
    </row>
    <row r="580" spans="1:12" ht="12" customHeight="1" x14ac:dyDescent="0.3">
      <c r="A580" s="103">
        <v>4115311</v>
      </c>
      <c r="B580" s="99" t="s">
        <v>694</v>
      </c>
      <c r="C580" s="100">
        <v>42339</v>
      </c>
      <c r="D580" s="100">
        <v>44172</v>
      </c>
      <c r="E580" s="103">
        <v>17200</v>
      </c>
      <c r="F580" s="98">
        <v>1531</v>
      </c>
      <c r="G580" s="99" t="s">
        <v>932</v>
      </c>
      <c r="H580" s="99" t="s">
        <v>309</v>
      </c>
      <c r="I580" s="100">
        <v>42339</v>
      </c>
      <c r="J580" s="100">
        <v>44172</v>
      </c>
      <c r="K580" s="99" t="s">
        <v>594</v>
      </c>
      <c r="L580" s="99" t="s">
        <v>595</v>
      </c>
    </row>
    <row r="581" spans="1:12" ht="12" customHeight="1" x14ac:dyDescent="0.3">
      <c r="A581" s="103">
        <v>4116231</v>
      </c>
      <c r="B581" s="99" t="s">
        <v>694</v>
      </c>
      <c r="C581" s="100">
        <v>44173</v>
      </c>
      <c r="D581" s="100">
        <v>523456</v>
      </c>
      <c r="E581" s="103">
        <v>17200</v>
      </c>
      <c r="F581" s="98">
        <v>1623</v>
      </c>
      <c r="G581" s="99" t="s">
        <v>932</v>
      </c>
      <c r="H581" s="99" t="s">
        <v>309</v>
      </c>
      <c r="I581" s="100">
        <v>44173</v>
      </c>
      <c r="J581" s="100">
        <v>523456</v>
      </c>
      <c r="K581" s="99" t="s">
        <v>594</v>
      </c>
      <c r="L581" s="99" t="s">
        <v>595</v>
      </c>
    </row>
    <row r="582" spans="1:12" ht="12" customHeight="1" x14ac:dyDescent="0.3">
      <c r="A582" s="103">
        <v>4169207</v>
      </c>
      <c r="B582" s="99" t="s">
        <v>349</v>
      </c>
      <c r="C582" s="100">
        <v>28278</v>
      </c>
      <c r="D582" s="100">
        <v>30863</v>
      </c>
      <c r="E582" s="103">
        <v>17300</v>
      </c>
      <c r="F582" s="98">
        <v>692</v>
      </c>
      <c r="G582" s="99" t="s">
        <v>1197</v>
      </c>
      <c r="H582" s="99" t="s">
        <v>309</v>
      </c>
      <c r="I582" s="100">
        <v>28278</v>
      </c>
      <c r="J582" s="100">
        <v>30863</v>
      </c>
      <c r="K582" s="99" t="s">
        <v>347</v>
      </c>
      <c r="L582" s="99" t="s">
        <v>348</v>
      </c>
    </row>
    <row r="583" spans="1:12" ht="12" customHeight="1" x14ac:dyDescent="0.3">
      <c r="A583" s="103">
        <v>4183901</v>
      </c>
      <c r="B583" s="99" t="s">
        <v>1310</v>
      </c>
      <c r="C583" s="100">
        <v>30864</v>
      </c>
      <c r="D583" s="100">
        <v>31958</v>
      </c>
      <c r="E583" s="103">
        <v>17300</v>
      </c>
      <c r="F583" s="98">
        <v>839</v>
      </c>
      <c r="G583" s="99" t="s">
        <v>1290</v>
      </c>
      <c r="H583" s="99" t="s">
        <v>309</v>
      </c>
      <c r="I583" s="100">
        <v>30864</v>
      </c>
      <c r="J583" s="100">
        <v>31958</v>
      </c>
      <c r="K583" s="99" t="s">
        <v>347</v>
      </c>
      <c r="L583" s="99" t="s">
        <v>348</v>
      </c>
    </row>
    <row r="584" spans="1:12" ht="12" customHeight="1" x14ac:dyDescent="0.3">
      <c r="A584" s="103">
        <v>4195905</v>
      </c>
      <c r="B584" s="99" t="s">
        <v>349</v>
      </c>
      <c r="C584" s="100">
        <v>31959</v>
      </c>
      <c r="D584" s="100">
        <v>33528</v>
      </c>
      <c r="E584" s="103">
        <v>17300</v>
      </c>
      <c r="F584" s="98">
        <v>959</v>
      </c>
      <c r="G584" s="99" t="s">
        <v>1386</v>
      </c>
      <c r="H584" s="99" t="s">
        <v>309</v>
      </c>
      <c r="I584" s="100">
        <v>31959</v>
      </c>
      <c r="J584" s="100">
        <v>33528</v>
      </c>
      <c r="K584" s="99" t="s">
        <v>347</v>
      </c>
      <c r="L584" s="99" t="s">
        <v>348</v>
      </c>
    </row>
    <row r="585" spans="1:12" ht="12" customHeight="1" x14ac:dyDescent="0.3">
      <c r="A585" s="103">
        <v>4110920</v>
      </c>
      <c r="B585" s="99" t="s">
        <v>349</v>
      </c>
      <c r="C585" s="100">
        <v>33529</v>
      </c>
      <c r="D585" s="100">
        <v>34150</v>
      </c>
      <c r="E585" s="103">
        <v>17300</v>
      </c>
      <c r="F585" s="98">
        <v>1092</v>
      </c>
      <c r="G585" s="99" t="s">
        <v>485</v>
      </c>
      <c r="H585" s="99" t="s">
        <v>309</v>
      </c>
      <c r="I585" s="100">
        <v>33529</v>
      </c>
      <c r="J585" s="100">
        <v>34150</v>
      </c>
      <c r="K585" s="99" t="s">
        <v>347</v>
      </c>
      <c r="L585" s="99" t="s">
        <v>348</v>
      </c>
    </row>
    <row r="586" spans="1:12" ht="12" customHeight="1" x14ac:dyDescent="0.3">
      <c r="A586" s="103">
        <v>4111390</v>
      </c>
      <c r="B586" s="99" t="s">
        <v>541</v>
      </c>
      <c r="C586" s="100">
        <v>34151</v>
      </c>
      <c r="D586" s="100">
        <v>34152</v>
      </c>
      <c r="E586" s="103">
        <v>17300</v>
      </c>
      <c r="F586" s="98">
        <v>1129</v>
      </c>
      <c r="G586" s="99" t="s">
        <v>346</v>
      </c>
      <c r="H586" s="99" t="s">
        <v>309</v>
      </c>
      <c r="I586" s="100">
        <v>34153</v>
      </c>
      <c r="J586" s="100">
        <v>36851</v>
      </c>
      <c r="K586" s="99" t="s">
        <v>347</v>
      </c>
      <c r="L586" s="99" t="s">
        <v>348</v>
      </c>
    </row>
    <row r="587" spans="1:12" ht="12" customHeight="1" x14ac:dyDescent="0.3">
      <c r="A587" s="103">
        <v>4111290</v>
      </c>
      <c r="B587" s="99" t="s">
        <v>541</v>
      </c>
      <c r="C587" s="100">
        <v>34153</v>
      </c>
      <c r="D587" s="100">
        <v>36851</v>
      </c>
      <c r="E587" s="103">
        <v>17300</v>
      </c>
      <c r="F587" s="98">
        <v>1129</v>
      </c>
      <c r="G587" s="99" t="s">
        <v>346</v>
      </c>
      <c r="H587" s="99" t="s">
        <v>309</v>
      </c>
      <c r="I587" s="100">
        <v>34153</v>
      </c>
      <c r="J587" s="100">
        <v>36851</v>
      </c>
      <c r="K587" s="99" t="s">
        <v>347</v>
      </c>
      <c r="L587" s="99" t="s">
        <v>348</v>
      </c>
    </row>
    <row r="588" spans="1:12" ht="12" customHeight="1" x14ac:dyDescent="0.3">
      <c r="A588" s="103">
        <v>4156501</v>
      </c>
      <c r="B588" s="99" t="s">
        <v>349</v>
      </c>
      <c r="C588" s="100">
        <v>28856</v>
      </c>
      <c r="D588" s="100">
        <v>31290</v>
      </c>
      <c r="E588" s="103">
        <v>17400</v>
      </c>
      <c r="F588" s="98">
        <v>565</v>
      </c>
      <c r="G588" s="99" t="s">
        <v>1094</v>
      </c>
      <c r="H588" s="99" t="s">
        <v>309</v>
      </c>
      <c r="I588" s="100">
        <v>28856</v>
      </c>
      <c r="J588" s="100">
        <v>31290</v>
      </c>
      <c r="K588" s="99" t="s">
        <v>347</v>
      </c>
      <c r="L588" s="99" t="s">
        <v>348</v>
      </c>
    </row>
    <row r="589" spans="1:12" ht="12" customHeight="1" x14ac:dyDescent="0.3">
      <c r="A589" s="103">
        <v>4189205</v>
      </c>
      <c r="B589" s="99" t="s">
        <v>349</v>
      </c>
      <c r="C589" s="100">
        <v>31291</v>
      </c>
      <c r="D589" s="100">
        <v>32111</v>
      </c>
      <c r="E589" s="103">
        <v>17400</v>
      </c>
      <c r="F589" s="98">
        <v>892</v>
      </c>
      <c r="G589" s="99" t="s">
        <v>1290</v>
      </c>
      <c r="H589" s="99" t="s">
        <v>309</v>
      </c>
      <c r="I589" s="100">
        <v>31291</v>
      </c>
      <c r="J589" s="100">
        <v>32111</v>
      </c>
      <c r="K589" s="99" t="s">
        <v>347</v>
      </c>
      <c r="L589" s="99" t="s">
        <v>348</v>
      </c>
    </row>
    <row r="590" spans="1:12" ht="12" customHeight="1" x14ac:dyDescent="0.3">
      <c r="A590" s="103">
        <v>4197901</v>
      </c>
      <c r="B590" s="99" t="s">
        <v>349</v>
      </c>
      <c r="C590" s="100">
        <v>32112</v>
      </c>
      <c r="D590" s="100">
        <v>33528</v>
      </c>
      <c r="E590" s="103">
        <v>17400</v>
      </c>
      <c r="F590" s="98">
        <v>979</v>
      </c>
      <c r="G590" s="99" t="s">
        <v>1386</v>
      </c>
      <c r="H590" s="99" t="s">
        <v>309</v>
      </c>
      <c r="I590" s="100">
        <v>32112</v>
      </c>
      <c r="J590" s="100">
        <v>33528</v>
      </c>
      <c r="K590" s="99" t="s">
        <v>347</v>
      </c>
      <c r="L590" s="99" t="s">
        <v>348</v>
      </c>
    </row>
    <row r="591" spans="1:12" ht="12" customHeight="1" x14ac:dyDescent="0.3">
      <c r="A591" s="103">
        <v>4110912</v>
      </c>
      <c r="B591" s="99" t="s">
        <v>349</v>
      </c>
      <c r="C591" s="100">
        <v>33529</v>
      </c>
      <c r="D591" s="100">
        <v>34120</v>
      </c>
      <c r="E591" s="103">
        <v>17400</v>
      </c>
      <c r="F591" s="98">
        <v>1091</v>
      </c>
      <c r="G591" s="99" t="s">
        <v>489</v>
      </c>
      <c r="H591" s="99" t="s">
        <v>309</v>
      </c>
      <c r="I591" s="100">
        <v>33529</v>
      </c>
      <c r="J591" s="100">
        <v>34120</v>
      </c>
      <c r="K591" s="99" t="s">
        <v>347</v>
      </c>
      <c r="L591" s="99" t="s">
        <v>348</v>
      </c>
    </row>
    <row r="592" spans="1:12" ht="12" customHeight="1" x14ac:dyDescent="0.3">
      <c r="A592" s="103">
        <v>4111225</v>
      </c>
      <c r="B592" s="99" t="s">
        <v>531</v>
      </c>
      <c r="C592" s="100">
        <v>34121</v>
      </c>
      <c r="D592" s="100">
        <v>38442</v>
      </c>
      <c r="E592" s="103">
        <v>17400</v>
      </c>
      <c r="F592" s="98">
        <v>1122</v>
      </c>
      <c r="G592" s="99" t="s">
        <v>532</v>
      </c>
      <c r="H592" s="99" t="s">
        <v>309</v>
      </c>
      <c r="I592" s="100">
        <v>34121</v>
      </c>
      <c r="J592" s="100">
        <v>38442</v>
      </c>
      <c r="K592" s="99" t="s">
        <v>347</v>
      </c>
      <c r="L592" s="99" t="s">
        <v>348</v>
      </c>
    </row>
    <row r="593" spans="1:12" ht="12" customHeight="1" x14ac:dyDescent="0.3">
      <c r="A593" s="103">
        <v>4113775</v>
      </c>
      <c r="B593" s="99" t="s">
        <v>531</v>
      </c>
      <c r="C593" s="100">
        <v>38443</v>
      </c>
      <c r="D593" s="100">
        <v>43465</v>
      </c>
      <c r="E593" s="103">
        <v>17400</v>
      </c>
      <c r="F593" s="98">
        <v>1377</v>
      </c>
      <c r="G593" s="99" t="s">
        <v>803</v>
      </c>
      <c r="H593" s="99" t="s">
        <v>309</v>
      </c>
      <c r="I593" s="100">
        <v>38443</v>
      </c>
      <c r="J593" s="100">
        <v>43465</v>
      </c>
      <c r="K593" s="99" t="s">
        <v>347</v>
      </c>
      <c r="L593" s="99" t="s">
        <v>348</v>
      </c>
    </row>
    <row r="594" spans="1:12" ht="12" customHeight="1" x14ac:dyDescent="0.3">
      <c r="A594" s="103">
        <v>4115861</v>
      </c>
      <c r="B594" s="99" t="s">
        <v>531</v>
      </c>
      <c r="C594" s="100">
        <v>43466</v>
      </c>
      <c r="D594" s="100">
        <v>523456</v>
      </c>
      <c r="E594" s="103">
        <v>17400</v>
      </c>
      <c r="F594" s="98">
        <v>1586</v>
      </c>
      <c r="G594" s="99" t="s">
        <v>969</v>
      </c>
      <c r="H594" s="99" t="s">
        <v>309</v>
      </c>
      <c r="I594" s="100">
        <v>43466</v>
      </c>
      <c r="J594" s="100">
        <v>523456</v>
      </c>
      <c r="K594" s="99" t="s">
        <v>594</v>
      </c>
      <c r="L594" s="99" t="s">
        <v>595</v>
      </c>
    </row>
    <row r="595" spans="1:12" ht="12" customHeight="1" x14ac:dyDescent="0.3">
      <c r="A595" s="103">
        <v>4156907</v>
      </c>
      <c r="B595" s="99" t="s">
        <v>349</v>
      </c>
      <c r="C595" s="100">
        <v>28856</v>
      </c>
      <c r="D595" s="100">
        <v>30863</v>
      </c>
      <c r="E595" s="103">
        <v>17500</v>
      </c>
      <c r="F595" s="98">
        <v>569</v>
      </c>
      <c r="G595" s="99" t="s">
        <v>1083</v>
      </c>
      <c r="H595" s="99" t="s">
        <v>309</v>
      </c>
      <c r="I595" s="100">
        <v>28856</v>
      </c>
      <c r="J595" s="100">
        <v>30863</v>
      </c>
      <c r="K595" s="99" t="s">
        <v>347</v>
      </c>
      <c r="L595" s="99" t="s">
        <v>348</v>
      </c>
    </row>
    <row r="596" spans="1:12" ht="12" customHeight="1" x14ac:dyDescent="0.3">
      <c r="A596" s="103">
        <v>4183604</v>
      </c>
      <c r="B596" s="99" t="s">
        <v>349</v>
      </c>
      <c r="C596" s="100">
        <v>30864</v>
      </c>
      <c r="D596" s="100">
        <v>32904</v>
      </c>
      <c r="E596" s="103">
        <v>17500</v>
      </c>
      <c r="F596" s="98">
        <v>836</v>
      </c>
      <c r="G596" s="99" t="s">
        <v>1054</v>
      </c>
      <c r="H596" s="99" t="s">
        <v>309</v>
      </c>
      <c r="I596" s="100">
        <v>30864</v>
      </c>
      <c r="J596" s="100">
        <v>32904</v>
      </c>
      <c r="K596" s="99" t="s">
        <v>347</v>
      </c>
      <c r="L596" s="99" t="s">
        <v>348</v>
      </c>
    </row>
    <row r="597" spans="1:12" ht="12" customHeight="1" x14ac:dyDescent="0.3">
      <c r="A597" s="103">
        <v>4110334</v>
      </c>
      <c r="B597" s="99" t="s">
        <v>404</v>
      </c>
      <c r="C597" s="100">
        <v>32905</v>
      </c>
      <c r="D597" s="100">
        <v>35976</v>
      </c>
      <c r="E597" s="103">
        <v>17500</v>
      </c>
      <c r="F597" s="98">
        <v>1033</v>
      </c>
      <c r="G597" s="99" t="s">
        <v>403</v>
      </c>
      <c r="H597" s="99" t="s">
        <v>309</v>
      </c>
      <c r="I597" s="100">
        <v>32905</v>
      </c>
      <c r="J597" s="100">
        <v>35976</v>
      </c>
      <c r="K597" s="99" t="s">
        <v>347</v>
      </c>
      <c r="L597" s="99" t="s">
        <v>348</v>
      </c>
    </row>
    <row r="598" spans="1:12" ht="12" customHeight="1" x14ac:dyDescent="0.3">
      <c r="A598" s="103">
        <v>4112645</v>
      </c>
      <c r="B598" s="99" t="s">
        <v>404</v>
      </c>
      <c r="C598" s="100">
        <v>35977</v>
      </c>
      <c r="D598" s="100">
        <v>36769</v>
      </c>
      <c r="E598" s="103">
        <v>17500</v>
      </c>
      <c r="F598" s="98">
        <v>1264</v>
      </c>
      <c r="G598" s="99" t="s">
        <v>685</v>
      </c>
      <c r="H598" s="99" t="s">
        <v>309</v>
      </c>
      <c r="I598" s="100">
        <v>35977</v>
      </c>
      <c r="J598" s="100">
        <v>36769</v>
      </c>
      <c r="K598" s="99" t="s">
        <v>594</v>
      </c>
      <c r="L598" s="99" t="s">
        <v>595</v>
      </c>
    </row>
    <row r="599" spans="1:12" ht="12" customHeight="1" x14ac:dyDescent="0.3">
      <c r="A599" s="103">
        <v>4113114</v>
      </c>
      <c r="B599" s="99" t="s">
        <v>404</v>
      </c>
      <c r="C599" s="100">
        <v>36770</v>
      </c>
      <c r="D599" s="100">
        <v>43233</v>
      </c>
      <c r="E599" s="103">
        <v>17500</v>
      </c>
      <c r="F599" s="98">
        <v>1311</v>
      </c>
      <c r="G599" s="99" t="s">
        <v>742</v>
      </c>
      <c r="H599" s="99" t="s">
        <v>309</v>
      </c>
      <c r="I599" s="100">
        <v>36770</v>
      </c>
      <c r="J599" s="100">
        <v>43233</v>
      </c>
      <c r="K599" s="99" t="s">
        <v>594</v>
      </c>
      <c r="L599" s="99" t="s">
        <v>595</v>
      </c>
    </row>
    <row r="600" spans="1:12" ht="12" customHeight="1" x14ac:dyDescent="0.3">
      <c r="A600" s="103">
        <v>4115731</v>
      </c>
      <c r="B600" s="99" t="s">
        <v>404</v>
      </c>
      <c r="C600" s="100">
        <v>43234</v>
      </c>
      <c r="D600" s="100">
        <v>44273</v>
      </c>
      <c r="E600" s="103">
        <v>17500</v>
      </c>
      <c r="F600" s="98">
        <v>1573</v>
      </c>
      <c r="G600" s="99" t="s">
        <v>965</v>
      </c>
      <c r="H600" s="99" t="s">
        <v>309</v>
      </c>
      <c r="I600" s="100">
        <v>43234</v>
      </c>
      <c r="J600" s="100">
        <v>44273</v>
      </c>
      <c r="K600" s="99" t="s">
        <v>594</v>
      </c>
      <c r="L600" s="99" t="s">
        <v>595</v>
      </c>
    </row>
    <row r="601" spans="1:12" ht="12" customHeight="1" x14ac:dyDescent="0.3">
      <c r="A601" s="103">
        <v>4116261</v>
      </c>
      <c r="B601" s="99" t="s">
        <v>404</v>
      </c>
      <c r="C601" s="100">
        <v>44274</v>
      </c>
      <c r="D601" s="100">
        <v>523456</v>
      </c>
      <c r="E601" s="103">
        <v>17500</v>
      </c>
      <c r="F601" s="98">
        <v>1626</v>
      </c>
      <c r="G601" s="99" t="s">
        <v>999</v>
      </c>
      <c r="H601" s="99" t="s">
        <v>309</v>
      </c>
      <c r="I601" s="100">
        <v>44274</v>
      </c>
      <c r="J601" s="100">
        <v>523456</v>
      </c>
      <c r="K601" s="99" t="s">
        <v>594</v>
      </c>
      <c r="L601" s="99" t="s">
        <v>595</v>
      </c>
    </row>
    <row r="602" spans="1:12" ht="12" customHeight="1" x14ac:dyDescent="0.3">
      <c r="A602" s="103">
        <v>4157004</v>
      </c>
      <c r="B602" s="99" t="s">
        <v>1137</v>
      </c>
      <c r="C602" s="100">
        <v>28581</v>
      </c>
      <c r="D602" s="100">
        <v>31290</v>
      </c>
      <c r="E602" s="103">
        <v>17600</v>
      </c>
      <c r="F602" s="98">
        <v>570</v>
      </c>
      <c r="G602" s="99" t="s">
        <v>1138</v>
      </c>
      <c r="H602" s="99" t="s">
        <v>309</v>
      </c>
      <c r="I602" s="100">
        <v>28581</v>
      </c>
      <c r="J602" s="100">
        <v>31290</v>
      </c>
      <c r="K602" s="99" t="s">
        <v>347</v>
      </c>
      <c r="L602" s="99" t="s">
        <v>348</v>
      </c>
    </row>
    <row r="603" spans="1:12" ht="12" customHeight="1" x14ac:dyDescent="0.3">
      <c r="A603" s="103">
        <v>4189007</v>
      </c>
      <c r="B603" s="99" t="s">
        <v>581</v>
      </c>
      <c r="C603" s="100">
        <v>31291</v>
      </c>
      <c r="D603" s="100">
        <v>34699</v>
      </c>
      <c r="E603" s="103">
        <v>17600</v>
      </c>
      <c r="F603" s="98">
        <v>890</v>
      </c>
      <c r="G603" s="99" t="s">
        <v>1289</v>
      </c>
      <c r="H603" s="99" t="s">
        <v>309</v>
      </c>
      <c r="I603" s="100">
        <v>31291</v>
      </c>
      <c r="J603" s="100">
        <v>34699</v>
      </c>
      <c r="K603" s="99" t="s">
        <v>347</v>
      </c>
      <c r="L603" s="99" t="s">
        <v>348</v>
      </c>
    </row>
    <row r="604" spans="1:12" ht="12" customHeight="1" x14ac:dyDescent="0.3">
      <c r="A604" s="103">
        <v>4111597</v>
      </c>
      <c r="B604" s="99" t="s">
        <v>581</v>
      </c>
      <c r="C604" s="100">
        <v>34700</v>
      </c>
      <c r="D604" s="100">
        <v>41182</v>
      </c>
      <c r="E604" s="103">
        <v>17600</v>
      </c>
      <c r="F604" s="98">
        <v>1159</v>
      </c>
      <c r="G604" s="99" t="s">
        <v>522</v>
      </c>
      <c r="H604" s="99" t="s">
        <v>309</v>
      </c>
      <c r="I604" s="100">
        <v>34700</v>
      </c>
      <c r="J604" s="100">
        <v>41182</v>
      </c>
      <c r="K604" s="99" t="s">
        <v>347</v>
      </c>
      <c r="L604" s="99" t="s">
        <v>348</v>
      </c>
    </row>
    <row r="605" spans="1:12" ht="12" customHeight="1" x14ac:dyDescent="0.3">
      <c r="A605" s="103">
        <v>4114500</v>
      </c>
      <c r="B605" s="99" t="s">
        <v>581</v>
      </c>
      <c r="C605" s="100">
        <v>41183</v>
      </c>
      <c r="D605" s="100">
        <v>523456</v>
      </c>
      <c r="E605" s="103">
        <v>17600</v>
      </c>
      <c r="F605" s="98">
        <v>1450</v>
      </c>
      <c r="G605" s="99" t="s">
        <v>873</v>
      </c>
      <c r="H605" s="99" t="s">
        <v>309</v>
      </c>
      <c r="I605" s="100">
        <v>41183</v>
      </c>
      <c r="J605" s="100">
        <v>523456</v>
      </c>
      <c r="K605" s="99" t="s">
        <v>347</v>
      </c>
      <c r="L605" s="99" t="s">
        <v>348</v>
      </c>
    </row>
    <row r="606" spans="1:12" ht="12" customHeight="1" x14ac:dyDescent="0.3">
      <c r="A606" s="103">
        <v>4157301</v>
      </c>
      <c r="B606" s="99" t="s">
        <v>349</v>
      </c>
      <c r="C606" s="100">
        <v>28856</v>
      </c>
      <c r="D606" s="100">
        <v>31290</v>
      </c>
      <c r="E606" s="103">
        <v>17700</v>
      </c>
      <c r="F606" s="98">
        <v>573</v>
      </c>
      <c r="G606" s="99" t="s">
        <v>1094</v>
      </c>
      <c r="H606" s="99" t="s">
        <v>309</v>
      </c>
      <c r="I606" s="100">
        <v>28856</v>
      </c>
      <c r="J606" s="100">
        <v>31290</v>
      </c>
      <c r="K606" s="99" t="s">
        <v>347</v>
      </c>
      <c r="L606" s="99" t="s">
        <v>348</v>
      </c>
    </row>
    <row r="607" spans="1:12" ht="12" customHeight="1" x14ac:dyDescent="0.3">
      <c r="A607" s="103">
        <v>4188504</v>
      </c>
      <c r="B607" s="99" t="s">
        <v>349</v>
      </c>
      <c r="C607" s="100">
        <v>31291</v>
      </c>
      <c r="D607" s="100">
        <v>32111</v>
      </c>
      <c r="E607" s="103">
        <v>17700</v>
      </c>
      <c r="F607" s="98">
        <v>885</v>
      </c>
      <c r="G607" s="99" t="s">
        <v>1290</v>
      </c>
      <c r="H607" s="99" t="s">
        <v>309</v>
      </c>
      <c r="I607" s="100">
        <v>31291</v>
      </c>
      <c r="J607" s="100">
        <v>32111</v>
      </c>
      <c r="K607" s="99" t="s">
        <v>347</v>
      </c>
      <c r="L607" s="99" t="s">
        <v>348</v>
      </c>
    </row>
    <row r="608" spans="1:12" ht="12" customHeight="1" x14ac:dyDescent="0.3">
      <c r="A608" s="103">
        <v>4197604</v>
      </c>
      <c r="B608" s="99" t="s">
        <v>349</v>
      </c>
      <c r="C608" s="100">
        <v>32112</v>
      </c>
      <c r="D608" s="100">
        <v>32539</v>
      </c>
      <c r="E608" s="103">
        <v>17700</v>
      </c>
      <c r="F608" s="98">
        <v>976</v>
      </c>
      <c r="G608" s="99" t="s">
        <v>1396</v>
      </c>
      <c r="H608" s="99" t="s">
        <v>309</v>
      </c>
      <c r="I608" s="100">
        <v>32112</v>
      </c>
      <c r="J608" s="100">
        <v>32539</v>
      </c>
      <c r="K608" s="99" t="s">
        <v>347</v>
      </c>
      <c r="L608" s="99" t="s">
        <v>348</v>
      </c>
    </row>
    <row r="609" spans="1:12" ht="12" customHeight="1" x14ac:dyDescent="0.3">
      <c r="A609" s="103">
        <v>4110078</v>
      </c>
      <c r="B609" s="99" t="s">
        <v>373</v>
      </c>
      <c r="C609" s="100">
        <v>32540</v>
      </c>
      <c r="D609" s="100">
        <v>37547</v>
      </c>
      <c r="E609" s="103">
        <v>17700</v>
      </c>
      <c r="F609" s="98">
        <v>1007</v>
      </c>
      <c r="G609" s="99" t="s">
        <v>346</v>
      </c>
      <c r="H609" s="99" t="s">
        <v>309</v>
      </c>
      <c r="I609" s="100">
        <v>32540</v>
      </c>
      <c r="J609" s="100">
        <v>37547</v>
      </c>
      <c r="K609" s="99" t="s">
        <v>347</v>
      </c>
      <c r="L609" s="99" t="s">
        <v>348</v>
      </c>
    </row>
    <row r="610" spans="1:12" ht="12" customHeight="1" x14ac:dyDescent="0.3">
      <c r="A610" s="103">
        <v>4157400</v>
      </c>
      <c r="B610" s="99" t="s">
        <v>349</v>
      </c>
      <c r="C610" s="100">
        <v>28491</v>
      </c>
      <c r="D610" s="100">
        <v>32539</v>
      </c>
      <c r="E610" s="103">
        <v>17800</v>
      </c>
      <c r="F610" s="98">
        <v>574</v>
      </c>
      <c r="G610" s="99" t="s">
        <v>1139</v>
      </c>
      <c r="H610" s="99" t="s">
        <v>309</v>
      </c>
      <c r="I610" s="100">
        <v>28491</v>
      </c>
      <c r="J610" s="100">
        <v>32539</v>
      </c>
      <c r="K610" s="99" t="s">
        <v>347</v>
      </c>
      <c r="L610" s="99" t="s">
        <v>348</v>
      </c>
    </row>
    <row r="611" spans="1:12" ht="12" customHeight="1" x14ac:dyDescent="0.3">
      <c r="A611" s="103">
        <v>4110086</v>
      </c>
      <c r="B611" s="99" t="s">
        <v>374</v>
      </c>
      <c r="C611" s="100">
        <v>32540</v>
      </c>
      <c r="D611" s="100">
        <v>42185</v>
      </c>
      <c r="E611" s="103">
        <v>17800</v>
      </c>
      <c r="F611" s="98">
        <v>1008</v>
      </c>
      <c r="G611" s="99" t="s">
        <v>371</v>
      </c>
      <c r="H611" s="99" t="s">
        <v>309</v>
      </c>
      <c r="I611" s="100">
        <v>32540</v>
      </c>
      <c r="J611" s="100">
        <v>42185</v>
      </c>
      <c r="K611" s="99" t="s">
        <v>347</v>
      </c>
      <c r="L611" s="99" t="s">
        <v>348</v>
      </c>
    </row>
    <row r="612" spans="1:12" ht="12" customHeight="1" x14ac:dyDescent="0.3">
      <c r="A612" s="103">
        <v>4115111</v>
      </c>
      <c r="B612" s="99" t="s">
        <v>374</v>
      </c>
      <c r="C612" s="100">
        <v>42186</v>
      </c>
      <c r="D612" s="100">
        <v>523456</v>
      </c>
      <c r="E612" s="103">
        <v>17800</v>
      </c>
      <c r="F612" s="98">
        <v>1511</v>
      </c>
      <c r="G612" s="99" t="s">
        <v>904</v>
      </c>
      <c r="H612" s="99" t="s">
        <v>309</v>
      </c>
      <c r="I612" s="100">
        <v>42186</v>
      </c>
      <c r="J612" s="100">
        <v>523456</v>
      </c>
      <c r="K612" s="99" t="s">
        <v>347</v>
      </c>
      <c r="L612" s="99" t="s">
        <v>348</v>
      </c>
    </row>
    <row r="613" spans="1:12" ht="12" customHeight="1" x14ac:dyDescent="0.3">
      <c r="A613" s="103">
        <v>4157509</v>
      </c>
      <c r="B613" s="99" t="s">
        <v>1140</v>
      </c>
      <c r="C613" s="100">
        <v>28856</v>
      </c>
      <c r="D613" s="100">
        <v>523456</v>
      </c>
      <c r="E613" s="103">
        <v>17900</v>
      </c>
      <c r="F613" s="98">
        <v>575</v>
      </c>
      <c r="G613" s="99" t="s">
        <v>1141</v>
      </c>
      <c r="H613" s="99" t="s">
        <v>309</v>
      </c>
      <c r="I613" s="100">
        <v>28856</v>
      </c>
      <c r="J613" s="100">
        <v>523456</v>
      </c>
      <c r="K613" s="99" t="s">
        <v>347</v>
      </c>
      <c r="L613" s="99" t="s">
        <v>348</v>
      </c>
    </row>
    <row r="614" spans="1:12" ht="12" customHeight="1" x14ac:dyDescent="0.3">
      <c r="A614" s="103">
        <v>4157608</v>
      </c>
      <c r="B614" s="99" t="s">
        <v>349</v>
      </c>
      <c r="C614" s="100">
        <v>28856</v>
      </c>
      <c r="D614" s="100">
        <v>31777</v>
      </c>
      <c r="E614" s="103">
        <v>18000</v>
      </c>
      <c r="F614" s="98">
        <v>576</v>
      </c>
      <c r="G614" s="99" t="s">
        <v>1142</v>
      </c>
      <c r="H614" s="99" t="s">
        <v>309</v>
      </c>
      <c r="I614" s="100">
        <v>28856</v>
      </c>
      <c r="J614" s="100">
        <v>31777</v>
      </c>
      <c r="K614" s="99" t="s">
        <v>385</v>
      </c>
      <c r="L614" s="99" t="s">
        <v>386</v>
      </c>
    </row>
    <row r="615" spans="1:12" ht="12" customHeight="1" x14ac:dyDescent="0.3">
      <c r="A615" s="103">
        <v>4194601</v>
      </c>
      <c r="B615" s="99" t="s">
        <v>1377</v>
      </c>
      <c r="C615" s="100">
        <v>31778</v>
      </c>
      <c r="D615" s="100">
        <v>35353</v>
      </c>
      <c r="E615" s="103">
        <v>18000</v>
      </c>
      <c r="F615" s="98">
        <v>946</v>
      </c>
      <c r="G615" s="99" t="s">
        <v>1378</v>
      </c>
      <c r="H615" s="99" t="s">
        <v>309</v>
      </c>
      <c r="I615" s="100">
        <v>31778</v>
      </c>
      <c r="J615" s="100">
        <v>35461</v>
      </c>
      <c r="K615" s="99" t="s">
        <v>347</v>
      </c>
      <c r="L615" s="99" t="s">
        <v>348</v>
      </c>
    </row>
    <row r="616" spans="1:12" ht="12" customHeight="1" x14ac:dyDescent="0.3">
      <c r="A616" s="103">
        <v>4994604</v>
      </c>
      <c r="B616" s="99" t="s">
        <v>1377</v>
      </c>
      <c r="C616" s="100">
        <v>35354</v>
      </c>
      <c r="D616" s="100">
        <v>35461</v>
      </c>
      <c r="E616" s="103">
        <v>18000</v>
      </c>
      <c r="F616" s="98">
        <v>946</v>
      </c>
      <c r="G616" s="99" t="s">
        <v>1378</v>
      </c>
      <c r="H616" s="99" t="s">
        <v>309</v>
      </c>
      <c r="I616" s="100">
        <v>31778</v>
      </c>
      <c r="J616" s="100">
        <v>35461</v>
      </c>
      <c r="K616" s="99" t="s">
        <v>347</v>
      </c>
      <c r="L616" s="99" t="s">
        <v>348</v>
      </c>
    </row>
    <row r="617" spans="1:12" ht="12" customHeight="1" x14ac:dyDescent="0.3">
      <c r="A617" s="103">
        <v>4912173</v>
      </c>
      <c r="B617" s="99" t="s">
        <v>648</v>
      </c>
      <c r="C617" s="100">
        <v>35462</v>
      </c>
      <c r="D617" s="100">
        <v>35603</v>
      </c>
      <c r="E617" s="103">
        <v>18000</v>
      </c>
      <c r="F617" s="98">
        <v>1217</v>
      </c>
      <c r="G617" s="99" t="s">
        <v>454</v>
      </c>
      <c r="H617" s="99" t="s">
        <v>309</v>
      </c>
      <c r="I617" s="100">
        <v>35462</v>
      </c>
      <c r="J617" s="100">
        <v>37967</v>
      </c>
      <c r="K617" s="99" t="s">
        <v>354</v>
      </c>
      <c r="L617" s="99" t="s">
        <v>355</v>
      </c>
    </row>
    <row r="618" spans="1:12" ht="12" customHeight="1" x14ac:dyDescent="0.3">
      <c r="A618" s="103">
        <v>4112173</v>
      </c>
      <c r="B618" s="99" t="s">
        <v>648</v>
      </c>
      <c r="C618" s="100">
        <v>35604</v>
      </c>
      <c r="D618" s="100">
        <v>37967</v>
      </c>
      <c r="E618" s="103">
        <v>18000</v>
      </c>
      <c r="F618" s="98">
        <v>1217</v>
      </c>
      <c r="G618" s="99" t="s">
        <v>454</v>
      </c>
      <c r="H618" s="99" t="s">
        <v>309</v>
      </c>
      <c r="I618" s="100">
        <v>35462</v>
      </c>
      <c r="J618" s="100">
        <v>37967</v>
      </c>
      <c r="K618" s="99" t="s">
        <v>354</v>
      </c>
      <c r="L618" s="99" t="s">
        <v>355</v>
      </c>
    </row>
    <row r="619" spans="1:12" ht="12" customHeight="1" x14ac:dyDescent="0.3">
      <c r="A619" s="103">
        <v>4157806</v>
      </c>
      <c r="B619" s="99" t="s">
        <v>349</v>
      </c>
      <c r="C619" s="100">
        <v>28581</v>
      </c>
      <c r="D619" s="100">
        <v>32904</v>
      </c>
      <c r="E619" s="103">
        <v>18100</v>
      </c>
      <c r="F619" s="98">
        <v>578</v>
      </c>
      <c r="G619" s="99" t="s">
        <v>1054</v>
      </c>
      <c r="H619" s="99" t="s">
        <v>309</v>
      </c>
      <c r="I619" s="100">
        <v>28581</v>
      </c>
      <c r="J619" s="100">
        <v>32904</v>
      </c>
      <c r="K619" s="99" t="s">
        <v>347</v>
      </c>
      <c r="L619" s="99" t="s">
        <v>348</v>
      </c>
    </row>
    <row r="620" spans="1:12" ht="12" customHeight="1" x14ac:dyDescent="0.3">
      <c r="A620" s="103">
        <v>4110417</v>
      </c>
      <c r="B620" s="99" t="s">
        <v>412</v>
      </c>
      <c r="C620" s="100">
        <v>32905</v>
      </c>
      <c r="D620" s="100">
        <v>35976</v>
      </c>
      <c r="E620" s="103">
        <v>18100</v>
      </c>
      <c r="F620" s="98">
        <v>1041</v>
      </c>
      <c r="G620" s="99" t="s">
        <v>403</v>
      </c>
      <c r="H620" s="99" t="s">
        <v>309</v>
      </c>
      <c r="I620" s="100">
        <v>32905</v>
      </c>
      <c r="J620" s="100">
        <v>35976</v>
      </c>
      <c r="K620" s="99" t="s">
        <v>347</v>
      </c>
      <c r="L620" s="99" t="s">
        <v>348</v>
      </c>
    </row>
    <row r="621" spans="1:12" ht="12" customHeight="1" x14ac:dyDescent="0.3">
      <c r="A621" s="103">
        <v>4112652</v>
      </c>
      <c r="B621" s="99" t="s">
        <v>412</v>
      </c>
      <c r="C621" s="100">
        <v>35977</v>
      </c>
      <c r="D621" s="100">
        <v>43088</v>
      </c>
      <c r="E621" s="103">
        <v>18100</v>
      </c>
      <c r="F621" s="98">
        <v>1265</v>
      </c>
      <c r="G621" s="99" t="s">
        <v>685</v>
      </c>
      <c r="H621" s="99" t="s">
        <v>309</v>
      </c>
      <c r="I621" s="100">
        <v>35977</v>
      </c>
      <c r="J621" s="100">
        <v>43088</v>
      </c>
      <c r="K621" s="99" t="s">
        <v>594</v>
      </c>
      <c r="L621" s="99" t="s">
        <v>595</v>
      </c>
    </row>
    <row r="622" spans="1:12" ht="12" customHeight="1" x14ac:dyDescent="0.3">
      <c r="A622" s="103">
        <v>4115691</v>
      </c>
      <c r="B622" s="99" t="s">
        <v>412</v>
      </c>
      <c r="C622" s="100">
        <v>43089</v>
      </c>
      <c r="D622" s="100">
        <v>44347</v>
      </c>
      <c r="E622" s="103">
        <v>18100</v>
      </c>
      <c r="F622" s="98">
        <v>1569</v>
      </c>
      <c r="G622" s="99" t="s">
        <v>961</v>
      </c>
      <c r="H622" s="99" t="s">
        <v>309</v>
      </c>
      <c r="I622" s="100">
        <v>43089</v>
      </c>
      <c r="J622" s="100">
        <v>44347</v>
      </c>
      <c r="K622" s="99" t="s">
        <v>594</v>
      </c>
      <c r="L622" s="99" t="s">
        <v>595</v>
      </c>
    </row>
    <row r="623" spans="1:12" ht="12" customHeight="1" x14ac:dyDescent="0.3">
      <c r="A623" s="103">
        <v>4116461</v>
      </c>
      <c r="B623" s="99" t="s">
        <v>412</v>
      </c>
      <c r="C623" s="100">
        <v>44348</v>
      </c>
      <c r="D623" s="100">
        <v>523456</v>
      </c>
      <c r="E623" s="103">
        <v>18100</v>
      </c>
      <c r="F623" s="98">
        <v>1646</v>
      </c>
      <c r="G623" s="99" t="s">
        <v>1008</v>
      </c>
      <c r="H623" s="99" t="s">
        <v>309</v>
      </c>
      <c r="I623" s="100">
        <v>44348</v>
      </c>
      <c r="J623" s="100">
        <v>523456</v>
      </c>
      <c r="K623" s="99" t="s">
        <v>347</v>
      </c>
      <c r="L623" s="99" t="s">
        <v>348</v>
      </c>
    </row>
    <row r="624" spans="1:12" ht="12" customHeight="1" x14ac:dyDescent="0.3">
      <c r="A624" s="103">
        <v>4157905</v>
      </c>
      <c r="B624" s="99" t="s">
        <v>1143</v>
      </c>
      <c r="C624" s="100">
        <v>28491</v>
      </c>
      <c r="D624" s="100">
        <v>31958</v>
      </c>
      <c r="E624" s="103">
        <v>18200</v>
      </c>
      <c r="F624" s="98">
        <v>579</v>
      </c>
      <c r="G624" s="99" t="s">
        <v>1144</v>
      </c>
      <c r="H624" s="99" t="s">
        <v>309</v>
      </c>
      <c r="I624" s="100">
        <v>28491</v>
      </c>
      <c r="J624" s="100">
        <v>31958</v>
      </c>
      <c r="K624" s="99" t="s">
        <v>347</v>
      </c>
      <c r="L624" s="99" t="s">
        <v>348</v>
      </c>
    </row>
    <row r="625" spans="1:12" ht="12" customHeight="1" x14ac:dyDescent="0.3">
      <c r="A625" s="103">
        <v>4197000</v>
      </c>
      <c r="B625" s="99" t="s">
        <v>908</v>
      </c>
      <c r="C625" s="100">
        <v>31959</v>
      </c>
      <c r="D625" s="100">
        <v>42185</v>
      </c>
      <c r="E625" s="103">
        <v>18200</v>
      </c>
      <c r="F625" s="98">
        <v>970</v>
      </c>
      <c r="G625" s="99" t="s">
        <v>371</v>
      </c>
      <c r="H625" s="99" t="s">
        <v>309</v>
      </c>
      <c r="I625" s="100">
        <v>31959</v>
      </c>
      <c r="J625" s="100">
        <v>42185</v>
      </c>
      <c r="K625" s="99" t="s">
        <v>347</v>
      </c>
      <c r="L625" s="99" t="s">
        <v>348</v>
      </c>
    </row>
    <row r="626" spans="1:12" ht="12" customHeight="1" x14ac:dyDescent="0.3">
      <c r="A626" s="103">
        <v>4115141</v>
      </c>
      <c r="B626" s="99" t="s">
        <v>908</v>
      </c>
      <c r="C626" s="100">
        <v>42186</v>
      </c>
      <c r="D626" s="100">
        <v>43069</v>
      </c>
      <c r="E626" s="103">
        <v>18200</v>
      </c>
      <c r="F626" s="98">
        <v>1514</v>
      </c>
      <c r="G626" s="99" t="s">
        <v>909</v>
      </c>
      <c r="H626" s="99" t="s">
        <v>309</v>
      </c>
      <c r="I626" s="100">
        <v>42186</v>
      </c>
      <c r="J626" s="100">
        <v>43069</v>
      </c>
      <c r="K626" s="99" t="s">
        <v>594</v>
      </c>
      <c r="L626" s="99" t="s">
        <v>595</v>
      </c>
    </row>
    <row r="627" spans="1:12" ht="12" customHeight="1" x14ac:dyDescent="0.3">
      <c r="A627" s="103">
        <v>4115591</v>
      </c>
      <c r="B627" s="99" t="s">
        <v>908</v>
      </c>
      <c r="C627" s="100">
        <v>43070</v>
      </c>
      <c r="D627" s="100">
        <v>44322</v>
      </c>
      <c r="E627" s="103">
        <v>18200</v>
      </c>
      <c r="F627" s="98">
        <v>1559</v>
      </c>
      <c r="G627" s="99" t="s">
        <v>951</v>
      </c>
      <c r="H627" s="99" t="s">
        <v>309</v>
      </c>
      <c r="I627" s="100">
        <v>43070</v>
      </c>
      <c r="J627" s="100">
        <v>44322</v>
      </c>
      <c r="K627" s="99" t="s">
        <v>594</v>
      </c>
      <c r="L627" s="99" t="s">
        <v>595</v>
      </c>
    </row>
    <row r="628" spans="1:12" ht="12" customHeight="1" x14ac:dyDescent="0.3">
      <c r="A628" s="103">
        <v>4116351</v>
      </c>
      <c r="B628" s="99" t="s">
        <v>908</v>
      </c>
      <c r="C628" s="100">
        <v>44323</v>
      </c>
      <c r="D628" s="100">
        <v>523456</v>
      </c>
      <c r="E628" s="103">
        <v>18200</v>
      </c>
      <c r="F628" s="98">
        <v>1635</v>
      </c>
      <c r="G628" s="99" t="s">
        <v>951</v>
      </c>
      <c r="H628" s="99" t="s">
        <v>309</v>
      </c>
      <c r="I628" s="100">
        <v>44323</v>
      </c>
      <c r="J628" s="100">
        <v>523456</v>
      </c>
      <c r="K628" s="99" t="s">
        <v>594</v>
      </c>
      <c r="L628" s="99" t="s">
        <v>595</v>
      </c>
    </row>
    <row r="629" spans="1:12" ht="12" customHeight="1" x14ac:dyDescent="0.3">
      <c r="A629" s="103">
        <v>4158002</v>
      </c>
      <c r="B629" s="99" t="s">
        <v>349</v>
      </c>
      <c r="C629" s="100">
        <v>28581</v>
      </c>
      <c r="D629" s="100">
        <v>31958</v>
      </c>
      <c r="E629" s="103">
        <v>18300</v>
      </c>
      <c r="F629" s="98">
        <v>580</v>
      </c>
      <c r="G629" s="99" t="s">
        <v>1144</v>
      </c>
      <c r="H629" s="99" t="s">
        <v>309</v>
      </c>
      <c r="I629" s="100">
        <v>28581</v>
      </c>
      <c r="J629" s="100">
        <v>31958</v>
      </c>
      <c r="K629" s="99" t="s">
        <v>347</v>
      </c>
      <c r="L629" s="99" t="s">
        <v>348</v>
      </c>
    </row>
    <row r="630" spans="1:12" ht="12" customHeight="1" x14ac:dyDescent="0.3">
      <c r="A630" s="103">
        <v>4196903</v>
      </c>
      <c r="B630" s="99" t="s">
        <v>890</v>
      </c>
      <c r="C630" s="100">
        <v>31959</v>
      </c>
      <c r="D630" s="100">
        <v>41903</v>
      </c>
      <c r="E630" s="103">
        <v>18300</v>
      </c>
      <c r="F630" s="98">
        <v>969</v>
      </c>
      <c r="G630" s="99" t="s">
        <v>371</v>
      </c>
      <c r="H630" s="99" t="s">
        <v>309</v>
      </c>
      <c r="I630" s="100">
        <v>31959</v>
      </c>
      <c r="J630" s="100">
        <v>41903</v>
      </c>
      <c r="K630" s="99" t="s">
        <v>347</v>
      </c>
      <c r="L630" s="99" t="s">
        <v>348</v>
      </c>
    </row>
    <row r="631" spans="1:12" ht="12" customHeight="1" x14ac:dyDescent="0.3">
      <c r="A631" s="103">
        <v>4114688</v>
      </c>
      <c r="B631" s="99" t="s">
        <v>890</v>
      </c>
      <c r="C631" s="100">
        <v>41904</v>
      </c>
      <c r="D631" s="100">
        <v>523456</v>
      </c>
      <c r="E631" s="103">
        <v>18300</v>
      </c>
      <c r="F631" s="98">
        <v>1468</v>
      </c>
      <c r="G631" s="99" t="s">
        <v>891</v>
      </c>
      <c r="H631" s="99" t="s">
        <v>309</v>
      </c>
      <c r="I631" s="100">
        <v>41904</v>
      </c>
      <c r="J631" s="100">
        <v>523456</v>
      </c>
      <c r="K631" s="99" t="s">
        <v>347</v>
      </c>
      <c r="L631" s="99" t="s">
        <v>348</v>
      </c>
    </row>
    <row r="632" spans="1:12" ht="12" customHeight="1" x14ac:dyDescent="0.3">
      <c r="A632" s="103">
        <v>4158309</v>
      </c>
      <c r="B632" s="99" t="s">
        <v>604</v>
      </c>
      <c r="C632" s="100">
        <v>28856</v>
      </c>
      <c r="D632" s="100">
        <v>35064</v>
      </c>
      <c r="E632" s="103">
        <v>18400</v>
      </c>
      <c r="F632" s="98">
        <v>583</v>
      </c>
      <c r="G632" s="99" t="s">
        <v>1145</v>
      </c>
      <c r="H632" s="99" t="s">
        <v>309</v>
      </c>
      <c r="I632" s="100">
        <v>28856</v>
      </c>
      <c r="J632" s="100">
        <v>35064</v>
      </c>
      <c r="K632" s="99" t="s">
        <v>347</v>
      </c>
      <c r="L632" s="99" t="s">
        <v>348</v>
      </c>
    </row>
    <row r="633" spans="1:12" ht="12" customHeight="1" x14ac:dyDescent="0.3">
      <c r="A633" s="103">
        <v>4111753</v>
      </c>
      <c r="B633" s="99" t="s">
        <v>604</v>
      </c>
      <c r="C633" s="100">
        <v>35065</v>
      </c>
      <c r="D633" s="100">
        <v>38717</v>
      </c>
      <c r="E633" s="103">
        <v>18400</v>
      </c>
      <c r="F633" s="98">
        <v>1175</v>
      </c>
      <c r="G633" s="99" t="s">
        <v>605</v>
      </c>
      <c r="H633" s="99" t="s">
        <v>309</v>
      </c>
      <c r="I633" s="100">
        <v>35065</v>
      </c>
      <c r="J633" s="100">
        <v>38717</v>
      </c>
      <c r="K633" s="99" t="s">
        <v>465</v>
      </c>
      <c r="L633" s="99" t="s">
        <v>466</v>
      </c>
    </row>
    <row r="634" spans="1:12" ht="12" customHeight="1" x14ac:dyDescent="0.3">
      <c r="A634" s="103">
        <v>4113882</v>
      </c>
      <c r="B634" s="99" t="s">
        <v>604</v>
      </c>
      <c r="C634" s="100">
        <v>38718</v>
      </c>
      <c r="D634" s="100">
        <v>523456</v>
      </c>
      <c r="E634" s="103">
        <v>18400</v>
      </c>
      <c r="F634" s="98">
        <v>1388</v>
      </c>
      <c r="G634" s="99" t="s">
        <v>815</v>
      </c>
      <c r="H634" s="99" t="s">
        <v>309</v>
      </c>
      <c r="I634" s="100">
        <v>38718</v>
      </c>
      <c r="J634" s="100">
        <v>523456</v>
      </c>
      <c r="K634" s="99" t="s">
        <v>594</v>
      </c>
      <c r="L634" s="99" t="s">
        <v>595</v>
      </c>
    </row>
    <row r="635" spans="1:12" ht="12" customHeight="1" x14ac:dyDescent="0.3">
      <c r="A635" s="103">
        <v>4172904</v>
      </c>
      <c r="B635" s="99" t="s">
        <v>991</v>
      </c>
      <c r="C635" s="100">
        <v>29007</v>
      </c>
      <c r="D635" s="100">
        <v>43921</v>
      </c>
      <c r="E635" s="103">
        <v>18500</v>
      </c>
      <c r="F635" s="98">
        <v>729</v>
      </c>
      <c r="G635" s="99" t="s">
        <v>1223</v>
      </c>
      <c r="H635" s="99" t="s">
        <v>309</v>
      </c>
      <c r="I635" s="100">
        <v>29007</v>
      </c>
      <c r="J635" s="100">
        <v>43921</v>
      </c>
      <c r="K635" s="99" t="s">
        <v>347</v>
      </c>
      <c r="L635" s="99" t="s">
        <v>348</v>
      </c>
    </row>
    <row r="636" spans="1:12" ht="12" customHeight="1" x14ac:dyDescent="0.3">
      <c r="A636" s="103">
        <v>4116151</v>
      </c>
      <c r="B636" s="99" t="s">
        <v>991</v>
      </c>
      <c r="C636" s="100">
        <v>43922</v>
      </c>
      <c r="D636" s="100">
        <v>523456</v>
      </c>
      <c r="E636" s="103">
        <v>18500</v>
      </c>
      <c r="F636" s="98">
        <v>1615</v>
      </c>
      <c r="G636" s="99" t="s">
        <v>992</v>
      </c>
      <c r="H636" s="99" t="s">
        <v>309</v>
      </c>
      <c r="I636" s="100">
        <v>43922</v>
      </c>
      <c r="J636" s="100">
        <v>523456</v>
      </c>
      <c r="K636" s="99" t="s">
        <v>594</v>
      </c>
      <c r="L636" s="99" t="s">
        <v>595</v>
      </c>
    </row>
    <row r="637" spans="1:12" ht="12" customHeight="1" x14ac:dyDescent="0.3">
      <c r="A637" s="103">
        <v>4158804</v>
      </c>
      <c r="B637" s="99" t="s">
        <v>1146</v>
      </c>
      <c r="C637" s="100">
        <v>28491</v>
      </c>
      <c r="D637" s="100">
        <v>523456</v>
      </c>
      <c r="E637" s="103">
        <v>18700</v>
      </c>
      <c r="F637" s="98">
        <v>588</v>
      </c>
      <c r="G637" s="99" t="s">
        <v>1147</v>
      </c>
      <c r="H637" s="99" t="s">
        <v>309</v>
      </c>
      <c r="I637" s="100">
        <v>28491</v>
      </c>
      <c r="J637" s="100">
        <v>523456</v>
      </c>
      <c r="K637" s="99" t="s">
        <v>347</v>
      </c>
      <c r="L637" s="99" t="s">
        <v>348</v>
      </c>
    </row>
    <row r="638" spans="1:12" ht="12" customHeight="1" x14ac:dyDescent="0.3">
      <c r="A638" s="103">
        <v>4158903</v>
      </c>
      <c r="B638" s="99" t="s">
        <v>1148</v>
      </c>
      <c r="C638" s="100">
        <v>28856</v>
      </c>
      <c r="D638" s="100">
        <v>32508</v>
      </c>
      <c r="E638" s="103">
        <v>18800</v>
      </c>
      <c r="F638" s="98">
        <v>589</v>
      </c>
      <c r="G638" s="99" t="s">
        <v>1149</v>
      </c>
      <c r="H638" s="99" t="s">
        <v>309</v>
      </c>
      <c r="I638" s="100">
        <v>28856</v>
      </c>
      <c r="J638" s="100">
        <v>32508</v>
      </c>
      <c r="K638" s="99" t="s">
        <v>347</v>
      </c>
      <c r="L638" s="99" t="s">
        <v>348</v>
      </c>
    </row>
    <row r="639" spans="1:12" ht="12" customHeight="1" x14ac:dyDescent="0.3">
      <c r="A639" s="103">
        <v>4199915</v>
      </c>
      <c r="B639" s="99" t="s">
        <v>621</v>
      </c>
      <c r="C639" s="100">
        <v>32509</v>
      </c>
      <c r="D639" s="100">
        <v>35185</v>
      </c>
      <c r="E639" s="103">
        <v>18800</v>
      </c>
      <c r="F639" s="98">
        <v>999</v>
      </c>
      <c r="G639" s="99" t="s">
        <v>1409</v>
      </c>
      <c r="H639" s="99" t="s">
        <v>309</v>
      </c>
      <c r="I639" s="100">
        <v>32509</v>
      </c>
      <c r="J639" s="100">
        <v>35185</v>
      </c>
      <c r="K639" s="99" t="s">
        <v>385</v>
      </c>
      <c r="L639" s="99" t="s">
        <v>386</v>
      </c>
    </row>
    <row r="640" spans="1:12" ht="12" customHeight="1" x14ac:dyDescent="0.3">
      <c r="A640" s="103">
        <v>4111886</v>
      </c>
      <c r="B640" s="99" t="s">
        <v>621</v>
      </c>
      <c r="C640" s="100">
        <v>35186</v>
      </c>
      <c r="D640" s="100">
        <v>37590</v>
      </c>
      <c r="E640" s="103">
        <v>18800</v>
      </c>
      <c r="F640" s="98">
        <v>1188</v>
      </c>
      <c r="G640" s="99" t="s">
        <v>619</v>
      </c>
      <c r="H640" s="99" t="s">
        <v>309</v>
      </c>
      <c r="I640" s="100">
        <v>35186</v>
      </c>
      <c r="J640" s="100">
        <v>37590</v>
      </c>
      <c r="K640" s="99" t="s">
        <v>347</v>
      </c>
      <c r="L640" s="99" t="s">
        <v>348</v>
      </c>
    </row>
    <row r="641" spans="1:12" ht="12" customHeight="1" x14ac:dyDescent="0.3">
      <c r="A641" s="103">
        <v>4113346</v>
      </c>
      <c r="B641" s="99" t="s">
        <v>621</v>
      </c>
      <c r="C641" s="100">
        <v>37591</v>
      </c>
      <c r="D641" s="100">
        <v>523456</v>
      </c>
      <c r="E641" s="103">
        <v>18800</v>
      </c>
      <c r="F641" s="98">
        <v>1334</v>
      </c>
      <c r="G641" s="99" t="s">
        <v>757</v>
      </c>
      <c r="H641" s="99" t="s">
        <v>309</v>
      </c>
      <c r="I641" s="100">
        <v>37591</v>
      </c>
      <c r="J641" s="100">
        <v>523456</v>
      </c>
      <c r="K641" s="99" t="s">
        <v>594</v>
      </c>
      <c r="L641" s="99" t="s">
        <v>595</v>
      </c>
    </row>
    <row r="642" spans="1:12" ht="12" customHeight="1" x14ac:dyDescent="0.3">
      <c r="A642" s="103">
        <v>4159000</v>
      </c>
      <c r="B642" s="99" t="s">
        <v>1150</v>
      </c>
      <c r="C642" s="100">
        <v>28581</v>
      </c>
      <c r="D642" s="100">
        <v>30802</v>
      </c>
      <c r="E642" s="103">
        <v>18900</v>
      </c>
      <c r="F642" s="98">
        <v>590</v>
      </c>
      <c r="G642" s="99" t="s">
        <v>1151</v>
      </c>
      <c r="H642" s="99" t="s">
        <v>309</v>
      </c>
      <c r="I642" s="100">
        <v>28581</v>
      </c>
      <c r="J642" s="100">
        <v>30802</v>
      </c>
      <c r="K642" s="99" t="s">
        <v>354</v>
      </c>
      <c r="L642" s="99" t="s">
        <v>355</v>
      </c>
    </row>
    <row r="643" spans="1:12" ht="12" customHeight="1" x14ac:dyDescent="0.3">
      <c r="A643" s="103">
        <v>4182606</v>
      </c>
      <c r="B643" s="99" t="s">
        <v>1303</v>
      </c>
      <c r="C643" s="100">
        <v>30803</v>
      </c>
      <c r="D643" s="100">
        <v>33603</v>
      </c>
      <c r="E643" s="103">
        <v>18900</v>
      </c>
      <c r="F643" s="98">
        <v>826</v>
      </c>
      <c r="G643" s="99" t="s">
        <v>496</v>
      </c>
      <c r="H643" s="99" t="s">
        <v>309</v>
      </c>
      <c r="I643" s="100">
        <v>30803</v>
      </c>
      <c r="J643" s="100">
        <v>33603</v>
      </c>
      <c r="K643" s="99" t="s">
        <v>354</v>
      </c>
      <c r="L643" s="99" t="s">
        <v>355</v>
      </c>
    </row>
    <row r="644" spans="1:12" ht="12" customHeight="1" x14ac:dyDescent="0.3">
      <c r="A644" s="103">
        <v>4110961</v>
      </c>
      <c r="B644" s="99" t="s">
        <v>495</v>
      </c>
      <c r="C644" s="100">
        <v>33604</v>
      </c>
      <c r="D644" s="100">
        <v>38658</v>
      </c>
      <c r="E644" s="103">
        <v>18900</v>
      </c>
      <c r="F644" s="98">
        <v>1096</v>
      </c>
      <c r="G644" s="99" t="s">
        <v>496</v>
      </c>
      <c r="H644" s="99" t="s">
        <v>309</v>
      </c>
      <c r="I644" s="100">
        <v>33604</v>
      </c>
      <c r="J644" s="100">
        <v>38658</v>
      </c>
      <c r="K644" s="99" t="s">
        <v>354</v>
      </c>
      <c r="L644" s="99" t="s">
        <v>355</v>
      </c>
    </row>
    <row r="645" spans="1:12" ht="12" customHeight="1" x14ac:dyDescent="0.3">
      <c r="A645" s="103">
        <v>4113825</v>
      </c>
      <c r="B645" s="99" t="s">
        <v>495</v>
      </c>
      <c r="C645" s="100">
        <v>38659</v>
      </c>
      <c r="D645" s="100">
        <v>523456</v>
      </c>
      <c r="E645" s="103">
        <v>18900</v>
      </c>
      <c r="F645" s="98">
        <v>1382</v>
      </c>
      <c r="G645" s="99" t="s">
        <v>808</v>
      </c>
      <c r="H645" s="99" t="s">
        <v>309</v>
      </c>
      <c r="I645" s="100">
        <v>38659</v>
      </c>
      <c r="J645" s="100">
        <v>523456</v>
      </c>
      <c r="K645" s="99" t="s">
        <v>594</v>
      </c>
      <c r="L645" s="99" t="s">
        <v>595</v>
      </c>
    </row>
    <row r="646" spans="1:12" ht="12" customHeight="1" x14ac:dyDescent="0.3">
      <c r="A646" s="103">
        <v>4172508</v>
      </c>
      <c r="B646" s="99" t="s">
        <v>1220</v>
      </c>
      <c r="C646" s="100">
        <v>28856</v>
      </c>
      <c r="D646" s="100">
        <v>32146</v>
      </c>
      <c r="E646" s="103">
        <v>19000</v>
      </c>
      <c r="F646" s="98">
        <v>725</v>
      </c>
      <c r="G646" s="99" t="s">
        <v>1221</v>
      </c>
      <c r="H646" s="99" t="s">
        <v>309</v>
      </c>
      <c r="I646" s="100">
        <v>28856</v>
      </c>
      <c r="J646" s="100">
        <v>32146</v>
      </c>
      <c r="K646" s="99" t="s">
        <v>347</v>
      </c>
      <c r="L646" s="99" t="s">
        <v>348</v>
      </c>
    </row>
    <row r="647" spans="1:12" ht="12" customHeight="1" x14ac:dyDescent="0.3">
      <c r="A647" s="103">
        <v>4198800</v>
      </c>
      <c r="B647" s="99" t="s">
        <v>1401</v>
      </c>
      <c r="C647" s="100">
        <v>32170</v>
      </c>
      <c r="D647" s="100">
        <v>32508</v>
      </c>
      <c r="E647" s="103">
        <v>19000</v>
      </c>
      <c r="F647" s="98">
        <v>988</v>
      </c>
      <c r="G647" s="99" t="s">
        <v>1402</v>
      </c>
      <c r="H647" s="99" t="s">
        <v>309</v>
      </c>
      <c r="I647" s="100">
        <v>32170</v>
      </c>
      <c r="J647" s="100">
        <v>32508</v>
      </c>
      <c r="K647" s="99" t="s">
        <v>347</v>
      </c>
      <c r="L647" s="99" t="s">
        <v>348</v>
      </c>
    </row>
    <row r="648" spans="1:12" ht="12" customHeight="1" x14ac:dyDescent="0.3">
      <c r="A648" s="103">
        <v>4199808</v>
      </c>
      <c r="B648" s="99" t="s">
        <v>622</v>
      </c>
      <c r="C648" s="100">
        <v>32509</v>
      </c>
      <c r="D648" s="100">
        <v>35185</v>
      </c>
      <c r="E648" s="103">
        <v>19000</v>
      </c>
      <c r="F648" s="98">
        <v>998</v>
      </c>
      <c r="G648" s="99" t="s">
        <v>668</v>
      </c>
      <c r="H648" s="99" t="s">
        <v>309</v>
      </c>
      <c r="I648" s="100">
        <v>32509</v>
      </c>
      <c r="J648" s="100">
        <v>35185</v>
      </c>
      <c r="K648" s="99" t="s">
        <v>347</v>
      </c>
      <c r="L648" s="99" t="s">
        <v>348</v>
      </c>
    </row>
    <row r="649" spans="1:12" ht="12" customHeight="1" x14ac:dyDescent="0.3">
      <c r="A649" s="103">
        <v>4111894</v>
      </c>
      <c r="B649" s="99" t="s">
        <v>622</v>
      </c>
      <c r="C649" s="100">
        <v>35186</v>
      </c>
      <c r="D649" s="100">
        <v>37590</v>
      </c>
      <c r="E649" s="103">
        <v>19000</v>
      </c>
      <c r="F649" s="98">
        <v>1189</v>
      </c>
      <c r="G649" s="99" t="s">
        <v>619</v>
      </c>
      <c r="H649" s="99" t="s">
        <v>309</v>
      </c>
      <c r="I649" s="100">
        <v>35186</v>
      </c>
      <c r="J649" s="100">
        <v>37590</v>
      </c>
      <c r="K649" s="99" t="s">
        <v>347</v>
      </c>
      <c r="L649" s="99" t="s">
        <v>348</v>
      </c>
    </row>
    <row r="650" spans="1:12" ht="12" customHeight="1" x14ac:dyDescent="0.3">
      <c r="A650" s="103">
        <v>4113353</v>
      </c>
      <c r="B650" s="99" t="s">
        <v>622</v>
      </c>
      <c r="C650" s="100">
        <v>37591</v>
      </c>
      <c r="D650" s="100">
        <v>39062</v>
      </c>
      <c r="E650" s="103">
        <v>19000</v>
      </c>
      <c r="F650" s="98">
        <v>1335</v>
      </c>
      <c r="G650" s="99" t="s">
        <v>758</v>
      </c>
      <c r="H650" s="99" t="s">
        <v>309</v>
      </c>
      <c r="I650" s="100">
        <v>37591</v>
      </c>
      <c r="J650" s="100">
        <v>39062</v>
      </c>
      <c r="K650" s="99" t="s">
        <v>347</v>
      </c>
      <c r="L650" s="99" t="s">
        <v>348</v>
      </c>
    </row>
    <row r="651" spans="1:12" ht="12" customHeight="1" x14ac:dyDescent="0.3">
      <c r="A651" s="103">
        <v>4159208</v>
      </c>
      <c r="B651" s="99" t="s">
        <v>1152</v>
      </c>
      <c r="C651" s="100">
        <v>28856</v>
      </c>
      <c r="D651" s="100">
        <v>32477</v>
      </c>
      <c r="E651" s="103">
        <v>19100</v>
      </c>
      <c r="F651" s="98">
        <v>592</v>
      </c>
      <c r="G651" s="99" t="s">
        <v>1153</v>
      </c>
      <c r="H651" s="99" t="s">
        <v>309</v>
      </c>
      <c r="I651" s="100">
        <v>28856</v>
      </c>
      <c r="J651" s="100">
        <v>32477</v>
      </c>
      <c r="K651" s="99" t="s">
        <v>347</v>
      </c>
      <c r="L651" s="99" t="s">
        <v>348</v>
      </c>
    </row>
    <row r="652" spans="1:12" ht="12" customHeight="1" x14ac:dyDescent="0.3">
      <c r="A652" s="103">
        <v>4197406</v>
      </c>
      <c r="B652" s="99" t="s">
        <v>631</v>
      </c>
      <c r="C652" s="100">
        <v>32478</v>
      </c>
      <c r="D652" s="100">
        <v>35216</v>
      </c>
      <c r="E652" s="103">
        <v>19100</v>
      </c>
      <c r="F652" s="98">
        <v>1000</v>
      </c>
      <c r="G652" s="99" t="s">
        <v>1395</v>
      </c>
      <c r="H652" s="99" t="s">
        <v>309</v>
      </c>
      <c r="I652" s="100">
        <v>32478</v>
      </c>
      <c r="J652" s="100">
        <v>35216</v>
      </c>
      <c r="K652" s="99" t="s">
        <v>347</v>
      </c>
      <c r="L652" s="99" t="s">
        <v>348</v>
      </c>
    </row>
    <row r="653" spans="1:12" ht="12" customHeight="1" x14ac:dyDescent="0.3">
      <c r="A653" s="103">
        <v>4111977</v>
      </c>
      <c r="B653" s="99" t="s">
        <v>631</v>
      </c>
      <c r="C653" s="100">
        <v>35217</v>
      </c>
      <c r="D653" s="100">
        <v>39813</v>
      </c>
      <c r="E653" s="103">
        <v>19100</v>
      </c>
      <c r="F653" s="98">
        <v>1197</v>
      </c>
      <c r="G653" s="99" t="s">
        <v>630</v>
      </c>
      <c r="H653" s="99" t="s">
        <v>309</v>
      </c>
      <c r="I653" s="100">
        <v>35217</v>
      </c>
      <c r="J653" s="100">
        <v>39813</v>
      </c>
      <c r="K653" s="99" t="s">
        <v>465</v>
      </c>
      <c r="L653" s="99" t="s">
        <v>466</v>
      </c>
    </row>
    <row r="654" spans="1:12" ht="12" customHeight="1" x14ac:dyDescent="0.3">
      <c r="A654" s="103">
        <v>4114195</v>
      </c>
      <c r="B654" s="99" t="s">
        <v>631</v>
      </c>
      <c r="C654" s="100">
        <v>39814</v>
      </c>
      <c r="D654" s="100">
        <v>523456</v>
      </c>
      <c r="E654" s="103">
        <v>19100</v>
      </c>
      <c r="F654" s="98">
        <v>1419</v>
      </c>
      <c r="G654" s="99" t="s">
        <v>847</v>
      </c>
      <c r="H654" s="99" t="s">
        <v>309</v>
      </c>
      <c r="I654" s="100">
        <v>39814</v>
      </c>
      <c r="J654" s="100">
        <v>523456</v>
      </c>
      <c r="K654" s="99" t="s">
        <v>594</v>
      </c>
      <c r="L654" s="99" t="s">
        <v>595</v>
      </c>
    </row>
    <row r="655" spans="1:12" ht="12" customHeight="1" x14ac:dyDescent="0.3">
      <c r="A655" s="103">
        <v>4159406</v>
      </c>
      <c r="B655" s="99" t="s">
        <v>1154</v>
      </c>
      <c r="C655" s="100">
        <v>28856</v>
      </c>
      <c r="D655" s="100">
        <v>30224</v>
      </c>
      <c r="E655" s="103">
        <v>19200</v>
      </c>
      <c r="F655" s="98">
        <v>594</v>
      </c>
      <c r="G655" s="99" t="s">
        <v>1155</v>
      </c>
      <c r="H655" s="99" t="s">
        <v>309</v>
      </c>
      <c r="I655" s="100">
        <v>28856</v>
      </c>
      <c r="J655" s="100">
        <v>30224</v>
      </c>
      <c r="K655" s="99" t="s">
        <v>354</v>
      </c>
      <c r="L655" s="99" t="s">
        <v>355</v>
      </c>
    </row>
    <row r="656" spans="1:12" ht="12" customHeight="1" x14ac:dyDescent="0.3">
      <c r="A656" s="103">
        <v>4179701</v>
      </c>
      <c r="B656" s="99" t="s">
        <v>1279</v>
      </c>
      <c r="C656" s="100">
        <v>30225</v>
      </c>
      <c r="D656" s="100">
        <v>523456</v>
      </c>
      <c r="E656" s="103">
        <v>19200</v>
      </c>
      <c r="F656" s="98">
        <v>797</v>
      </c>
      <c r="G656" s="99" t="s">
        <v>1280</v>
      </c>
      <c r="H656" s="99" t="s">
        <v>309</v>
      </c>
      <c r="I656" s="100">
        <v>30225</v>
      </c>
      <c r="J656" s="100">
        <v>523456</v>
      </c>
      <c r="K656" s="99" t="s">
        <v>354</v>
      </c>
      <c r="L656" s="99" t="s">
        <v>355</v>
      </c>
    </row>
    <row r="657" spans="1:12" ht="12" customHeight="1" x14ac:dyDescent="0.3">
      <c r="A657" s="103">
        <v>4159505</v>
      </c>
      <c r="B657" s="99" t="s">
        <v>349</v>
      </c>
      <c r="C657" s="100">
        <v>28491</v>
      </c>
      <c r="D657" s="100">
        <v>30863</v>
      </c>
      <c r="E657" s="103">
        <v>19300</v>
      </c>
      <c r="F657" s="98">
        <v>595</v>
      </c>
      <c r="G657" s="99" t="s">
        <v>1083</v>
      </c>
      <c r="H657" s="99" t="s">
        <v>309</v>
      </c>
      <c r="I657" s="100">
        <v>28491</v>
      </c>
      <c r="J657" s="100">
        <v>30863</v>
      </c>
      <c r="K657" s="99" t="s">
        <v>347</v>
      </c>
      <c r="L657" s="99" t="s">
        <v>348</v>
      </c>
    </row>
    <row r="658" spans="1:12" ht="12" customHeight="1" x14ac:dyDescent="0.3">
      <c r="A658" s="103">
        <v>4184008</v>
      </c>
      <c r="B658" s="99" t="s">
        <v>349</v>
      </c>
      <c r="C658" s="100">
        <v>30864</v>
      </c>
      <c r="D658" s="100">
        <v>32904</v>
      </c>
      <c r="E658" s="103">
        <v>19300</v>
      </c>
      <c r="F658" s="98">
        <v>840</v>
      </c>
      <c r="G658" s="99" t="s">
        <v>1311</v>
      </c>
      <c r="H658" s="99" t="s">
        <v>309</v>
      </c>
      <c r="I658" s="100">
        <v>30864</v>
      </c>
      <c r="J658" s="100">
        <v>32904</v>
      </c>
      <c r="K658" s="99" t="s">
        <v>347</v>
      </c>
      <c r="L658" s="99" t="s">
        <v>348</v>
      </c>
    </row>
    <row r="659" spans="1:12" ht="12" customHeight="1" x14ac:dyDescent="0.3">
      <c r="A659" s="103">
        <v>4110367</v>
      </c>
      <c r="B659" s="99" t="s">
        <v>407</v>
      </c>
      <c r="C659" s="100">
        <v>32905</v>
      </c>
      <c r="D659" s="100">
        <v>35976</v>
      </c>
      <c r="E659" s="103">
        <v>19300</v>
      </c>
      <c r="F659" s="98">
        <v>1036</v>
      </c>
      <c r="G659" s="99" t="s">
        <v>403</v>
      </c>
      <c r="H659" s="99" t="s">
        <v>309</v>
      </c>
      <c r="I659" s="100">
        <v>32905</v>
      </c>
      <c r="J659" s="100">
        <v>35976</v>
      </c>
      <c r="K659" s="99" t="s">
        <v>347</v>
      </c>
      <c r="L659" s="99" t="s">
        <v>348</v>
      </c>
    </row>
    <row r="660" spans="1:12" ht="12" customHeight="1" x14ac:dyDescent="0.3">
      <c r="A660" s="103">
        <v>4112488</v>
      </c>
      <c r="B660" s="99" t="s">
        <v>407</v>
      </c>
      <c r="C660" s="100">
        <v>35977</v>
      </c>
      <c r="D660" s="100">
        <v>41364</v>
      </c>
      <c r="E660" s="103">
        <v>19300</v>
      </c>
      <c r="F660" s="98">
        <v>1248</v>
      </c>
      <c r="G660" s="99" t="s">
        <v>685</v>
      </c>
      <c r="H660" s="99" t="s">
        <v>309</v>
      </c>
      <c r="I660" s="100">
        <v>35977</v>
      </c>
      <c r="J660" s="100">
        <v>41364</v>
      </c>
      <c r="K660" s="99" t="s">
        <v>594</v>
      </c>
      <c r="L660" s="99" t="s">
        <v>595</v>
      </c>
    </row>
    <row r="661" spans="1:12" ht="12" customHeight="1" x14ac:dyDescent="0.3">
      <c r="A661" s="103">
        <v>4114602</v>
      </c>
      <c r="B661" s="99" t="s">
        <v>407</v>
      </c>
      <c r="C661" s="100">
        <v>41365</v>
      </c>
      <c r="D661" s="100">
        <v>523456</v>
      </c>
      <c r="E661" s="103">
        <v>19300</v>
      </c>
      <c r="F661" s="98">
        <v>1460</v>
      </c>
      <c r="G661" s="99" t="s">
        <v>883</v>
      </c>
      <c r="H661" s="99" t="s">
        <v>309</v>
      </c>
      <c r="I661" s="100">
        <v>41365</v>
      </c>
      <c r="J661" s="100">
        <v>523456</v>
      </c>
      <c r="K661" s="99" t="s">
        <v>594</v>
      </c>
      <c r="L661" s="99" t="s">
        <v>595</v>
      </c>
    </row>
    <row r="662" spans="1:12" ht="12" customHeight="1" x14ac:dyDescent="0.3">
      <c r="A662" s="103">
        <v>4159703</v>
      </c>
      <c r="B662" s="99" t="s">
        <v>924</v>
      </c>
      <c r="C662" s="100">
        <v>28856</v>
      </c>
      <c r="D662" s="100">
        <v>42247</v>
      </c>
      <c r="E662" s="103">
        <v>19400</v>
      </c>
      <c r="F662" s="98">
        <v>597</v>
      </c>
      <c r="G662" s="99" t="s">
        <v>1156</v>
      </c>
      <c r="H662" s="99" t="s">
        <v>309</v>
      </c>
      <c r="I662" s="100">
        <v>28856</v>
      </c>
      <c r="J662" s="100">
        <v>42247</v>
      </c>
      <c r="K662" s="99" t="s">
        <v>347</v>
      </c>
      <c r="L662" s="99" t="s">
        <v>348</v>
      </c>
    </row>
    <row r="663" spans="1:12" ht="12" customHeight="1" x14ac:dyDescent="0.3">
      <c r="A663" s="103">
        <v>4115251</v>
      </c>
      <c r="B663" s="99" t="s">
        <v>924</v>
      </c>
      <c r="C663" s="100">
        <v>42248</v>
      </c>
      <c r="D663" s="100">
        <v>43389</v>
      </c>
      <c r="E663" s="103">
        <v>19400</v>
      </c>
      <c r="F663" s="98">
        <v>1525</v>
      </c>
      <c r="G663" s="99" t="s">
        <v>925</v>
      </c>
      <c r="H663" s="99" t="s">
        <v>309</v>
      </c>
      <c r="I663" s="100">
        <v>42248</v>
      </c>
      <c r="J663" s="100">
        <v>43389</v>
      </c>
      <c r="K663" s="99" t="s">
        <v>594</v>
      </c>
      <c r="L663" s="99" t="s">
        <v>595</v>
      </c>
    </row>
    <row r="664" spans="1:12" ht="12" customHeight="1" x14ac:dyDescent="0.3">
      <c r="A664" s="103">
        <v>4159802</v>
      </c>
      <c r="B664" s="99" t="s">
        <v>1157</v>
      </c>
      <c r="C664" s="100">
        <v>28491</v>
      </c>
      <c r="D664" s="100">
        <v>38142</v>
      </c>
      <c r="E664" s="103">
        <v>19500</v>
      </c>
      <c r="F664" s="98">
        <v>598</v>
      </c>
      <c r="G664" s="99" t="s">
        <v>1158</v>
      </c>
      <c r="H664" s="99" t="s">
        <v>309</v>
      </c>
      <c r="I664" s="100">
        <v>28491</v>
      </c>
      <c r="J664" s="100">
        <v>38142</v>
      </c>
      <c r="K664" s="99" t="s">
        <v>347</v>
      </c>
      <c r="L664" s="99" t="s">
        <v>348</v>
      </c>
    </row>
    <row r="665" spans="1:12" ht="12" customHeight="1" x14ac:dyDescent="0.3">
      <c r="A665" s="103">
        <v>4169108</v>
      </c>
      <c r="B665" s="99" t="s">
        <v>349</v>
      </c>
      <c r="C665" s="100">
        <v>28277</v>
      </c>
      <c r="D665" s="100">
        <v>30863</v>
      </c>
      <c r="E665" s="103">
        <v>19600</v>
      </c>
      <c r="F665" s="98">
        <v>691</v>
      </c>
      <c r="G665" s="99" t="s">
        <v>1197</v>
      </c>
      <c r="H665" s="99" t="s">
        <v>309</v>
      </c>
      <c r="I665" s="100">
        <v>28277</v>
      </c>
      <c r="J665" s="100">
        <v>30863</v>
      </c>
      <c r="K665" s="99" t="s">
        <v>347</v>
      </c>
      <c r="L665" s="99" t="s">
        <v>348</v>
      </c>
    </row>
    <row r="666" spans="1:12" ht="12" customHeight="1" x14ac:dyDescent="0.3">
      <c r="A666" s="103">
        <v>4183802</v>
      </c>
      <c r="B666" s="99" t="s">
        <v>1309</v>
      </c>
      <c r="C666" s="100">
        <v>30864</v>
      </c>
      <c r="D666" s="100">
        <v>31777</v>
      </c>
      <c r="E666" s="103">
        <v>19600</v>
      </c>
      <c r="F666" s="98">
        <v>838</v>
      </c>
      <c r="G666" s="99" t="s">
        <v>1290</v>
      </c>
      <c r="H666" s="99" t="s">
        <v>309</v>
      </c>
      <c r="I666" s="100">
        <v>30864</v>
      </c>
      <c r="J666" s="100">
        <v>31777</v>
      </c>
      <c r="K666" s="99" t="s">
        <v>347</v>
      </c>
      <c r="L666" s="99" t="s">
        <v>348</v>
      </c>
    </row>
    <row r="667" spans="1:12" ht="12" customHeight="1" x14ac:dyDescent="0.3">
      <c r="A667" s="103">
        <v>4194205</v>
      </c>
      <c r="B667" s="99" t="s">
        <v>1375</v>
      </c>
      <c r="C667" s="100">
        <v>31778</v>
      </c>
      <c r="D667" s="100">
        <v>34269</v>
      </c>
      <c r="E667" s="103">
        <v>19600</v>
      </c>
      <c r="F667" s="98">
        <v>942</v>
      </c>
      <c r="G667" s="99" t="s">
        <v>1345</v>
      </c>
      <c r="H667" s="99" t="s">
        <v>309</v>
      </c>
      <c r="I667" s="100">
        <v>31778</v>
      </c>
      <c r="J667" s="100">
        <v>34269</v>
      </c>
      <c r="K667" s="99" t="s">
        <v>354</v>
      </c>
      <c r="L667" s="99" t="s">
        <v>355</v>
      </c>
    </row>
    <row r="668" spans="1:12" ht="12" customHeight="1" x14ac:dyDescent="0.3">
      <c r="A668" s="103">
        <v>4160107</v>
      </c>
      <c r="B668" s="99" t="s">
        <v>1159</v>
      </c>
      <c r="C668" s="100">
        <v>28581</v>
      </c>
      <c r="D668" s="100">
        <v>523456</v>
      </c>
      <c r="E668" s="103">
        <v>19700</v>
      </c>
      <c r="F668" s="98">
        <v>601</v>
      </c>
      <c r="G668" s="99" t="s">
        <v>1160</v>
      </c>
      <c r="H668" s="99" t="s">
        <v>309</v>
      </c>
      <c r="I668" s="100">
        <v>28581</v>
      </c>
      <c r="J668" s="100">
        <v>523456</v>
      </c>
      <c r="K668" s="99" t="s">
        <v>354</v>
      </c>
      <c r="L668" s="99" t="s">
        <v>355</v>
      </c>
    </row>
    <row r="669" spans="1:12" ht="12" customHeight="1" x14ac:dyDescent="0.3">
      <c r="A669" s="103">
        <v>4160305</v>
      </c>
      <c r="B669" s="99" t="s">
        <v>349</v>
      </c>
      <c r="C669" s="100">
        <v>28856</v>
      </c>
      <c r="D669" s="100">
        <v>30041</v>
      </c>
      <c r="E669" s="103">
        <v>19800</v>
      </c>
      <c r="F669" s="98">
        <v>603</v>
      </c>
      <c r="G669" s="99" t="s">
        <v>1161</v>
      </c>
      <c r="H669" s="99" t="s">
        <v>309</v>
      </c>
      <c r="I669" s="100">
        <v>28856</v>
      </c>
      <c r="J669" s="100">
        <v>30041</v>
      </c>
      <c r="K669" s="99" t="s">
        <v>347</v>
      </c>
      <c r="L669" s="99" t="s">
        <v>348</v>
      </c>
    </row>
    <row r="670" spans="1:12" ht="12" customHeight="1" x14ac:dyDescent="0.3">
      <c r="A670" s="103">
        <v>4177903</v>
      </c>
      <c r="B670" s="99" t="s">
        <v>349</v>
      </c>
      <c r="C670" s="100">
        <v>30042</v>
      </c>
      <c r="D670" s="100">
        <v>31532</v>
      </c>
      <c r="E670" s="103">
        <v>19800</v>
      </c>
      <c r="F670" s="98">
        <v>779</v>
      </c>
      <c r="G670" s="99" t="s">
        <v>1266</v>
      </c>
      <c r="H670" s="99" t="s">
        <v>309</v>
      </c>
      <c r="I670" s="100">
        <v>30042</v>
      </c>
      <c r="J670" s="100">
        <v>31532</v>
      </c>
      <c r="K670" s="99" t="s">
        <v>347</v>
      </c>
      <c r="L670" s="99" t="s">
        <v>348</v>
      </c>
    </row>
    <row r="671" spans="1:12" ht="12" customHeight="1" x14ac:dyDescent="0.3">
      <c r="A671" s="103">
        <v>4192803</v>
      </c>
      <c r="B671" s="99" t="s">
        <v>782</v>
      </c>
      <c r="C671" s="100">
        <v>31533</v>
      </c>
      <c r="D671" s="100">
        <v>37955</v>
      </c>
      <c r="E671" s="103">
        <v>19800</v>
      </c>
      <c r="F671" s="98">
        <v>928</v>
      </c>
      <c r="G671" s="99" t="s">
        <v>614</v>
      </c>
      <c r="H671" s="99" t="s">
        <v>309</v>
      </c>
      <c r="I671" s="100">
        <v>31533</v>
      </c>
      <c r="J671" s="100">
        <v>37955</v>
      </c>
      <c r="K671" s="99" t="s">
        <v>347</v>
      </c>
      <c r="L671" s="99" t="s">
        <v>348</v>
      </c>
    </row>
    <row r="672" spans="1:12" ht="12" customHeight="1" x14ac:dyDescent="0.3">
      <c r="A672" s="103">
        <v>4113593</v>
      </c>
      <c r="B672" s="99" t="s">
        <v>782</v>
      </c>
      <c r="C672" s="100">
        <v>37956</v>
      </c>
      <c r="D672" s="100">
        <v>523456</v>
      </c>
      <c r="E672" s="103">
        <v>19800</v>
      </c>
      <c r="F672" s="98">
        <v>1359</v>
      </c>
      <c r="G672" s="99" t="s">
        <v>783</v>
      </c>
      <c r="H672" s="99" t="s">
        <v>309</v>
      </c>
      <c r="I672" s="100">
        <v>37956</v>
      </c>
      <c r="J672" s="100">
        <v>523456</v>
      </c>
      <c r="K672" s="99" t="s">
        <v>594</v>
      </c>
      <c r="L672" s="99" t="s">
        <v>595</v>
      </c>
    </row>
    <row r="673" spans="1:12" ht="12" customHeight="1" x14ac:dyDescent="0.3">
      <c r="A673" s="103">
        <v>4160602</v>
      </c>
      <c r="B673" s="99" t="s">
        <v>349</v>
      </c>
      <c r="C673" s="100">
        <v>28856</v>
      </c>
      <c r="D673" s="100">
        <v>30436</v>
      </c>
      <c r="E673" s="103">
        <v>19900</v>
      </c>
      <c r="F673" s="98">
        <v>606</v>
      </c>
      <c r="G673" s="99" t="s">
        <v>1162</v>
      </c>
      <c r="H673" s="99" t="s">
        <v>309</v>
      </c>
      <c r="I673" s="100">
        <v>28856</v>
      </c>
      <c r="J673" s="100">
        <v>30436</v>
      </c>
      <c r="K673" s="99" t="s">
        <v>385</v>
      </c>
      <c r="L673" s="99" t="s">
        <v>386</v>
      </c>
    </row>
    <row r="674" spans="1:12" ht="12" customHeight="1" x14ac:dyDescent="0.3">
      <c r="A674" s="103">
        <v>4180808</v>
      </c>
      <c r="B674" s="99" t="s">
        <v>785</v>
      </c>
      <c r="C674" s="100">
        <v>30437</v>
      </c>
      <c r="D674" s="100">
        <v>37955</v>
      </c>
      <c r="E674" s="103">
        <v>19900</v>
      </c>
      <c r="F674" s="98">
        <v>808</v>
      </c>
      <c r="G674" s="99" t="s">
        <v>614</v>
      </c>
      <c r="H674" s="99" t="s">
        <v>309</v>
      </c>
      <c r="I674" s="100">
        <v>30437</v>
      </c>
      <c r="J674" s="100">
        <v>37955</v>
      </c>
      <c r="K674" s="99" t="s">
        <v>347</v>
      </c>
      <c r="L674" s="99" t="s">
        <v>348</v>
      </c>
    </row>
    <row r="675" spans="1:12" ht="12" customHeight="1" x14ac:dyDescent="0.3">
      <c r="A675" s="103">
        <v>4113627</v>
      </c>
      <c r="B675" s="99" t="s">
        <v>785</v>
      </c>
      <c r="C675" s="100">
        <v>37956</v>
      </c>
      <c r="D675" s="100">
        <v>523456</v>
      </c>
      <c r="E675" s="103">
        <v>19900</v>
      </c>
      <c r="F675" s="98">
        <v>1362</v>
      </c>
      <c r="G675" s="99" t="s">
        <v>786</v>
      </c>
      <c r="H675" s="99" t="s">
        <v>309</v>
      </c>
      <c r="I675" s="100">
        <v>37956</v>
      </c>
      <c r="J675" s="100">
        <v>523456</v>
      </c>
      <c r="K675" s="99" t="s">
        <v>594</v>
      </c>
      <c r="L675" s="99" t="s">
        <v>595</v>
      </c>
    </row>
    <row r="676" spans="1:12" ht="12" customHeight="1" x14ac:dyDescent="0.3">
      <c r="A676" s="103">
        <v>4160701</v>
      </c>
      <c r="B676" s="99" t="s">
        <v>349</v>
      </c>
      <c r="C676" s="100">
        <v>28856</v>
      </c>
      <c r="D676" s="100">
        <v>30436</v>
      </c>
      <c r="E676" s="103">
        <v>20000</v>
      </c>
      <c r="F676" s="98">
        <v>607</v>
      </c>
      <c r="G676" s="99" t="s">
        <v>1162</v>
      </c>
      <c r="H676" s="99" t="s">
        <v>309</v>
      </c>
      <c r="I676" s="100">
        <v>28856</v>
      </c>
      <c r="J676" s="100">
        <v>30436</v>
      </c>
      <c r="K676" s="99" t="s">
        <v>385</v>
      </c>
      <c r="L676" s="99" t="s">
        <v>386</v>
      </c>
    </row>
    <row r="677" spans="1:12" ht="12" customHeight="1" x14ac:dyDescent="0.3">
      <c r="A677" s="103">
        <v>4180907</v>
      </c>
      <c r="B677" s="99" t="s">
        <v>349</v>
      </c>
      <c r="C677" s="100">
        <v>30437</v>
      </c>
      <c r="D677" s="100">
        <v>33938</v>
      </c>
      <c r="E677" s="103">
        <v>20000</v>
      </c>
      <c r="F677" s="98">
        <v>809</v>
      </c>
      <c r="G677" s="99" t="s">
        <v>1289</v>
      </c>
      <c r="H677" s="99" t="s">
        <v>309</v>
      </c>
      <c r="I677" s="100">
        <v>30437</v>
      </c>
      <c r="J677" s="100">
        <v>33938</v>
      </c>
      <c r="K677" s="99" t="s">
        <v>347</v>
      </c>
      <c r="L677" s="99" t="s">
        <v>348</v>
      </c>
    </row>
    <row r="678" spans="1:12" ht="12" customHeight="1" x14ac:dyDescent="0.3">
      <c r="A678" s="103">
        <v>4111175</v>
      </c>
      <c r="B678" s="99" t="s">
        <v>524</v>
      </c>
      <c r="C678" s="100">
        <v>33939</v>
      </c>
      <c r="D678" s="100">
        <v>41182</v>
      </c>
      <c r="E678" s="103">
        <v>20000</v>
      </c>
      <c r="F678" s="98">
        <v>1117</v>
      </c>
      <c r="G678" s="99" t="s">
        <v>522</v>
      </c>
      <c r="H678" s="99" t="s">
        <v>309</v>
      </c>
      <c r="I678" s="100">
        <v>33939</v>
      </c>
      <c r="J678" s="100">
        <v>41182</v>
      </c>
      <c r="K678" s="99" t="s">
        <v>347</v>
      </c>
      <c r="L678" s="99" t="s">
        <v>348</v>
      </c>
    </row>
    <row r="679" spans="1:12" ht="12" customHeight="1" x14ac:dyDescent="0.3">
      <c r="A679" s="103">
        <v>4114543</v>
      </c>
      <c r="B679" s="99" t="s">
        <v>524</v>
      </c>
      <c r="C679" s="100">
        <v>41183</v>
      </c>
      <c r="D679" s="100">
        <v>523456</v>
      </c>
      <c r="E679" s="103">
        <v>20000</v>
      </c>
      <c r="F679" s="98">
        <v>1454</v>
      </c>
      <c r="G679" s="99" t="s">
        <v>877</v>
      </c>
      <c r="H679" s="99" t="s">
        <v>309</v>
      </c>
      <c r="I679" s="100">
        <v>41183</v>
      </c>
      <c r="J679" s="100">
        <v>523456</v>
      </c>
      <c r="K679" s="99" t="s">
        <v>347</v>
      </c>
      <c r="L679" s="99" t="s">
        <v>348</v>
      </c>
    </row>
    <row r="680" spans="1:12" ht="12" customHeight="1" x14ac:dyDescent="0.3">
      <c r="A680" s="103">
        <v>4160800</v>
      </c>
      <c r="B680" s="99" t="s">
        <v>349</v>
      </c>
      <c r="C680" s="100">
        <v>28856</v>
      </c>
      <c r="D680" s="100">
        <v>30436</v>
      </c>
      <c r="E680" s="103">
        <v>20100</v>
      </c>
      <c r="F680" s="98">
        <v>608</v>
      </c>
      <c r="G680" s="99" t="s">
        <v>1162</v>
      </c>
      <c r="H680" s="99" t="s">
        <v>309</v>
      </c>
      <c r="I680" s="100">
        <v>28856</v>
      </c>
      <c r="J680" s="100">
        <v>30436</v>
      </c>
      <c r="K680" s="99" t="s">
        <v>385</v>
      </c>
      <c r="L680" s="99" t="s">
        <v>386</v>
      </c>
    </row>
    <row r="681" spans="1:12" ht="12" customHeight="1" x14ac:dyDescent="0.3">
      <c r="A681" s="103">
        <v>4181004</v>
      </c>
      <c r="B681" s="99" t="s">
        <v>349</v>
      </c>
      <c r="C681" s="100">
        <v>30437</v>
      </c>
      <c r="D681" s="100">
        <v>33938</v>
      </c>
      <c r="E681" s="103">
        <v>20100</v>
      </c>
      <c r="F681" s="98">
        <v>810</v>
      </c>
      <c r="G681" s="99" t="s">
        <v>1289</v>
      </c>
      <c r="H681" s="99" t="s">
        <v>309</v>
      </c>
      <c r="I681" s="100">
        <v>30437</v>
      </c>
      <c r="J681" s="100">
        <v>33938</v>
      </c>
      <c r="K681" s="99" t="s">
        <v>347</v>
      </c>
      <c r="L681" s="99" t="s">
        <v>348</v>
      </c>
    </row>
    <row r="682" spans="1:12" ht="12" customHeight="1" x14ac:dyDescent="0.3">
      <c r="A682" s="103">
        <v>4111183</v>
      </c>
      <c r="B682" s="99" t="s">
        <v>525</v>
      </c>
      <c r="C682" s="100">
        <v>33939</v>
      </c>
      <c r="D682" s="100">
        <v>41182</v>
      </c>
      <c r="E682" s="103">
        <v>20100</v>
      </c>
      <c r="F682" s="98">
        <v>1118</v>
      </c>
      <c r="G682" s="99" t="s">
        <v>522</v>
      </c>
      <c r="H682" s="99" t="s">
        <v>309</v>
      </c>
      <c r="I682" s="100">
        <v>33939</v>
      </c>
      <c r="J682" s="100">
        <v>41182</v>
      </c>
      <c r="K682" s="99" t="s">
        <v>347</v>
      </c>
      <c r="L682" s="99" t="s">
        <v>348</v>
      </c>
    </row>
    <row r="683" spans="1:12" ht="12" customHeight="1" x14ac:dyDescent="0.3">
      <c r="A683" s="103">
        <v>4114535</v>
      </c>
      <c r="B683" s="99" t="s">
        <v>525</v>
      </c>
      <c r="C683" s="100">
        <v>41183</v>
      </c>
      <c r="D683" s="100">
        <v>41936</v>
      </c>
      <c r="E683" s="103">
        <v>20100</v>
      </c>
      <c r="F683" s="98">
        <v>1453</v>
      </c>
      <c r="G683" s="99" t="s">
        <v>876</v>
      </c>
      <c r="H683" s="99" t="s">
        <v>309</v>
      </c>
      <c r="I683" s="100">
        <v>41183</v>
      </c>
      <c r="J683" s="100">
        <v>41936</v>
      </c>
      <c r="K683" s="99" t="s">
        <v>347</v>
      </c>
      <c r="L683" s="99" t="s">
        <v>348</v>
      </c>
    </row>
    <row r="684" spans="1:12" ht="12" customHeight="1" x14ac:dyDescent="0.3">
      <c r="A684" s="103">
        <v>4160909</v>
      </c>
      <c r="B684" s="99" t="s">
        <v>349</v>
      </c>
      <c r="C684" s="100">
        <v>28856</v>
      </c>
      <c r="D684" s="100">
        <v>30955</v>
      </c>
      <c r="E684" s="103">
        <v>20200</v>
      </c>
      <c r="F684" s="98">
        <v>609</v>
      </c>
      <c r="G684" s="99" t="s">
        <v>351</v>
      </c>
      <c r="H684" s="99" t="s">
        <v>309</v>
      </c>
      <c r="I684" s="100">
        <v>28856</v>
      </c>
      <c r="J684" s="100">
        <v>30955</v>
      </c>
      <c r="K684" s="99" t="s">
        <v>347</v>
      </c>
      <c r="L684" s="99" t="s">
        <v>348</v>
      </c>
    </row>
    <row r="685" spans="1:12" ht="12" customHeight="1" x14ac:dyDescent="0.3">
      <c r="A685" s="103">
        <v>4186102</v>
      </c>
      <c r="B685" s="99" t="s">
        <v>1326</v>
      </c>
      <c r="C685" s="100">
        <v>30956</v>
      </c>
      <c r="D685" s="100">
        <v>35287</v>
      </c>
      <c r="E685" s="103">
        <v>20200</v>
      </c>
      <c r="F685" s="98">
        <v>861</v>
      </c>
      <c r="G685" s="99" t="s">
        <v>498</v>
      </c>
      <c r="H685" s="99" t="s">
        <v>309</v>
      </c>
      <c r="I685" s="100">
        <v>30956</v>
      </c>
      <c r="J685" s="100">
        <v>35287</v>
      </c>
      <c r="K685" s="99" t="s">
        <v>347</v>
      </c>
      <c r="L685" s="99" t="s">
        <v>348</v>
      </c>
    </row>
    <row r="686" spans="1:12" ht="12" customHeight="1" x14ac:dyDescent="0.3">
      <c r="A686" s="103">
        <v>4161006</v>
      </c>
      <c r="B686" s="99" t="s">
        <v>349</v>
      </c>
      <c r="C686" s="100">
        <v>28856</v>
      </c>
      <c r="D686" s="100">
        <v>31228</v>
      </c>
      <c r="E686" s="103">
        <v>20300</v>
      </c>
      <c r="F686" s="98">
        <v>610</v>
      </c>
      <c r="G686" s="99" t="s">
        <v>1163</v>
      </c>
      <c r="H686" s="99" t="s">
        <v>309</v>
      </c>
      <c r="I686" s="100">
        <v>28856</v>
      </c>
      <c r="J686" s="100">
        <v>31228</v>
      </c>
      <c r="K686" s="99" t="s">
        <v>347</v>
      </c>
      <c r="L686" s="99" t="s">
        <v>348</v>
      </c>
    </row>
    <row r="687" spans="1:12" ht="12" customHeight="1" x14ac:dyDescent="0.3">
      <c r="A687" s="103">
        <v>4188207</v>
      </c>
      <c r="B687" s="99" t="s">
        <v>349</v>
      </c>
      <c r="C687" s="100">
        <v>31229</v>
      </c>
      <c r="D687" s="100">
        <v>32233</v>
      </c>
      <c r="E687" s="103">
        <v>20300</v>
      </c>
      <c r="F687" s="98">
        <v>882</v>
      </c>
      <c r="G687" s="99" t="s">
        <v>1345</v>
      </c>
      <c r="H687" s="99" t="s">
        <v>309</v>
      </c>
      <c r="I687" s="100">
        <v>31229</v>
      </c>
      <c r="J687" s="100">
        <v>32233</v>
      </c>
      <c r="K687" s="99" t="s">
        <v>354</v>
      </c>
      <c r="L687" s="99" t="s">
        <v>355</v>
      </c>
    </row>
    <row r="688" spans="1:12" ht="12" customHeight="1" x14ac:dyDescent="0.3">
      <c r="A688" s="103">
        <v>4199204</v>
      </c>
      <c r="B688" s="99" t="s">
        <v>1404</v>
      </c>
      <c r="C688" s="100">
        <v>32234</v>
      </c>
      <c r="D688" s="100">
        <v>33095</v>
      </c>
      <c r="E688" s="103">
        <v>20300</v>
      </c>
      <c r="F688" s="98">
        <v>992</v>
      </c>
      <c r="G688" s="99" t="s">
        <v>1405</v>
      </c>
      <c r="H688" s="99" t="s">
        <v>309</v>
      </c>
      <c r="I688" s="100">
        <v>33096</v>
      </c>
      <c r="J688" s="100">
        <v>33494</v>
      </c>
      <c r="K688" s="99" t="s">
        <v>347</v>
      </c>
      <c r="L688" s="99" t="s">
        <v>348</v>
      </c>
    </row>
    <row r="689" spans="1:12" ht="12" customHeight="1" x14ac:dyDescent="0.3">
      <c r="A689" s="103">
        <v>4999200</v>
      </c>
      <c r="B689" s="99" t="s">
        <v>1404</v>
      </c>
      <c r="C689" s="100">
        <v>33096</v>
      </c>
      <c r="D689" s="100">
        <v>33494</v>
      </c>
      <c r="E689" s="103">
        <v>20300</v>
      </c>
      <c r="F689" s="98">
        <v>992</v>
      </c>
      <c r="G689" s="99" t="s">
        <v>1405</v>
      </c>
      <c r="H689" s="99" t="s">
        <v>309</v>
      </c>
      <c r="I689" s="100">
        <v>33096</v>
      </c>
      <c r="J689" s="100">
        <v>33494</v>
      </c>
      <c r="K689" s="99" t="s">
        <v>347</v>
      </c>
      <c r="L689" s="99" t="s">
        <v>348</v>
      </c>
    </row>
    <row r="690" spans="1:12" ht="12" customHeight="1" x14ac:dyDescent="0.3">
      <c r="A690" s="103">
        <v>4172102</v>
      </c>
      <c r="B690" s="99" t="s">
        <v>806</v>
      </c>
      <c r="C690" s="100">
        <v>29007</v>
      </c>
      <c r="D690" s="100">
        <v>38625</v>
      </c>
      <c r="E690" s="103">
        <v>20400</v>
      </c>
      <c r="F690" s="98">
        <v>721</v>
      </c>
      <c r="G690" s="99" t="s">
        <v>537</v>
      </c>
      <c r="H690" s="99" t="s">
        <v>309</v>
      </c>
      <c r="I690" s="100">
        <v>29007</v>
      </c>
      <c r="J690" s="100">
        <v>38625</v>
      </c>
      <c r="K690" s="99" t="s">
        <v>347</v>
      </c>
      <c r="L690" s="99" t="s">
        <v>348</v>
      </c>
    </row>
    <row r="691" spans="1:12" ht="12" customHeight="1" x14ac:dyDescent="0.3">
      <c r="A691" s="103">
        <v>4113817</v>
      </c>
      <c r="B691" s="99" t="s">
        <v>806</v>
      </c>
      <c r="C691" s="100">
        <v>38626</v>
      </c>
      <c r="D691" s="100">
        <v>523456</v>
      </c>
      <c r="E691" s="103">
        <v>20400</v>
      </c>
      <c r="F691" s="98">
        <v>1381</v>
      </c>
      <c r="G691" s="99" t="s">
        <v>807</v>
      </c>
      <c r="H691" s="99" t="s">
        <v>309</v>
      </c>
      <c r="I691" s="100">
        <v>38626</v>
      </c>
      <c r="J691" s="100">
        <v>523456</v>
      </c>
      <c r="K691" s="99" t="s">
        <v>594</v>
      </c>
      <c r="L691" s="99" t="s">
        <v>595</v>
      </c>
    </row>
    <row r="692" spans="1:12" ht="12" customHeight="1" x14ac:dyDescent="0.3">
      <c r="A692" s="103">
        <v>4172201</v>
      </c>
      <c r="B692" s="99" t="s">
        <v>809</v>
      </c>
      <c r="C692" s="100">
        <v>29007</v>
      </c>
      <c r="D692" s="100">
        <v>38717</v>
      </c>
      <c r="E692" s="103">
        <v>20500</v>
      </c>
      <c r="F692" s="98">
        <v>722</v>
      </c>
      <c r="G692" s="99" t="s">
        <v>537</v>
      </c>
      <c r="H692" s="99" t="s">
        <v>309</v>
      </c>
      <c r="I692" s="100">
        <v>29007</v>
      </c>
      <c r="J692" s="100">
        <v>38717</v>
      </c>
      <c r="K692" s="99" t="s">
        <v>347</v>
      </c>
      <c r="L692" s="99" t="s">
        <v>348</v>
      </c>
    </row>
    <row r="693" spans="1:12" ht="12" customHeight="1" x14ac:dyDescent="0.3">
      <c r="A693" s="103">
        <v>4113833</v>
      </c>
      <c r="B693" s="99" t="s">
        <v>809</v>
      </c>
      <c r="C693" s="100">
        <v>38718</v>
      </c>
      <c r="D693" s="100">
        <v>523456</v>
      </c>
      <c r="E693" s="103">
        <v>20500</v>
      </c>
      <c r="F693" s="98">
        <v>1383</v>
      </c>
      <c r="G693" s="99" t="s">
        <v>810</v>
      </c>
      <c r="H693" s="99" t="s">
        <v>309</v>
      </c>
      <c r="I693" s="100">
        <v>38718</v>
      </c>
      <c r="J693" s="100">
        <v>523456</v>
      </c>
      <c r="K693" s="99" t="s">
        <v>594</v>
      </c>
      <c r="L693" s="99" t="s">
        <v>595</v>
      </c>
    </row>
    <row r="694" spans="1:12" ht="12" customHeight="1" x14ac:dyDescent="0.3">
      <c r="A694" s="103">
        <v>4169702</v>
      </c>
      <c r="B694" s="99" t="s">
        <v>620</v>
      </c>
      <c r="C694" s="100">
        <v>28703</v>
      </c>
      <c r="D694" s="100">
        <v>35185</v>
      </c>
      <c r="E694" s="103">
        <v>20600</v>
      </c>
      <c r="F694" s="98">
        <v>697</v>
      </c>
      <c r="G694" s="99" t="s">
        <v>668</v>
      </c>
      <c r="H694" s="99" t="s">
        <v>309</v>
      </c>
      <c r="I694" s="100">
        <v>28703</v>
      </c>
      <c r="J694" s="100">
        <v>35185</v>
      </c>
      <c r="K694" s="99" t="s">
        <v>347</v>
      </c>
      <c r="L694" s="99" t="s">
        <v>348</v>
      </c>
    </row>
    <row r="695" spans="1:12" ht="12" customHeight="1" x14ac:dyDescent="0.3">
      <c r="A695" s="103">
        <v>4111878</v>
      </c>
      <c r="B695" s="99" t="s">
        <v>620</v>
      </c>
      <c r="C695" s="100">
        <v>35186</v>
      </c>
      <c r="D695" s="100">
        <v>40268</v>
      </c>
      <c r="E695" s="103">
        <v>20600</v>
      </c>
      <c r="F695" s="98">
        <v>1187</v>
      </c>
      <c r="G695" s="99" t="s">
        <v>545</v>
      </c>
      <c r="H695" s="99" t="s">
        <v>309</v>
      </c>
      <c r="I695" s="100">
        <v>35186</v>
      </c>
      <c r="J695" s="100">
        <v>40268</v>
      </c>
      <c r="K695" s="99" t="s">
        <v>347</v>
      </c>
      <c r="L695" s="99" t="s">
        <v>348</v>
      </c>
    </row>
    <row r="696" spans="1:12" ht="12" customHeight="1" x14ac:dyDescent="0.3">
      <c r="A696" s="103">
        <v>4114310</v>
      </c>
      <c r="B696" s="99" t="s">
        <v>620</v>
      </c>
      <c r="C696" s="100">
        <v>40269</v>
      </c>
      <c r="D696" s="100">
        <v>44316</v>
      </c>
      <c r="E696" s="103">
        <v>20600</v>
      </c>
      <c r="F696" s="98">
        <v>1431</v>
      </c>
      <c r="G696" s="99" t="s">
        <v>857</v>
      </c>
      <c r="H696" s="99" t="s">
        <v>309</v>
      </c>
      <c r="I696" s="100">
        <v>40269</v>
      </c>
      <c r="J696" s="100">
        <v>44316</v>
      </c>
      <c r="K696" s="99" t="s">
        <v>594</v>
      </c>
      <c r="L696" s="99" t="s">
        <v>595</v>
      </c>
    </row>
    <row r="697" spans="1:12" ht="12" customHeight="1" x14ac:dyDescent="0.3">
      <c r="A697" s="103">
        <v>4116471</v>
      </c>
      <c r="B697" s="99" t="s">
        <v>620</v>
      </c>
      <c r="C697" s="100">
        <v>44317</v>
      </c>
      <c r="D697" s="100">
        <v>523456</v>
      </c>
      <c r="E697" s="103">
        <v>20600</v>
      </c>
      <c r="F697" s="98">
        <v>1647</v>
      </c>
      <c r="G697" s="99" t="s">
        <v>1009</v>
      </c>
      <c r="H697" s="99" t="s">
        <v>309</v>
      </c>
      <c r="I697" s="100">
        <v>44317</v>
      </c>
      <c r="J697" s="100">
        <v>523456</v>
      </c>
      <c r="K697" s="99" t="s">
        <v>594</v>
      </c>
      <c r="L697" s="99" t="s">
        <v>595</v>
      </c>
    </row>
    <row r="698" spans="1:12" ht="12" customHeight="1" x14ac:dyDescent="0.3">
      <c r="A698" s="103">
        <v>4168506</v>
      </c>
      <c r="B698" s="99" t="s">
        <v>669</v>
      </c>
      <c r="C698" s="100">
        <v>28185</v>
      </c>
      <c r="D698" s="100">
        <v>35795</v>
      </c>
      <c r="E698" s="103">
        <v>20800</v>
      </c>
      <c r="F698" s="98">
        <v>685</v>
      </c>
      <c r="G698" s="99" t="s">
        <v>1198</v>
      </c>
      <c r="H698" s="99" t="s">
        <v>309</v>
      </c>
      <c r="I698" s="100">
        <v>28185</v>
      </c>
      <c r="J698" s="100">
        <v>35795</v>
      </c>
      <c r="K698" s="99" t="s">
        <v>347</v>
      </c>
      <c r="L698" s="99" t="s">
        <v>348</v>
      </c>
    </row>
    <row r="699" spans="1:12" ht="12" customHeight="1" x14ac:dyDescent="0.3">
      <c r="A699" s="103">
        <v>4112363</v>
      </c>
      <c r="B699" s="99" t="s">
        <v>669</v>
      </c>
      <c r="C699" s="100">
        <v>35796</v>
      </c>
      <c r="D699" s="100">
        <v>36144</v>
      </c>
      <c r="E699" s="103">
        <v>20800</v>
      </c>
      <c r="F699" s="98">
        <v>1236</v>
      </c>
      <c r="G699" s="99" t="s">
        <v>670</v>
      </c>
      <c r="H699" s="99" t="s">
        <v>309</v>
      </c>
      <c r="I699" s="100">
        <v>35796</v>
      </c>
      <c r="J699" s="100">
        <v>36144</v>
      </c>
      <c r="K699" s="99" t="s">
        <v>671</v>
      </c>
      <c r="L699" s="99" t="s">
        <v>672</v>
      </c>
    </row>
    <row r="700" spans="1:12" ht="12" customHeight="1" x14ac:dyDescent="0.3">
      <c r="A700" s="103">
        <v>4172805</v>
      </c>
      <c r="B700" s="99" t="s">
        <v>349</v>
      </c>
      <c r="C700" s="100">
        <v>29007</v>
      </c>
      <c r="D700" s="100">
        <v>31593</v>
      </c>
      <c r="E700" s="103">
        <v>20900</v>
      </c>
      <c r="F700" s="98">
        <v>728</v>
      </c>
      <c r="G700" s="99" t="s">
        <v>1222</v>
      </c>
      <c r="H700" s="99" t="s">
        <v>309</v>
      </c>
      <c r="I700" s="100">
        <v>29007</v>
      </c>
      <c r="J700" s="100">
        <v>31593</v>
      </c>
      <c r="K700" s="99" t="s">
        <v>385</v>
      </c>
      <c r="L700" s="99" t="s">
        <v>386</v>
      </c>
    </row>
    <row r="701" spans="1:12" ht="12" customHeight="1" x14ac:dyDescent="0.3">
      <c r="A701" s="103">
        <v>4192308</v>
      </c>
      <c r="B701" s="99" t="s">
        <v>349</v>
      </c>
      <c r="C701" s="100">
        <v>31594</v>
      </c>
      <c r="D701" s="100">
        <v>31716</v>
      </c>
      <c r="E701" s="103">
        <v>20900</v>
      </c>
      <c r="F701" s="98">
        <v>923</v>
      </c>
      <c r="G701" s="99" t="s">
        <v>1361</v>
      </c>
      <c r="H701" s="99" t="s">
        <v>309</v>
      </c>
      <c r="I701" s="100">
        <v>31594</v>
      </c>
      <c r="J701" s="100">
        <v>31716</v>
      </c>
      <c r="K701" s="99" t="s">
        <v>385</v>
      </c>
      <c r="L701" s="99" t="s">
        <v>386</v>
      </c>
    </row>
    <row r="702" spans="1:12" ht="12" customHeight="1" x14ac:dyDescent="0.3">
      <c r="A702" s="103">
        <v>4193603</v>
      </c>
      <c r="B702" s="99" t="s">
        <v>349</v>
      </c>
      <c r="C702" s="100">
        <v>31717</v>
      </c>
      <c r="D702" s="100">
        <v>32447</v>
      </c>
      <c r="E702" s="103">
        <v>20900</v>
      </c>
      <c r="F702" s="98">
        <v>936</v>
      </c>
      <c r="G702" s="99" t="s">
        <v>1371</v>
      </c>
      <c r="H702" s="99" t="s">
        <v>309</v>
      </c>
      <c r="I702" s="100">
        <v>31717</v>
      </c>
      <c r="J702" s="100">
        <v>32447</v>
      </c>
      <c r="K702" s="99" t="s">
        <v>385</v>
      </c>
      <c r="L702" s="99" t="s">
        <v>386</v>
      </c>
    </row>
    <row r="703" spans="1:12" ht="12" customHeight="1" x14ac:dyDescent="0.3">
      <c r="A703" s="103">
        <v>4110037</v>
      </c>
      <c r="B703" s="99" t="s">
        <v>368</v>
      </c>
      <c r="C703" s="100">
        <v>32448</v>
      </c>
      <c r="D703" s="100">
        <v>35216</v>
      </c>
      <c r="E703" s="103">
        <v>20900</v>
      </c>
      <c r="F703" s="98">
        <v>1003</v>
      </c>
      <c r="G703" s="99" t="s">
        <v>369</v>
      </c>
      <c r="H703" s="99" t="s">
        <v>309</v>
      </c>
      <c r="I703" s="100">
        <v>32448</v>
      </c>
      <c r="J703" s="100">
        <v>35216</v>
      </c>
      <c r="K703" s="99" t="s">
        <v>347</v>
      </c>
      <c r="L703" s="99" t="s">
        <v>348</v>
      </c>
    </row>
    <row r="704" spans="1:12" ht="12" customHeight="1" x14ac:dyDescent="0.3">
      <c r="A704" s="103">
        <v>4111993</v>
      </c>
      <c r="B704" s="99" t="s">
        <v>368</v>
      </c>
      <c r="C704" s="100">
        <v>35217</v>
      </c>
      <c r="D704" s="100">
        <v>39813</v>
      </c>
      <c r="E704" s="103">
        <v>20900</v>
      </c>
      <c r="F704" s="98">
        <v>1199</v>
      </c>
      <c r="G704" s="99" t="s">
        <v>630</v>
      </c>
      <c r="H704" s="99" t="s">
        <v>309</v>
      </c>
      <c r="I704" s="100">
        <v>35217</v>
      </c>
      <c r="J704" s="100">
        <v>39813</v>
      </c>
      <c r="K704" s="99" t="s">
        <v>465</v>
      </c>
      <c r="L704" s="99" t="s">
        <v>466</v>
      </c>
    </row>
    <row r="705" spans="1:12" ht="12" customHeight="1" x14ac:dyDescent="0.3">
      <c r="A705" s="103">
        <v>4114187</v>
      </c>
      <c r="B705" s="99" t="s">
        <v>368</v>
      </c>
      <c r="C705" s="100">
        <v>39814</v>
      </c>
      <c r="D705" s="100">
        <v>523456</v>
      </c>
      <c r="E705" s="103">
        <v>20900</v>
      </c>
      <c r="F705" s="98">
        <v>1418</v>
      </c>
      <c r="G705" s="99" t="s">
        <v>846</v>
      </c>
      <c r="H705" s="99" t="s">
        <v>309</v>
      </c>
      <c r="I705" s="100">
        <v>39814</v>
      </c>
      <c r="J705" s="100">
        <v>523456</v>
      </c>
      <c r="K705" s="99" t="s">
        <v>594</v>
      </c>
      <c r="L705" s="99" t="s">
        <v>595</v>
      </c>
    </row>
    <row r="706" spans="1:12" ht="12" customHeight="1" x14ac:dyDescent="0.3">
      <c r="A706" s="103">
        <v>4962300</v>
      </c>
      <c r="B706" s="99" t="s">
        <v>349</v>
      </c>
      <c r="C706" s="100">
        <v>28491</v>
      </c>
      <c r="D706" s="100">
        <v>33389</v>
      </c>
      <c r="E706" s="103">
        <v>21000</v>
      </c>
      <c r="F706" s="98">
        <v>623</v>
      </c>
      <c r="G706" s="99" t="s">
        <v>1632</v>
      </c>
      <c r="H706" s="99" t="s">
        <v>309</v>
      </c>
      <c r="I706" s="100">
        <v>28491</v>
      </c>
      <c r="J706" s="100">
        <v>33389</v>
      </c>
      <c r="K706" s="99" t="s">
        <v>347</v>
      </c>
      <c r="L706" s="99" t="s">
        <v>348</v>
      </c>
    </row>
    <row r="707" spans="1:12" ht="12" customHeight="1" x14ac:dyDescent="0.3">
      <c r="A707" s="103">
        <v>4910709</v>
      </c>
      <c r="B707" s="99" t="s">
        <v>349</v>
      </c>
      <c r="C707" s="100">
        <v>33390</v>
      </c>
      <c r="D707" s="100">
        <v>35461</v>
      </c>
      <c r="E707" s="103">
        <v>21000</v>
      </c>
      <c r="F707" s="98">
        <v>1070</v>
      </c>
      <c r="G707" s="99" t="s">
        <v>460</v>
      </c>
      <c r="H707" s="99" t="s">
        <v>309</v>
      </c>
      <c r="I707" s="100">
        <v>33390</v>
      </c>
      <c r="J707" s="100">
        <v>35461</v>
      </c>
      <c r="K707" s="99" t="s">
        <v>354</v>
      </c>
      <c r="L707" s="99" t="s">
        <v>355</v>
      </c>
    </row>
    <row r="708" spans="1:12" ht="12" customHeight="1" x14ac:dyDescent="0.3">
      <c r="A708" s="103">
        <v>4912200</v>
      </c>
      <c r="B708" s="99" t="s">
        <v>349</v>
      </c>
      <c r="C708" s="100">
        <v>35462</v>
      </c>
      <c r="D708" s="100">
        <v>35695</v>
      </c>
      <c r="E708" s="103">
        <v>21000</v>
      </c>
      <c r="F708" s="98">
        <v>1220</v>
      </c>
      <c r="G708" s="99" t="s">
        <v>649</v>
      </c>
      <c r="H708" s="99" t="s">
        <v>309</v>
      </c>
      <c r="I708" s="100">
        <v>35462</v>
      </c>
      <c r="J708" s="100">
        <v>35695</v>
      </c>
      <c r="K708" s="99" t="s">
        <v>354</v>
      </c>
      <c r="L708" s="99" t="s">
        <v>355</v>
      </c>
    </row>
    <row r="709" spans="1:12" ht="12" customHeight="1" x14ac:dyDescent="0.3">
      <c r="A709" s="103">
        <v>4173605</v>
      </c>
      <c r="B709" s="99" t="s">
        <v>1229</v>
      </c>
      <c r="C709" s="100">
        <v>29221</v>
      </c>
      <c r="D709" s="100">
        <v>32611</v>
      </c>
      <c r="E709" s="103">
        <v>21100</v>
      </c>
      <c r="F709" s="98">
        <v>736</v>
      </c>
      <c r="G709" s="99" t="s">
        <v>1230</v>
      </c>
      <c r="H709" s="99" t="s">
        <v>309</v>
      </c>
      <c r="I709" s="100">
        <v>32612</v>
      </c>
      <c r="J709" s="100">
        <v>37530</v>
      </c>
      <c r="K709" s="99" t="s">
        <v>354</v>
      </c>
      <c r="L709" s="99" t="s">
        <v>355</v>
      </c>
    </row>
    <row r="710" spans="1:12" ht="12" customHeight="1" x14ac:dyDescent="0.3">
      <c r="A710" s="103">
        <v>4973607</v>
      </c>
      <c r="B710" s="99" t="s">
        <v>1229</v>
      </c>
      <c r="C710" s="100">
        <v>32612</v>
      </c>
      <c r="D710" s="100">
        <v>37530</v>
      </c>
      <c r="E710" s="103">
        <v>21100</v>
      </c>
      <c r="F710" s="98">
        <v>736</v>
      </c>
      <c r="G710" s="99" t="s">
        <v>1230</v>
      </c>
      <c r="H710" s="99" t="s">
        <v>309</v>
      </c>
      <c r="I710" s="100">
        <v>32612</v>
      </c>
      <c r="J710" s="100">
        <v>37530</v>
      </c>
      <c r="K710" s="99" t="s">
        <v>354</v>
      </c>
      <c r="L710" s="99" t="s">
        <v>355</v>
      </c>
    </row>
    <row r="711" spans="1:12" ht="12" customHeight="1" x14ac:dyDescent="0.3">
      <c r="A711" s="103">
        <v>4172003</v>
      </c>
      <c r="B711" s="99" t="s">
        <v>349</v>
      </c>
      <c r="C711" s="100">
        <v>28976</v>
      </c>
      <c r="D711" s="100">
        <v>30347</v>
      </c>
      <c r="E711" s="103">
        <v>21200</v>
      </c>
      <c r="F711" s="98">
        <v>720</v>
      </c>
      <c r="G711" s="99" t="s">
        <v>1219</v>
      </c>
      <c r="H711" s="99" t="s">
        <v>309</v>
      </c>
      <c r="I711" s="100">
        <v>28976</v>
      </c>
      <c r="J711" s="100">
        <v>30347</v>
      </c>
      <c r="K711" s="99" t="s">
        <v>385</v>
      </c>
      <c r="L711" s="99" t="s">
        <v>386</v>
      </c>
    </row>
    <row r="712" spans="1:12" ht="12" customHeight="1" x14ac:dyDescent="0.3">
      <c r="A712" s="103">
        <v>4180105</v>
      </c>
      <c r="B712" s="99" t="s">
        <v>349</v>
      </c>
      <c r="C712" s="100">
        <v>30348</v>
      </c>
      <c r="D712" s="100">
        <v>31593</v>
      </c>
      <c r="E712" s="103">
        <v>21200</v>
      </c>
      <c r="F712" s="98">
        <v>801</v>
      </c>
      <c r="G712" s="99" t="s">
        <v>1282</v>
      </c>
      <c r="H712" s="99" t="s">
        <v>309</v>
      </c>
      <c r="I712" s="100">
        <v>30348</v>
      </c>
      <c r="J712" s="100">
        <v>31593</v>
      </c>
      <c r="K712" s="99" t="s">
        <v>385</v>
      </c>
      <c r="L712" s="99" t="s">
        <v>386</v>
      </c>
    </row>
    <row r="713" spans="1:12" ht="12" customHeight="1" x14ac:dyDescent="0.3">
      <c r="A713" s="103">
        <v>4192605</v>
      </c>
      <c r="B713" s="99" t="s">
        <v>349</v>
      </c>
      <c r="C713" s="100">
        <v>31594</v>
      </c>
      <c r="D713" s="100">
        <v>32111</v>
      </c>
      <c r="E713" s="103">
        <v>21200</v>
      </c>
      <c r="F713" s="98">
        <v>926</v>
      </c>
      <c r="G713" s="99" t="s">
        <v>1290</v>
      </c>
      <c r="H713" s="99" t="s">
        <v>309</v>
      </c>
      <c r="I713" s="100">
        <v>31594</v>
      </c>
      <c r="J713" s="100">
        <v>32111</v>
      </c>
      <c r="K713" s="99" t="s">
        <v>347</v>
      </c>
      <c r="L713" s="99" t="s">
        <v>348</v>
      </c>
    </row>
    <row r="714" spans="1:12" ht="12" customHeight="1" x14ac:dyDescent="0.3">
      <c r="A714" s="103">
        <v>4198206</v>
      </c>
      <c r="B714" s="99" t="s">
        <v>349</v>
      </c>
      <c r="C714" s="100">
        <v>32112</v>
      </c>
      <c r="D714" s="100">
        <v>33528</v>
      </c>
      <c r="E714" s="103">
        <v>21200</v>
      </c>
      <c r="F714" s="98">
        <v>982</v>
      </c>
      <c r="G714" s="99" t="s">
        <v>1386</v>
      </c>
      <c r="H714" s="99" t="s">
        <v>309</v>
      </c>
      <c r="I714" s="100">
        <v>32112</v>
      </c>
      <c r="J714" s="100">
        <v>33528</v>
      </c>
      <c r="K714" s="99" t="s">
        <v>347</v>
      </c>
      <c r="L714" s="99" t="s">
        <v>348</v>
      </c>
    </row>
    <row r="715" spans="1:12" ht="12" customHeight="1" x14ac:dyDescent="0.3">
      <c r="A715" s="103">
        <v>4110904</v>
      </c>
      <c r="B715" s="99" t="s">
        <v>487</v>
      </c>
      <c r="C715" s="100">
        <v>33529</v>
      </c>
      <c r="D715" s="100">
        <v>36508</v>
      </c>
      <c r="E715" s="103">
        <v>21200</v>
      </c>
      <c r="F715" s="98">
        <v>1090</v>
      </c>
      <c r="G715" s="99" t="s">
        <v>488</v>
      </c>
      <c r="H715" s="99" t="s">
        <v>309</v>
      </c>
      <c r="I715" s="100">
        <v>33529</v>
      </c>
      <c r="J715" s="100">
        <v>36508</v>
      </c>
      <c r="K715" s="99" t="s">
        <v>347</v>
      </c>
      <c r="L715" s="99" t="s">
        <v>348</v>
      </c>
    </row>
    <row r="716" spans="1:12" ht="12" customHeight="1" x14ac:dyDescent="0.3">
      <c r="A716" s="103">
        <v>4112959</v>
      </c>
      <c r="B716" s="99" t="s">
        <v>487</v>
      </c>
      <c r="C716" s="100">
        <v>36509</v>
      </c>
      <c r="D716" s="100">
        <v>37955</v>
      </c>
      <c r="E716" s="103">
        <v>21200</v>
      </c>
      <c r="F716" s="98">
        <v>1295</v>
      </c>
      <c r="G716" s="99" t="s">
        <v>614</v>
      </c>
      <c r="H716" s="99" t="s">
        <v>309</v>
      </c>
      <c r="I716" s="100">
        <v>36509</v>
      </c>
      <c r="J716" s="100">
        <v>37955</v>
      </c>
      <c r="K716" s="99" t="s">
        <v>347</v>
      </c>
      <c r="L716" s="99" t="s">
        <v>348</v>
      </c>
    </row>
    <row r="717" spans="1:12" ht="12" customHeight="1" x14ac:dyDescent="0.3">
      <c r="A717" s="103">
        <v>4113619</v>
      </c>
      <c r="B717" s="99" t="s">
        <v>487</v>
      </c>
      <c r="C717" s="100">
        <v>37956</v>
      </c>
      <c r="D717" s="100">
        <v>523456</v>
      </c>
      <c r="E717" s="103">
        <v>21200</v>
      </c>
      <c r="F717" s="98">
        <v>1361</v>
      </c>
      <c r="G717" s="99" t="s">
        <v>784</v>
      </c>
      <c r="H717" s="99" t="s">
        <v>309</v>
      </c>
      <c r="I717" s="100">
        <v>37956</v>
      </c>
      <c r="J717" s="100">
        <v>523456</v>
      </c>
      <c r="K717" s="99" t="s">
        <v>594</v>
      </c>
      <c r="L717" s="99" t="s">
        <v>595</v>
      </c>
    </row>
    <row r="718" spans="1:12" ht="12" customHeight="1" x14ac:dyDescent="0.3">
      <c r="A718" s="103">
        <v>4162608</v>
      </c>
      <c r="B718" s="99" t="s">
        <v>349</v>
      </c>
      <c r="C718" s="100">
        <v>28856</v>
      </c>
      <c r="D718" s="100">
        <v>31808</v>
      </c>
      <c r="E718" s="103">
        <v>21300</v>
      </c>
      <c r="F718" s="98">
        <v>626</v>
      </c>
      <c r="G718" s="99" t="s">
        <v>1081</v>
      </c>
      <c r="H718" s="99" t="s">
        <v>309</v>
      </c>
      <c r="I718" s="100">
        <v>28856</v>
      </c>
      <c r="J718" s="100">
        <v>31808</v>
      </c>
      <c r="K718" s="99" t="s">
        <v>347</v>
      </c>
      <c r="L718" s="99" t="s">
        <v>348</v>
      </c>
    </row>
    <row r="719" spans="1:12" ht="12" customHeight="1" x14ac:dyDescent="0.3">
      <c r="A719" s="103">
        <v>4194403</v>
      </c>
      <c r="B719" s="99" t="s">
        <v>916</v>
      </c>
      <c r="C719" s="100">
        <v>31809</v>
      </c>
      <c r="D719" s="100">
        <v>42185</v>
      </c>
      <c r="E719" s="103">
        <v>21300</v>
      </c>
      <c r="F719" s="98">
        <v>944</v>
      </c>
      <c r="G719" s="99" t="s">
        <v>371</v>
      </c>
      <c r="H719" s="99" t="s">
        <v>309</v>
      </c>
      <c r="I719" s="100">
        <v>31809</v>
      </c>
      <c r="J719" s="100">
        <v>42185</v>
      </c>
      <c r="K719" s="99" t="s">
        <v>347</v>
      </c>
      <c r="L719" s="99" t="s">
        <v>348</v>
      </c>
    </row>
    <row r="720" spans="1:12" ht="12" customHeight="1" x14ac:dyDescent="0.3">
      <c r="A720" s="103">
        <v>4115201</v>
      </c>
      <c r="B720" s="99" t="s">
        <v>916</v>
      </c>
      <c r="C720" s="100">
        <v>42186</v>
      </c>
      <c r="D720" s="100">
        <v>43069</v>
      </c>
      <c r="E720" s="103">
        <v>21300</v>
      </c>
      <c r="F720" s="98">
        <v>1520</v>
      </c>
      <c r="G720" s="99" t="s">
        <v>917</v>
      </c>
      <c r="H720" s="99" t="s">
        <v>309</v>
      </c>
      <c r="I720" s="100">
        <v>42186</v>
      </c>
      <c r="J720" s="100">
        <v>43069</v>
      </c>
      <c r="K720" s="99" t="s">
        <v>594</v>
      </c>
      <c r="L720" s="99" t="s">
        <v>595</v>
      </c>
    </row>
    <row r="721" spans="1:12" ht="12" customHeight="1" x14ac:dyDescent="0.3">
      <c r="A721" s="103">
        <v>4115571</v>
      </c>
      <c r="B721" s="99" t="s">
        <v>916</v>
      </c>
      <c r="C721" s="100">
        <v>43070</v>
      </c>
      <c r="D721" s="100">
        <v>44322</v>
      </c>
      <c r="E721" s="103">
        <v>21300</v>
      </c>
      <c r="F721" s="98">
        <v>1557</v>
      </c>
      <c r="G721" s="99" t="s">
        <v>949</v>
      </c>
      <c r="H721" s="99" t="s">
        <v>309</v>
      </c>
      <c r="I721" s="100">
        <v>43070</v>
      </c>
      <c r="J721" s="100">
        <v>44322</v>
      </c>
      <c r="K721" s="99" t="s">
        <v>594</v>
      </c>
      <c r="L721" s="99" t="s">
        <v>595</v>
      </c>
    </row>
    <row r="722" spans="1:12" ht="12" customHeight="1" x14ac:dyDescent="0.3">
      <c r="A722" s="103">
        <v>4116291</v>
      </c>
      <c r="B722" s="99" t="s">
        <v>916</v>
      </c>
      <c r="C722" s="100">
        <v>44323</v>
      </c>
      <c r="D722" s="100">
        <v>523456</v>
      </c>
      <c r="E722" s="103">
        <v>21300</v>
      </c>
      <c r="F722" s="98">
        <v>1629</v>
      </c>
      <c r="G722" s="99" t="s">
        <v>949</v>
      </c>
      <c r="H722" s="99" t="s">
        <v>309</v>
      </c>
      <c r="I722" s="100">
        <v>44323</v>
      </c>
      <c r="J722" s="100">
        <v>523456</v>
      </c>
      <c r="K722" s="99" t="s">
        <v>594</v>
      </c>
      <c r="L722" s="99" t="s">
        <v>595</v>
      </c>
    </row>
    <row r="723" spans="1:12" ht="12" customHeight="1" x14ac:dyDescent="0.3">
      <c r="A723" s="103">
        <v>4162806</v>
      </c>
      <c r="B723" s="99" t="s">
        <v>349</v>
      </c>
      <c r="C723" s="100">
        <v>28856</v>
      </c>
      <c r="D723" s="100">
        <v>29737</v>
      </c>
      <c r="E723" s="103">
        <v>21400</v>
      </c>
      <c r="F723" s="98">
        <v>628</v>
      </c>
      <c r="G723" s="99" t="s">
        <v>1164</v>
      </c>
      <c r="H723" s="99" t="s">
        <v>309</v>
      </c>
      <c r="I723" s="100">
        <v>28856</v>
      </c>
      <c r="J723" s="100">
        <v>29737</v>
      </c>
      <c r="K723" s="99" t="s">
        <v>347</v>
      </c>
      <c r="L723" s="99" t="s">
        <v>348</v>
      </c>
    </row>
    <row r="724" spans="1:12" ht="12" customHeight="1" x14ac:dyDescent="0.3">
      <c r="A724" s="103">
        <v>4174900</v>
      </c>
      <c r="B724" s="99" t="s">
        <v>1242</v>
      </c>
      <c r="C724" s="100">
        <v>29738</v>
      </c>
      <c r="D724" s="100">
        <v>523456</v>
      </c>
      <c r="E724" s="103">
        <v>21400</v>
      </c>
      <c r="F724" s="98">
        <v>749</v>
      </c>
      <c r="G724" s="99" t="s">
        <v>1164</v>
      </c>
      <c r="H724" s="99" t="s">
        <v>309</v>
      </c>
      <c r="I724" s="100">
        <v>29738</v>
      </c>
      <c r="J724" s="100">
        <v>523456</v>
      </c>
      <c r="K724" s="99" t="s">
        <v>347</v>
      </c>
      <c r="L724" s="99" t="s">
        <v>348</v>
      </c>
    </row>
    <row r="725" spans="1:12" ht="12" customHeight="1" x14ac:dyDescent="0.3">
      <c r="A725" s="103">
        <v>4162905</v>
      </c>
      <c r="B725" s="99" t="s">
        <v>349</v>
      </c>
      <c r="C725" s="100">
        <v>27607</v>
      </c>
      <c r="D725" s="100">
        <v>30802</v>
      </c>
      <c r="E725" s="103">
        <v>21500</v>
      </c>
      <c r="F725" s="98">
        <v>629</v>
      </c>
      <c r="G725" s="99" t="s">
        <v>427</v>
      </c>
      <c r="H725" s="99" t="s">
        <v>309</v>
      </c>
      <c r="I725" s="100">
        <v>27607</v>
      </c>
      <c r="J725" s="100">
        <v>30802</v>
      </c>
      <c r="K725" s="99" t="s">
        <v>347</v>
      </c>
      <c r="L725" s="99" t="s">
        <v>348</v>
      </c>
    </row>
    <row r="726" spans="1:12" ht="12" customHeight="1" x14ac:dyDescent="0.3">
      <c r="A726" s="103">
        <v>4182903</v>
      </c>
      <c r="B726" s="99" t="s">
        <v>349</v>
      </c>
      <c r="C726" s="100">
        <v>30803</v>
      </c>
      <c r="D726" s="100">
        <v>31412</v>
      </c>
      <c r="E726" s="103">
        <v>21500</v>
      </c>
      <c r="F726" s="98">
        <v>829</v>
      </c>
      <c r="G726" s="99" t="s">
        <v>1307</v>
      </c>
      <c r="H726" s="99" t="s">
        <v>309</v>
      </c>
      <c r="I726" s="100">
        <v>30803</v>
      </c>
      <c r="J726" s="100">
        <v>31412</v>
      </c>
      <c r="K726" s="99" t="s">
        <v>385</v>
      </c>
      <c r="L726" s="99" t="s">
        <v>386</v>
      </c>
    </row>
    <row r="727" spans="1:12" ht="12" customHeight="1" x14ac:dyDescent="0.3">
      <c r="A727" s="103">
        <v>4190005</v>
      </c>
      <c r="B727" s="99" t="s">
        <v>575</v>
      </c>
      <c r="C727" s="100">
        <v>31413</v>
      </c>
      <c r="D727" s="100">
        <v>34607</v>
      </c>
      <c r="E727" s="103">
        <v>21500</v>
      </c>
      <c r="F727" s="98">
        <v>900</v>
      </c>
      <c r="G727" s="99" t="s">
        <v>1345</v>
      </c>
      <c r="H727" s="99" t="s">
        <v>309</v>
      </c>
      <c r="I727" s="100">
        <v>31413</v>
      </c>
      <c r="J727" s="100">
        <v>34607</v>
      </c>
      <c r="K727" s="99" t="s">
        <v>354</v>
      </c>
      <c r="L727" s="99" t="s">
        <v>355</v>
      </c>
    </row>
    <row r="728" spans="1:12" ht="12" customHeight="1" x14ac:dyDescent="0.3">
      <c r="A728" s="103">
        <v>4111548</v>
      </c>
      <c r="B728" s="99" t="s">
        <v>575</v>
      </c>
      <c r="C728" s="100">
        <v>34608</v>
      </c>
      <c r="D728" s="100">
        <v>35550</v>
      </c>
      <c r="E728" s="103">
        <v>21500</v>
      </c>
      <c r="F728" s="98">
        <v>1154</v>
      </c>
      <c r="G728" s="99" t="s">
        <v>574</v>
      </c>
      <c r="H728" s="99" t="s">
        <v>309</v>
      </c>
      <c r="I728" s="100">
        <v>34608</v>
      </c>
      <c r="J728" s="100">
        <v>35550</v>
      </c>
      <c r="K728" s="99" t="s">
        <v>347</v>
      </c>
      <c r="L728" s="99" t="s">
        <v>348</v>
      </c>
    </row>
    <row r="729" spans="1:12" ht="12" customHeight="1" x14ac:dyDescent="0.3">
      <c r="A729" s="103">
        <v>4112256</v>
      </c>
      <c r="B729" s="99" t="s">
        <v>575</v>
      </c>
      <c r="C729" s="100">
        <v>35551</v>
      </c>
      <c r="D729" s="100">
        <v>43861</v>
      </c>
      <c r="E729" s="103">
        <v>21500</v>
      </c>
      <c r="F729" s="98">
        <v>1225</v>
      </c>
      <c r="G729" s="99" t="s">
        <v>656</v>
      </c>
      <c r="H729" s="99" t="s">
        <v>309</v>
      </c>
      <c r="I729" s="100">
        <v>35551</v>
      </c>
      <c r="J729" s="100">
        <v>43861</v>
      </c>
      <c r="K729" s="99" t="s">
        <v>594</v>
      </c>
      <c r="L729" s="99" t="s">
        <v>595</v>
      </c>
    </row>
    <row r="730" spans="1:12" ht="12" customHeight="1" x14ac:dyDescent="0.3">
      <c r="A730" s="103">
        <v>4116051</v>
      </c>
      <c r="B730" s="99" t="s">
        <v>575</v>
      </c>
      <c r="C730" s="100">
        <v>43862</v>
      </c>
      <c r="D730" s="100">
        <v>523456</v>
      </c>
      <c r="E730" s="103">
        <v>21500</v>
      </c>
      <c r="F730" s="98">
        <v>1605</v>
      </c>
      <c r="G730" s="99" t="s">
        <v>982</v>
      </c>
      <c r="H730" s="99" t="s">
        <v>309</v>
      </c>
      <c r="I730" s="100">
        <v>43862</v>
      </c>
      <c r="J730" s="100">
        <v>523456</v>
      </c>
      <c r="K730" s="99" t="s">
        <v>594</v>
      </c>
      <c r="L730" s="99" t="s">
        <v>595</v>
      </c>
    </row>
    <row r="731" spans="1:12" ht="12" customHeight="1" x14ac:dyDescent="0.3">
      <c r="A731" s="103">
        <v>4163002</v>
      </c>
      <c r="B731" s="99" t="s">
        <v>349</v>
      </c>
      <c r="C731" s="100">
        <v>28856</v>
      </c>
      <c r="D731" s="100">
        <v>30437</v>
      </c>
      <c r="E731" s="103">
        <v>21600</v>
      </c>
      <c r="F731" s="98">
        <v>630</v>
      </c>
      <c r="G731" s="99" t="s">
        <v>1165</v>
      </c>
      <c r="H731" s="99" t="s">
        <v>309</v>
      </c>
      <c r="I731" s="100">
        <v>28856</v>
      </c>
      <c r="J731" s="100">
        <v>30437</v>
      </c>
      <c r="K731" s="99" t="s">
        <v>347</v>
      </c>
      <c r="L731" s="99" t="s">
        <v>348</v>
      </c>
    </row>
    <row r="732" spans="1:12" ht="12" customHeight="1" x14ac:dyDescent="0.3">
      <c r="A732" s="103">
        <v>4163101</v>
      </c>
      <c r="B732" s="99" t="s">
        <v>349</v>
      </c>
      <c r="C732" s="100">
        <v>27851</v>
      </c>
      <c r="D732" s="100">
        <v>29251</v>
      </c>
      <c r="E732" s="103">
        <v>21700</v>
      </c>
      <c r="F732" s="98">
        <v>631</v>
      </c>
      <c r="G732" s="99" t="s">
        <v>1162</v>
      </c>
      <c r="H732" s="99" t="s">
        <v>317</v>
      </c>
      <c r="I732" s="100">
        <v>29252</v>
      </c>
      <c r="J732" s="100">
        <v>30436</v>
      </c>
      <c r="K732" s="99" t="s">
        <v>385</v>
      </c>
      <c r="L732" s="99" t="s">
        <v>386</v>
      </c>
    </row>
    <row r="733" spans="1:12" ht="12" customHeight="1" x14ac:dyDescent="0.3">
      <c r="A733" s="103">
        <v>4463105</v>
      </c>
      <c r="B733" s="99" t="s">
        <v>349</v>
      </c>
      <c r="C733" s="100">
        <v>29252</v>
      </c>
      <c r="D733" s="100">
        <v>30436</v>
      </c>
      <c r="E733" s="103">
        <v>21700</v>
      </c>
      <c r="F733" s="98">
        <v>631</v>
      </c>
      <c r="G733" s="99" t="s">
        <v>1162</v>
      </c>
      <c r="H733" s="99" t="s">
        <v>317</v>
      </c>
      <c r="I733" s="100">
        <v>29252</v>
      </c>
      <c r="J733" s="100">
        <v>30436</v>
      </c>
      <c r="K733" s="99" t="s">
        <v>385</v>
      </c>
      <c r="L733" s="99" t="s">
        <v>386</v>
      </c>
    </row>
    <row r="734" spans="1:12" ht="12" customHeight="1" x14ac:dyDescent="0.3">
      <c r="A734" s="103">
        <v>4781209</v>
      </c>
      <c r="B734" s="99" t="s">
        <v>1576</v>
      </c>
      <c r="C734" s="100">
        <v>30437</v>
      </c>
      <c r="D734" s="100">
        <v>30497</v>
      </c>
      <c r="E734" s="103">
        <v>21700</v>
      </c>
      <c r="F734" s="98">
        <v>812</v>
      </c>
      <c r="G734" s="99" t="s">
        <v>1289</v>
      </c>
      <c r="H734" s="99" t="s">
        <v>317</v>
      </c>
      <c r="I734" s="100">
        <v>30498</v>
      </c>
      <c r="J734" s="100">
        <v>33322</v>
      </c>
      <c r="K734" s="99" t="s">
        <v>347</v>
      </c>
      <c r="L734" s="99" t="s">
        <v>348</v>
      </c>
    </row>
    <row r="735" spans="1:12" ht="12" customHeight="1" x14ac:dyDescent="0.3">
      <c r="A735" s="103">
        <v>4481206</v>
      </c>
      <c r="B735" s="99" t="s">
        <v>1576</v>
      </c>
      <c r="C735" s="100">
        <v>30498</v>
      </c>
      <c r="D735" s="100">
        <v>33322</v>
      </c>
      <c r="E735" s="103">
        <v>21700</v>
      </c>
      <c r="F735" s="98">
        <v>812</v>
      </c>
      <c r="G735" s="99" t="s">
        <v>1289</v>
      </c>
      <c r="H735" s="99" t="s">
        <v>317</v>
      </c>
      <c r="I735" s="100">
        <v>30498</v>
      </c>
      <c r="J735" s="100">
        <v>33322</v>
      </c>
      <c r="K735" s="99" t="s">
        <v>347</v>
      </c>
      <c r="L735" s="99" t="s">
        <v>348</v>
      </c>
    </row>
    <row r="736" spans="1:12" ht="12" customHeight="1" x14ac:dyDescent="0.3">
      <c r="A736" s="103">
        <v>4163200</v>
      </c>
      <c r="B736" s="99" t="s">
        <v>349</v>
      </c>
      <c r="C736" s="100">
        <v>28856</v>
      </c>
      <c r="D736" s="100">
        <v>33238</v>
      </c>
      <c r="E736" s="103">
        <v>21800</v>
      </c>
      <c r="F736" s="98">
        <v>632</v>
      </c>
      <c r="G736" s="99" t="s">
        <v>1166</v>
      </c>
      <c r="H736" s="99" t="s">
        <v>309</v>
      </c>
      <c r="I736" s="100">
        <v>28856</v>
      </c>
      <c r="J736" s="100">
        <v>33238</v>
      </c>
      <c r="K736" s="99" t="s">
        <v>385</v>
      </c>
      <c r="L736" s="99" t="s">
        <v>386</v>
      </c>
    </row>
    <row r="737" spans="1:12" ht="12" customHeight="1" x14ac:dyDescent="0.3">
      <c r="A737" s="103">
        <v>4110607</v>
      </c>
      <c r="B737" s="99" t="s">
        <v>442</v>
      </c>
      <c r="C737" s="100">
        <v>33239</v>
      </c>
      <c r="D737" s="100">
        <v>35003</v>
      </c>
      <c r="E737" s="103">
        <v>21800</v>
      </c>
      <c r="F737" s="98">
        <v>1060</v>
      </c>
      <c r="G737" s="99" t="s">
        <v>443</v>
      </c>
      <c r="H737" s="99" t="s">
        <v>309</v>
      </c>
      <c r="I737" s="100">
        <v>33239</v>
      </c>
      <c r="J737" s="100">
        <v>35003</v>
      </c>
      <c r="K737" s="99" t="s">
        <v>347</v>
      </c>
      <c r="L737" s="99" t="s">
        <v>348</v>
      </c>
    </row>
    <row r="738" spans="1:12" ht="12" customHeight="1" x14ac:dyDescent="0.3">
      <c r="A738" s="103">
        <v>4111688</v>
      </c>
      <c r="B738" s="99" t="s">
        <v>442</v>
      </c>
      <c r="C738" s="100">
        <v>35004</v>
      </c>
      <c r="D738" s="100">
        <v>42185</v>
      </c>
      <c r="E738" s="103">
        <v>21800</v>
      </c>
      <c r="F738" s="98">
        <v>1168</v>
      </c>
      <c r="G738" s="99" t="s">
        <v>579</v>
      </c>
      <c r="H738" s="99" t="s">
        <v>309</v>
      </c>
      <c r="I738" s="100">
        <v>35004</v>
      </c>
      <c r="J738" s="100">
        <v>42185</v>
      </c>
      <c r="K738" s="99" t="s">
        <v>347</v>
      </c>
      <c r="L738" s="99" t="s">
        <v>348</v>
      </c>
    </row>
    <row r="739" spans="1:12" ht="12" customHeight="1" x14ac:dyDescent="0.3">
      <c r="A739" s="103">
        <v>4115221</v>
      </c>
      <c r="B739" s="99" t="s">
        <v>442</v>
      </c>
      <c r="C739" s="100">
        <v>42186</v>
      </c>
      <c r="D739" s="100">
        <v>43069</v>
      </c>
      <c r="E739" s="103">
        <v>21800</v>
      </c>
      <c r="F739" s="98">
        <v>1522</v>
      </c>
      <c r="G739" s="99" t="s">
        <v>919</v>
      </c>
      <c r="H739" s="99" t="s">
        <v>309</v>
      </c>
      <c r="I739" s="100">
        <v>42186</v>
      </c>
      <c r="J739" s="100">
        <v>43069</v>
      </c>
      <c r="K739" s="99" t="s">
        <v>594</v>
      </c>
      <c r="L739" s="99" t="s">
        <v>595</v>
      </c>
    </row>
    <row r="740" spans="1:12" ht="12" customHeight="1" x14ac:dyDescent="0.3">
      <c r="A740" s="103">
        <v>4115621</v>
      </c>
      <c r="B740" s="99" t="s">
        <v>442</v>
      </c>
      <c r="C740" s="100">
        <v>43070</v>
      </c>
      <c r="D740" s="100">
        <v>44322</v>
      </c>
      <c r="E740" s="103">
        <v>21800</v>
      </c>
      <c r="F740" s="98">
        <v>1562</v>
      </c>
      <c r="G740" s="99" t="s">
        <v>954</v>
      </c>
      <c r="H740" s="99" t="s">
        <v>309</v>
      </c>
      <c r="I740" s="100">
        <v>43070</v>
      </c>
      <c r="J740" s="100">
        <v>44322</v>
      </c>
      <c r="K740" s="99" t="s">
        <v>594</v>
      </c>
      <c r="L740" s="99" t="s">
        <v>595</v>
      </c>
    </row>
    <row r="741" spans="1:12" ht="12" customHeight="1" x14ac:dyDescent="0.3">
      <c r="A741" s="103">
        <v>4116371</v>
      </c>
      <c r="B741" s="99" t="s">
        <v>442</v>
      </c>
      <c r="C741" s="100">
        <v>44323</v>
      </c>
      <c r="D741" s="100">
        <v>523456</v>
      </c>
      <c r="E741" s="103">
        <v>21800</v>
      </c>
      <c r="F741" s="98">
        <v>1637</v>
      </c>
      <c r="G741" s="99" t="s">
        <v>954</v>
      </c>
      <c r="H741" s="99" t="s">
        <v>309</v>
      </c>
      <c r="I741" s="100">
        <v>44323</v>
      </c>
      <c r="J741" s="100">
        <v>523456</v>
      </c>
      <c r="K741" s="99" t="s">
        <v>594</v>
      </c>
      <c r="L741" s="99" t="s">
        <v>595</v>
      </c>
    </row>
    <row r="742" spans="1:12" ht="12" customHeight="1" x14ac:dyDescent="0.3">
      <c r="A742" s="103">
        <v>4163309</v>
      </c>
      <c r="B742" s="99" t="s">
        <v>349</v>
      </c>
      <c r="C742" s="100">
        <v>28856</v>
      </c>
      <c r="D742" s="100">
        <v>31777</v>
      </c>
      <c r="E742" s="103">
        <v>21900</v>
      </c>
      <c r="F742" s="98">
        <v>633</v>
      </c>
      <c r="G742" s="99" t="s">
        <v>1167</v>
      </c>
      <c r="H742" s="99" t="s">
        <v>309</v>
      </c>
      <c r="I742" s="100">
        <v>28856</v>
      </c>
      <c r="J742" s="100">
        <v>31777</v>
      </c>
      <c r="K742" s="99" t="s">
        <v>347</v>
      </c>
      <c r="L742" s="99" t="s">
        <v>348</v>
      </c>
    </row>
    <row r="743" spans="1:12" ht="12" customHeight="1" x14ac:dyDescent="0.3">
      <c r="A743" s="103">
        <v>4194502</v>
      </c>
      <c r="B743" s="99" t="s">
        <v>349</v>
      </c>
      <c r="C743" s="100">
        <v>31778</v>
      </c>
      <c r="D743" s="100">
        <v>32539</v>
      </c>
      <c r="E743" s="103">
        <v>21900</v>
      </c>
      <c r="F743" s="98">
        <v>945</v>
      </c>
      <c r="G743" s="99" t="s">
        <v>1376</v>
      </c>
      <c r="H743" s="99" t="s">
        <v>309</v>
      </c>
      <c r="I743" s="100">
        <v>31778</v>
      </c>
      <c r="J743" s="100">
        <v>32539</v>
      </c>
      <c r="K743" s="99" t="s">
        <v>347</v>
      </c>
      <c r="L743" s="99" t="s">
        <v>348</v>
      </c>
    </row>
    <row r="744" spans="1:12" ht="12" customHeight="1" x14ac:dyDescent="0.3">
      <c r="A744" s="103">
        <v>4110052</v>
      </c>
      <c r="B744" s="99" t="s">
        <v>372</v>
      </c>
      <c r="C744" s="100">
        <v>32540</v>
      </c>
      <c r="D744" s="100">
        <v>38043</v>
      </c>
      <c r="E744" s="103">
        <v>21900</v>
      </c>
      <c r="F744" s="98">
        <v>1005</v>
      </c>
      <c r="G744" s="99" t="s">
        <v>346</v>
      </c>
      <c r="H744" s="99" t="s">
        <v>309</v>
      </c>
      <c r="I744" s="100">
        <v>32540</v>
      </c>
      <c r="J744" s="100">
        <v>38043</v>
      </c>
      <c r="K744" s="99" t="s">
        <v>347</v>
      </c>
      <c r="L744" s="99" t="s">
        <v>348</v>
      </c>
    </row>
    <row r="745" spans="1:12" ht="12" customHeight="1" x14ac:dyDescent="0.3">
      <c r="A745" s="103">
        <v>4163408</v>
      </c>
      <c r="B745" s="99" t="s">
        <v>1168</v>
      </c>
      <c r="C745" s="100">
        <v>27851</v>
      </c>
      <c r="D745" s="100">
        <v>30954</v>
      </c>
      <c r="E745" s="103">
        <v>22000</v>
      </c>
      <c r="F745" s="98">
        <v>634</v>
      </c>
      <c r="G745" s="99" t="s">
        <v>1169</v>
      </c>
      <c r="H745" s="99" t="s">
        <v>309</v>
      </c>
      <c r="I745" s="100">
        <v>27851</v>
      </c>
      <c r="J745" s="100">
        <v>30954</v>
      </c>
      <c r="K745" s="99" t="s">
        <v>347</v>
      </c>
      <c r="L745" s="99" t="s">
        <v>348</v>
      </c>
    </row>
    <row r="746" spans="1:12" ht="12" customHeight="1" x14ac:dyDescent="0.3">
      <c r="A746" s="103">
        <v>4184909</v>
      </c>
      <c r="B746" s="99" t="s">
        <v>1168</v>
      </c>
      <c r="C746" s="100">
        <v>30926</v>
      </c>
      <c r="D746" s="100">
        <v>33704</v>
      </c>
      <c r="E746" s="103">
        <v>22000</v>
      </c>
      <c r="F746" s="98">
        <v>849</v>
      </c>
      <c r="G746" s="99" t="s">
        <v>1314</v>
      </c>
      <c r="H746" s="99" t="s">
        <v>309</v>
      </c>
      <c r="I746" s="100">
        <v>33704</v>
      </c>
      <c r="J746" s="100">
        <v>33710</v>
      </c>
      <c r="K746" s="99" t="s">
        <v>347</v>
      </c>
      <c r="L746" s="99" t="s">
        <v>348</v>
      </c>
    </row>
    <row r="747" spans="1:12" ht="12" customHeight="1" x14ac:dyDescent="0.3">
      <c r="A747" s="103">
        <v>4984909</v>
      </c>
      <c r="B747" s="99" t="s">
        <v>1168</v>
      </c>
      <c r="C747" s="100">
        <v>33705</v>
      </c>
      <c r="D747" s="100">
        <v>33710</v>
      </c>
      <c r="E747" s="103">
        <v>22000</v>
      </c>
      <c r="F747" s="98">
        <v>849</v>
      </c>
      <c r="G747" s="99" t="s">
        <v>1314</v>
      </c>
      <c r="H747" s="99" t="s">
        <v>309</v>
      </c>
      <c r="I747" s="100">
        <v>33704</v>
      </c>
      <c r="J747" s="100">
        <v>33710</v>
      </c>
      <c r="K747" s="99" t="s">
        <v>347</v>
      </c>
      <c r="L747" s="99" t="s">
        <v>348</v>
      </c>
    </row>
    <row r="748" spans="1:12" ht="12" customHeight="1" x14ac:dyDescent="0.3">
      <c r="A748" s="103">
        <v>4163606</v>
      </c>
      <c r="B748" s="99" t="s">
        <v>349</v>
      </c>
      <c r="C748" s="100">
        <v>28856</v>
      </c>
      <c r="D748" s="100">
        <v>31106</v>
      </c>
      <c r="E748" s="103">
        <v>22100</v>
      </c>
      <c r="F748" s="98">
        <v>636</v>
      </c>
      <c r="G748" s="99" t="s">
        <v>1170</v>
      </c>
      <c r="H748" s="99" t="s">
        <v>309</v>
      </c>
      <c r="I748" s="100">
        <v>28856</v>
      </c>
      <c r="J748" s="100">
        <v>31106</v>
      </c>
      <c r="K748" s="99" t="s">
        <v>347</v>
      </c>
      <c r="L748" s="99" t="s">
        <v>348</v>
      </c>
    </row>
    <row r="749" spans="1:12" ht="12" customHeight="1" x14ac:dyDescent="0.3">
      <c r="A749" s="103">
        <v>4187308</v>
      </c>
      <c r="B749" s="99" t="s">
        <v>349</v>
      </c>
      <c r="C749" s="100">
        <v>31107</v>
      </c>
      <c r="D749" s="100">
        <v>33196</v>
      </c>
      <c r="E749" s="103">
        <v>22100</v>
      </c>
      <c r="F749" s="98">
        <v>873</v>
      </c>
      <c r="G749" s="99" t="s">
        <v>1338</v>
      </c>
      <c r="H749" s="99" t="s">
        <v>309</v>
      </c>
      <c r="I749" s="100">
        <v>31107</v>
      </c>
      <c r="J749" s="100">
        <v>33196</v>
      </c>
      <c r="K749" s="99" t="s">
        <v>385</v>
      </c>
      <c r="L749" s="99" t="s">
        <v>386</v>
      </c>
    </row>
    <row r="750" spans="1:12" ht="12" customHeight="1" x14ac:dyDescent="0.3">
      <c r="A750" s="103">
        <v>4110680</v>
      </c>
      <c r="B750" s="99" t="s">
        <v>349</v>
      </c>
      <c r="C750" s="100">
        <v>33197</v>
      </c>
      <c r="D750" s="100">
        <v>33389</v>
      </c>
      <c r="E750" s="103">
        <v>22100</v>
      </c>
      <c r="F750" s="98">
        <v>1068</v>
      </c>
      <c r="G750" s="99" t="s">
        <v>456</v>
      </c>
      <c r="H750" s="99" t="s">
        <v>309</v>
      </c>
      <c r="I750" s="100">
        <v>33197</v>
      </c>
      <c r="J750" s="100">
        <v>33389</v>
      </c>
      <c r="K750" s="99" t="s">
        <v>385</v>
      </c>
      <c r="L750" s="99" t="s">
        <v>386</v>
      </c>
    </row>
    <row r="751" spans="1:12" ht="12" customHeight="1" x14ac:dyDescent="0.3">
      <c r="A751" s="103">
        <v>4110748</v>
      </c>
      <c r="B751" s="99" t="s">
        <v>463</v>
      </c>
      <c r="C751" s="100">
        <v>33390</v>
      </c>
      <c r="D751" s="100">
        <v>37453</v>
      </c>
      <c r="E751" s="103">
        <v>22100</v>
      </c>
      <c r="F751" s="98">
        <v>1074</v>
      </c>
      <c r="G751" s="99" t="s">
        <v>464</v>
      </c>
      <c r="H751" s="99" t="s">
        <v>309</v>
      </c>
      <c r="I751" s="100">
        <v>33390</v>
      </c>
      <c r="J751" s="100">
        <v>37453</v>
      </c>
      <c r="K751" s="99" t="s">
        <v>465</v>
      </c>
      <c r="L751" s="99" t="s">
        <v>466</v>
      </c>
    </row>
    <row r="752" spans="1:12" ht="12" customHeight="1" x14ac:dyDescent="0.3">
      <c r="A752" s="103">
        <v>4163705</v>
      </c>
      <c r="B752" s="99" t="s">
        <v>349</v>
      </c>
      <c r="C752" s="100">
        <v>28856</v>
      </c>
      <c r="D752" s="100">
        <v>30436</v>
      </c>
      <c r="E752" s="103">
        <v>22200</v>
      </c>
      <c r="F752" s="98">
        <v>637</v>
      </c>
      <c r="G752" s="99" t="s">
        <v>1171</v>
      </c>
      <c r="H752" s="99" t="s">
        <v>309</v>
      </c>
      <c r="I752" s="100">
        <v>28856</v>
      </c>
      <c r="J752" s="100">
        <v>30436</v>
      </c>
      <c r="K752" s="99" t="s">
        <v>385</v>
      </c>
      <c r="L752" s="99" t="s">
        <v>386</v>
      </c>
    </row>
    <row r="753" spans="1:12" ht="12" customHeight="1" x14ac:dyDescent="0.3">
      <c r="A753" s="103">
        <v>4181103</v>
      </c>
      <c r="B753" s="99" t="s">
        <v>349</v>
      </c>
      <c r="C753" s="100">
        <v>30437</v>
      </c>
      <c r="D753" s="100">
        <v>32111</v>
      </c>
      <c r="E753" s="103">
        <v>22200</v>
      </c>
      <c r="F753" s="98">
        <v>811</v>
      </c>
      <c r="G753" s="99" t="s">
        <v>1290</v>
      </c>
      <c r="H753" s="99" t="s">
        <v>309</v>
      </c>
      <c r="I753" s="100">
        <v>30437</v>
      </c>
      <c r="J753" s="100">
        <v>32111</v>
      </c>
      <c r="K753" s="99" t="s">
        <v>347</v>
      </c>
      <c r="L753" s="99" t="s">
        <v>348</v>
      </c>
    </row>
    <row r="754" spans="1:12" ht="12" customHeight="1" x14ac:dyDescent="0.3">
      <c r="A754" s="103">
        <v>4198107</v>
      </c>
      <c r="B754" s="99" t="s">
        <v>349</v>
      </c>
      <c r="C754" s="100">
        <v>32112</v>
      </c>
      <c r="D754" s="100">
        <v>33515</v>
      </c>
      <c r="E754" s="103">
        <v>22200</v>
      </c>
      <c r="F754" s="98">
        <v>981</v>
      </c>
      <c r="G754" s="99" t="s">
        <v>1386</v>
      </c>
      <c r="H754" s="99" t="s">
        <v>309</v>
      </c>
      <c r="I754" s="100">
        <v>32112</v>
      </c>
      <c r="J754" s="100">
        <v>33515</v>
      </c>
      <c r="K754" s="99" t="s">
        <v>347</v>
      </c>
      <c r="L754" s="99" t="s">
        <v>348</v>
      </c>
    </row>
    <row r="755" spans="1:12" ht="12" customHeight="1" x14ac:dyDescent="0.3">
      <c r="A755" s="103">
        <v>4110862</v>
      </c>
      <c r="B755" s="99" t="s">
        <v>482</v>
      </c>
      <c r="C755" s="100">
        <v>33516</v>
      </c>
      <c r="D755" s="100">
        <v>37894</v>
      </c>
      <c r="E755" s="103">
        <v>22200</v>
      </c>
      <c r="F755" s="98">
        <v>1086</v>
      </c>
      <c r="G755" s="99" t="s">
        <v>346</v>
      </c>
      <c r="H755" s="99" t="s">
        <v>309</v>
      </c>
      <c r="I755" s="100">
        <v>33516</v>
      </c>
      <c r="J755" s="100">
        <v>37894</v>
      </c>
      <c r="K755" s="99" t="s">
        <v>347</v>
      </c>
      <c r="L755" s="99" t="s">
        <v>348</v>
      </c>
    </row>
    <row r="756" spans="1:12" ht="12" customHeight="1" x14ac:dyDescent="0.3">
      <c r="A756" s="103">
        <v>4113544</v>
      </c>
      <c r="B756" s="99" t="s">
        <v>482</v>
      </c>
      <c r="C756" s="100">
        <v>37895</v>
      </c>
      <c r="D756" s="100">
        <v>523456</v>
      </c>
      <c r="E756" s="103">
        <v>22200</v>
      </c>
      <c r="F756" s="98">
        <v>1354</v>
      </c>
      <c r="G756" s="99" t="s">
        <v>775</v>
      </c>
      <c r="H756" s="99" t="s">
        <v>309</v>
      </c>
      <c r="I756" s="100">
        <v>37895</v>
      </c>
      <c r="J756" s="100">
        <v>523456</v>
      </c>
      <c r="K756" s="99" t="s">
        <v>347</v>
      </c>
      <c r="L756" s="99" t="s">
        <v>348</v>
      </c>
    </row>
    <row r="757" spans="1:12" ht="12" customHeight="1" x14ac:dyDescent="0.3">
      <c r="A757" s="103">
        <v>4163903</v>
      </c>
      <c r="B757" s="99" t="s">
        <v>349</v>
      </c>
      <c r="C757" s="100">
        <v>28856</v>
      </c>
      <c r="D757" s="100">
        <v>30041</v>
      </c>
      <c r="E757" s="103">
        <v>22300</v>
      </c>
      <c r="F757" s="98">
        <v>639</v>
      </c>
      <c r="G757" s="99" t="s">
        <v>1172</v>
      </c>
      <c r="H757" s="99" t="s">
        <v>309</v>
      </c>
      <c r="I757" s="100">
        <v>28856</v>
      </c>
      <c r="J757" s="100">
        <v>30041</v>
      </c>
      <c r="K757" s="99" t="s">
        <v>385</v>
      </c>
      <c r="L757" s="99" t="s">
        <v>386</v>
      </c>
    </row>
    <row r="758" spans="1:12" ht="12" customHeight="1" x14ac:dyDescent="0.3">
      <c r="A758" s="103">
        <v>4178000</v>
      </c>
      <c r="B758" s="99" t="s">
        <v>349</v>
      </c>
      <c r="C758" s="100">
        <v>30042</v>
      </c>
      <c r="D758" s="100">
        <v>30955</v>
      </c>
      <c r="E758" s="103">
        <v>22300</v>
      </c>
      <c r="F758" s="98">
        <v>780</v>
      </c>
      <c r="G758" s="99" t="s">
        <v>1268</v>
      </c>
      <c r="H758" s="99" t="s">
        <v>309</v>
      </c>
      <c r="I758" s="100">
        <v>30042</v>
      </c>
      <c r="J758" s="100">
        <v>30955</v>
      </c>
      <c r="K758" s="99" t="s">
        <v>438</v>
      </c>
      <c r="L758" s="99" t="s">
        <v>439</v>
      </c>
    </row>
    <row r="759" spans="1:12" ht="12" customHeight="1" x14ac:dyDescent="0.3">
      <c r="A759" s="103">
        <v>4185500</v>
      </c>
      <c r="B759" s="99" t="s">
        <v>705</v>
      </c>
      <c r="C759" s="100">
        <v>30956</v>
      </c>
      <c r="D759" s="100">
        <v>36083</v>
      </c>
      <c r="E759" s="103">
        <v>22300</v>
      </c>
      <c r="F759" s="98">
        <v>855</v>
      </c>
      <c r="G759" s="99" t="s">
        <v>1321</v>
      </c>
      <c r="H759" s="99" t="s">
        <v>309</v>
      </c>
      <c r="I759" s="100">
        <v>30956</v>
      </c>
      <c r="J759" s="100">
        <v>36083</v>
      </c>
      <c r="K759" s="99" t="s">
        <v>347</v>
      </c>
      <c r="L759" s="99" t="s">
        <v>348</v>
      </c>
    </row>
    <row r="760" spans="1:12" ht="12" customHeight="1" x14ac:dyDescent="0.3">
      <c r="A760" s="103">
        <v>4112736</v>
      </c>
      <c r="B760" s="99" t="s">
        <v>705</v>
      </c>
      <c r="C760" s="100">
        <v>36084</v>
      </c>
      <c r="D760" s="100">
        <v>38065</v>
      </c>
      <c r="E760" s="103">
        <v>22300</v>
      </c>
      <c r="F760" s="98">
        <v>1273</v>
      </c>
      <c r="G760" s="99" t="s">
        <v>702</v>
      </c>
      <c r="H760" s="99" t="s">
        <v>309</v>
      </c>
      <c r="I760" s="100">
        <v>36084</v>
      </c>
      <c r="J760" s="100">
        <v>38065</v>
      </c>
      <c r="K760" s="99" t="s">
        <v>347</v>
      </c>
      <c r="L760" s="99" t="s">
        <v>348</v>
      </c>
    </row>
    <row r="761" spans="1:12" ht="12" customHeight="1" x14ac:dyDescent="0.3">
      <c r="A761" s="103">
        <v>4164109</v>
      </c>
      <c r="B761" s="99" t="s">
        <v>349</v>
      </c>
      <c r="C761" s="100">
        <v>28856</v>
      </c>
      <c r="D761" s="100">
        <v>30224</v>
      </c>
      <c r="E761" s="103">
        <v>22400</v>
      </c>
      <c r="F761" s="98">
        <v>641</v>
      </c>
      <c r="G761" s="99" t="s">
        <v>1173</v>
      </c>
      <c r="H761" s="99" t="s">
        <v>309</v>
      </c>
      <c r="I761" s="100">
        <v>28856</v>
      </c>
      <c r="J761" s="100">
        <v>30224</v>
      </c>
      <c r="K761" s="99" t="s">
        <v>347</v>
      </c>
      <c r="L761" s="99" t="s">
        <v>348</v>
      </c>
    </row>
    <row r="762" spans="1:12" ht="12" customHeight="1" x14ac:dyDescent="0.3">
      <c r="A762" s="103">
        <v>4179503</v>
      </c>
      <c r="B762" s="99" t="s">
        <v>1276</v>
      </c>
      <c r="C762" s="100">
        <v>30225</v>
      </c>
      <c r="D762" s="100">
        <v>33126</v>
      </c>
      <c r="E762" s="103">
        <v>22400</v>
      </c>
      <c r="F762" s="98">
        <v>795</v>
      </c>
      <c r="G762" s="99" t="s">
        <v>1277</v>
      </c>
      <c r="H762" s="99" t="s">
        <v>309</v>
      </c>
      <c r="I762" s="100">
        <v>30225</v>
      </c>
      <c r="J762" s="100">
        <v>33126</v>
      </c>
      <c r="K762" s="99" t="s">
        <v>347</v>
      </c>
      <c r="L762" s="99" t="s">
        <v>348</v>
      </c>
    </row>
    <row r="763" spans="1:12" ht="12" customHeight="1" x14ac:dyDescent="0.3">
      <c r="A763" s="103">
        <v>4164208</v>
      </c>
      <c r="B763" s="99" t="s">
        <v>349</v>
      </c>
      <c r="C763" s="100">
        <v>28856</v>
      </c>
      <c r="D763" s="100">
        <v>30802</v>
      </c>
      <c r="E763" s="103">
        <v>22500</v>
      </c>
      <c r="F763" s="98">
        <v>642</v>
      </c>
      <c r="G763" s="99" t="s">
        <v>1174</v>
      </c>
      <c r="H763" s="99" t="s">
        <v>309</v>
      </c>
      <c r="I763" s="100">
        <v>28856</v>
      </c>
      <c r="J763" s="100">
        <v>30802</v>
      </c>
      <c r="K763" s="99" t="s">
        <v>385</v>
      </c>
      <c r="L763" s="99" t="s">
        <v>386</v>
      </c>
    </row>
    <row r="764" spans="1:12" ht="12" customHeight="1" x14ac:dyDescent="0.3">
      <c r="A764" s="103">
        <v>4182705</v>
      </c>
      <c r="B764" s="99" t="s">
        <v>1304</v>
      </c>
      <c r="C764" s="100">
        <v>30803</v>
      </c>
      <c r="D764" s="100">
        <v>36469</v>
      </c>
      <c r="E764" s="103">
        <v>22500</v>
      </c>
      <c r="F764" s="98">
        <v>827</v>
      </c>
      <c r="G764" s="99" t="s">
        <v>1305</v>
      </c>
      <c r="H764" s="99" t="s">
        <v>309</v>
      </c>
      <c r="I764" s="100">
        <v>30803</v>
      </c>
      <c r="J764" s="100">
        <v>36469</v>
      </c>
      <c r="K764" s="99" t="s">
        <v>347</v>
      </c>
      <c r="L764" s="99" t="s">
        <v>348</v>
      </c>
    </row>
    <row r="765" spans="1:12" ht="12" customHeight="1" x14ac:dyDescent="0.3">
      <c r="A765" s="103">
        <v>4164505</v>
      </c>
      <c r="B765" s="99" t="s">
        <v>1175</v>
      </c>
      <c r="C765" s="100">
        <v>28856</v>
      </c>
      <c r="D765" s="100">
        <v>523456</v>
      </c>
      <c r="E765" s="103">
        <v>22600</v>
      </c>
      <c r="F765" s="98">
        <v>645</v>
      </c>
      <c r="G765" s="99" t="s">
        <v>1176</v>
      </c>
      <c r="H765" s="99" t="s">
        <v>309</v>
      </c>
      <c r="I765" s="100">
        <v>28856</v>
      </c>
      <c r="J765" s="100">
        <v>523456</v>
      </c>
      <c r="K765" s="99" t="s">
        <v>354</v>
      </c>
      <c r="L765" s="99" t="s">
        <v>355</v>
      </c>
    </row>
    <row r="766" spans="1:12" ht="12" customHeight="1" x14ac:dyDescent="0.3">
      <c r="A766" s="103">
        <v>4164802</v>
      </c>
      <c r="B766" s="99" t="s">
        <v>349</v>
      </c>
      <c r="C766" s="100">
        <v>28856</v>
      </c>
      <c r="D766" s="100">
        <v>30224</v>
      </c>
      <c r="E766" s="103">
        <v>22700</v>
      </c>
      <c r="F766" s="98">
        <v>648</v>
      </c>
      <c r="G766" s="99" t="s">
        <v>396</v>
      </c>
      <c r="H766" s="99" t="s">
        <v>309</v>
      </c>
      <c r="I766" s="100">
        <v>28856</v>
      </c>
      <c r="J766" s="100">
        <v>30224</v>
      </c>
      <c r="K766" s="99" t="s">
        <v>347</v>
      </c>
      <c r="L766" s="99" t="s">
        <v>348</v>
      </c>
    </row>
    <row r="767" spans="1:12" ht="12" customHeight="1" x14ac:dyDescent="0.3">
      <c r="A767" s="103">
        <v>4179602</v>
      </c>
      <c r="B767" s="99" t="s">
        <v>349</v>
      </c>
      <c r="C767" s="100">
        <v>30225</v>
      </c>
      <c r="D767" s="100">
        <v>32081</v>
      </c>
      <c r="E767" s="103">
        <v>22700</v>
      </c>
      <c r="F767" s="98">
        <v>796</v>
      </c>
      <c r="G767" s="99" t="s">
        <v>1278</v>
      </c>
      <c r="H767" s="99" t="s">
        <v>309</v>
      </c>
      <c r="I767" s="100">
        <v>30225</v>
      </c>
      <c r="J767" s="100">
        <v>32081</v>
      </c>
      <c r="K767" s="99" t="s">
        <v>347</v>
      </c>
      <c r="L767" s="99" t="s">
        <v>348</v>
      </c>
    </row>
    <row r="768" spans="1:12" ht="12" customHeight="1" x14ac:dyDescent="0.3">
      <c r="A768" s="103">
        <v>4197302</v>
      </c>
      <c r="B768" s="99" t="s">
        <v>349</v>
      </c>
      <c r="C768" s="100">
        <v>32082</v>
      </c>
      <c r="D768" s="100">
        <v>32484</v>
      </c>
      <c r="E768" s="103">
        <v>22700</v>
      </c>
      <c r="F768" s="98">
        <v>973</v>
      </c>
      <c r="G768" s="99" t="s">
        <v>1369</v>
      </c>
      <c r="H768" s="99" t="s">
        <v>309</v>
      </c>
      <c r="I768" s="100">
        <v>32082</v>
      </c>
      <c r="J768" s="100">
        <v>32484</v>
      </c>
      <c r="K768" s="99" t="s">
        <v>347</v>
      </c>
      <c r="L768" s="99" t="s">
        <v>348</v>
      </c>
    </row>
    <row r="769" spans="1:12" ht="12" customHeight="1" x14ac:dyDescent="0.3">
      <c r="A769" s="103">
        <v>4110029</v>
      </c>
      <c r="B769" s="99" t="s">
        <v>366</v>
      </c>
      <c r="C769" s="100">
        <v>32485</v>
      </c>
      <c r="D769" s="100">
        <v>32674</v>
      </c>
      <c r="E769" s="103">
        <v>22700</v>
      </c>
      <c r="F769" s="98">
        <v>1002</v>
      </c>
      <c r="G769" s="99" t="s">
        <v>367</v>
      </c>
      <c r="H769" s="99" t="s">
        <v>309</v>
      </c>
      <c r="I769" s="100">
        <v>32485</v>
      </c>
      <c r="J769" s="100">
        <v>32674</v>
      </c>
      <c r="K769" s="99" t="s">
        <v>347</v>
      </c>
      <c r="L769" s="99" t="s">
        <v>348</v>
      </c>
    </row>
    <row r="770" spans="1:12" ht="12" customHeight="1" x14ac:dyDescent="0.3">
      <c r="A770" s="103">
        <v>4110193</v>
      </c>
      <c r="B770" s="99" t="s">
        <v>387</v>
      </c>
      <c r="C770" s="100">
        <v>32675</v>
      </c>
      <c r="D770" s="100">
        <v>33946</v>
      </c>
      <c r="E770" s="103">
        <v>22700</v>
      </c>
      <c r="F770" s="98">
        <v>1019</v>
      </c>
      <c r="G770" s="99" t="s">
        <v>388</v>
      </c>
      <c r="H770" s="99" t="s">
        <v>309</v>
      </c>
      <c r="I770" s="100">
        <v>33947</v>
      </c>
      <c r="J770" s="100">
        <v>34064</v>
      </c>
      <c r="K770" s="99" t="s">
        <v>385</v>
      </c>
      <c r="L770" s="99" t="s">
        <v>386</v>
      </c>
    </row>
    <row r="771" spans="1:12" ht="12" customHeight="1" x14ac:dyDescent="0.3">
      <c r="A771" s="103">
        <v>4910193</v>
      </c>
      <c r="B771" s="99" t="s">
        <v>387</v>
      </c>
      <c r="C771" s="100">
        <v>33947</v>
      </c>
      <c r="D771" s="100">
        <v>34064</v>
      </c>
      <c r="E771" s="103">
        <v>22700</v>
      </c>
      <c r="F771" s="98">
        <v>1019</v>
      </c>
      <c r="G771" s="99" t="s">
        <v>388</v>
      </c>
      <c r="H771" s="99" t="s">
        <v>309</v>
      </c>
      <c r="I771" s="100">
        <v>33947</v>
      </c>
      <c r="J771" s="100">
        <v>34064</v>
      </c>
      <c r="K771" s="99" t="s">
        <v>385</v>
      </c>
      <c r="L771" s="99" t="s">
        <v>386</v>
      </c>
    </row>
    <row r="772" spans="1:12" ht="12" customHeight="1" x14ac:dyDescent="0.3">
      <c r="A772" s="103">
        <v>4165106</v>
      </c>
      <c r="B772" s="99" t="s">
        <v>349</v>
      </c>
      <c r="C772" s="100">
        <v>27851</v>
      </c>
      <c r="D772" s="100">
        <v>29494</v>
      </c>
      <c r="E772" s="103">
        <v>22800</v>
      </c>
      <c r="F772" s="98">
        <v>651</v>
      </c>
      <c r="G772" s="99" t="s">
        <v>1017</v>
      </c>
      <c r="H772" s="99" t="s">
        <v>309</v>
      </c>
      <c r="I772" s="100">
        <v>27851</v>
      </c>
      <c r="J772" s="100">
        <v>29494</v>
      </c>
      <c r="K772" s="99" t="s">
        <v>349</v>
      </c>
      <c r="L772" s="99" t="s">
        <v>349</v>
      </c>
    </row>
    <row r="773" spans="1:12" ht="12" customHeight="1" x14ac:dyDescent="0.3">
      <c r="A773" s="103">
        <v>4174207</v>
      </c>
      <c r="B773" s="99" t="s">
        <v>349</v>
      </c>
      <c r="C773" s="100">
        <v>29495</v>
      </c>
      <c r="D773" s="100">
        <v>31593</v>
      </c>
      <c r="E773" s="103">
        <v>22800</v>
      </c>
      <c r="F773" s="98">
        <v>742</v>
      </c>
      <c r="G773" s="99" t="s">
        <v>1234</v>
      </c>
      <c r="H773" s="99" t="s">
        <v>309</v>
      </c>
      <c r="I773" s="100">
        <v>31594</v>
      </c>
      <c r="J773" s="100">
        <v>31716</v>
      </c>
      <c r="K773" s="99" t="s">
        <v>347</v>
      </c>
      <c r="L773" s="99" t="s">
        <v>348</v>
      </c>
    </row>
    <row r="774" spans="1:12" ht="12" customHeight="1" x14ac:dyDescent="0.3">
      <c r="A774" s="103">
        <v>4974200</v>
      </c>
      <c r="B774" s="99" t="s">
        <v>349</v>
      </c>
      <c r="C774" s="100">
        <v>31594</v>
      </c>
      <c r="D774" s="100">
        <v>31716</v>
      </c>
      <c r="E774" s="103">
        <v>22800</v>
      </c>
      <c r="F774" s="98">
        <v>742</v>
      </c>
      <c r="G774" s="99" t="s">
        <v>1234</v>
      </c>
      <c r="H774" s="99" t="s">
        <v>309</v>
      </c>
      <c r="I774" s="100">
        <v>31594</v>
      </c>
      <c r="J774" s="100">
        <v>31716</v>
      </c>
      <c r="K774" s="99" t="s">
        <v>347</v>
      </c>
      <c r="L774" s="99" t="s">
        <v>348</v>
      </c>
    </row>
    <row r="775" spans="1:12" ht="12" customHeight="1" x14ac:dyDescent="0.3">
      <c r="A775" s="103">
        <v>4165205</v>
      </c>
      <c r="B775" s="99" t="s">
        <v>349</v>
      </c>
      <c r="C775" s="100">
        <v>28856</v>
      </c>
      <c r="D775" s="100">
        <v>30528</v>
      </c>
      <c r="E775" s="103">
        <v>22900</v>
      </c>
      <c r="F775" s="98">
        <v>652</v>
      </c>
      <c r="G775" s="99" t="s">
        <v>1177</v>
      </c>
      <c r="H775" s="99" t="s">
        <v>309</v>
      </c>
      <c r="I775" s="100">
        <v>28856</v>
      </c>
      <c r="J775" s="100">
        <v>30528</v>
      </c>
      <c r="K775" s="99" t="s">
        <v>347</v>
      </c>
      <c r="L775" s="99" t="s">
        <v>348</v>
      </c>
    </row>
    <row r="776" spans="1:12" ht="12" customHeight="1" x14ac:dyDescent="0.3">
      <c r="A776" s="103">
        <v>4181400</v>
      </c>
      <c r="B776" s="99" t="s">
        <v>708</v>
      </c>
      <c r="C776" s="100">
        <v>30529</v>
      </c>
      <c r="D776" s="100">
        <v>36083</v>
      </c>
      <c r="E776" s="103">
        <v>22900</v>
      </c>
      <c r="F776" s="98">
        <v>814</v>
      </c>
      <c r="G776" s="99" t="s">
        <v>1292</v>
      </c>
      <c r="H776" s="99" t="s">
        <v>309</v>
      </c>
      <c r="I776" s="100">
        <v>30529</v>
      </c>
      <c r="J776" s="100">
        <v>36083</v>
      </c>
      <c r="K776" s="99" t="s">
        <v>347</v>
      </c>
      <c r="L776" s="99" t="s">
        <v>348</v>
      </c>
    </row>
    <row r="777" spans="1:12" ht="12" customHeight="1" x14ac:dyDescent="0.3">
      <c r="A777" s="103">
        <v>4112751</v>
      </c>
      <c r="B777" s="99" t="s">
        <v>708</v>
      </c>
      <c r="C777" s="100">
        <v>36084</v>
      </c>
      <c r="D777" s="100">
        <v>36738</v>
      </c>
      <c r="E777" s="103">
        <v>22900</v>
      </c>
      <c r="F777" s="98">
        <v>1275</v>
      </c>
      <c r="G777" s="99" t="s">
        <v>346</v>
      </c>
      <c r="H777" s="99" t="s">
        <v>309</v>
      </c>
      <c r="I777" s="100">
        <v>36084</v>
      </c>
      <c r="J777" s="100">
        <v>36738</v>
      </c>
      <c r="K777" s="99" t="s">
        <v>347</v>
      </c>
      <c r="L777" s="99" t="s">
        <v>348</v>
      </c>
    </row>
    <row r="778" spans="1:12" ht="12" customHeight="1" x14ac:dyDescent="0.3">
      <c r="A778" s="103">
        <v>4113098</v>
      </c>
      <c r="B778" s="99" t="s">
        <v>708</v>
      </c>
      <c r="C778" s="100">
        <v>36739</v>
      </c>
      <c r="D778" s="100">
        <v>43122</v>
      </c>
      <c r="E778" s="103">
        <v>22900</v>
      </c>
      <c r="F778" s="98">
        <v>1309</v>
      </c>
      <c r="G778" s="99" t="s">
        <v>740</v>
      </c>
      <c r="H778" s="99" t="s">
        <v>309</v>
      </c>
      <c r="I778" s="100">
        <v>36739</v>
      </c>
      <c r="J778" s="100">
        <v>43122</v>
      </c>
      <c r="K778" s="99" t="s">
        <v>594</v>
      </c>
      <c r="L778" s="99" t="s">
        <v>595</v>
      </c>
    </row>
    <row r="779" spans="1:12" ht="12" customHeight="1" x14ac:dyDescent="0.3">
      <c r="A779" s="103">
        <v>4165304</v>
      </c>
      <c r="B779" s="99" t="s">
        <v>349</v>
      </c>
      <c r="C779" s="100">
        <v>28856</v>
      </c>
      <c r="D779" s="100">
        <v>29706</v>
      </c>
      <c r="E779" s="103">
        <v>23000</v>
      </c>
      <c r="F779" s="98">
        <v>653</v>
      </c>
      <c r="G779" s="99" t="s">
        <v>1178</v>
      </c>
      <c r="H779" s="99" t="s">
        <v>309</v>
      </c>
      <c r="I779" s="100">
        <v>28856</v>
      </c>
      <c r="J779" s="100">
        <v>29706</v>
      </c>
      <c r="K779" s="99" t="s">
        <v>385</v>
      </c>
      <c r="L779" s="99" t="s">
        <v>386</v>
      </c>
    </row>
    <row r="780" spans="1:12" ht="12" customHeight="1" x14ac:dyDescent="0.3">
      <c r="A780" s="103">
        <v>4174702</v>
      </c>
      <c r="B780" s="99" t="s">
        <v>1240</v>
      </c>
      <c r="C780" s="100">
        <v>29707</v>
      </c>
      <c r="D780" s="100">
        <v>31167</v>
      </c>
      <c r="E780" s="103">
        <v>23000</v>
      </c>
      <c r="F780" s="98">
        <v>747</v>
      </c>
      <c r="G780" s="99" t="s">
        <v>1241</v>
      </c>
      <c r="H780" s="99" t="s">
        <v>309</v>
      </c>
      <c r="I780" s="100">
        <v>29707</v>
      </c>
      <c r="J780" s="100">
        <v>31167</v>
      </c>
      <c r="K780" s="99" t="s">
        <v>438</v>
      </c>
      <c r="L780" s="99" t="s">
        <v>439</v>
      </c>
    </row>
    <row r="781" spans="1:12" ht="12" customHeight="1" x14ac:dyDescent="0.3">
      <c r="A781" s="103">
        <v>4187506</v>
      </c>
      <c r="B781" s="99" t="s">
        <v>1339</v>
      </c>
      <c r="C781" s="100">
        <v>31168</v>
      </c>
      <c r="D781" s="100">
        <v>31563</v>
      </c>
      <c r="E781" s="103">
        <v>23000</v>
      </c>
      <c r="F781" s="98">
        <v>875</v>
      </c>
      <c r="G781" s="99" t="s">
        <v>1340</v>
      </c>
      <c r="H781" s="99" t="s">
        <v>309</v>
      </c>
      <c r="I781" s="100">
        <v>31168</v>
      </c>
      <c r="J781" s="100">
        <v>31563</v>
      </c>
      <c r="K781" s="99" t="s">
        <v>385</v>
      </c>
      <c r="L781" s="99" t="s">
        <v>386</v>
      </c>
    </row>
    <row r="782" spans="1:12" ht="12" customHeight="1" x14ac:dyDescent="0.3">
      <c r="A782" s="103">
        <v>4165403</v>
      </c>
      <c r="B782" s="99" t="s">
        <v>734</v>
      </c>
      <c r="C782" s="100">
        <v>28856</v>
      </c>
      <c r="D782" s="100">
        <v>36738</v>
      </c>
      <c r="E782" s="103">
        <v>23100</v>
      </c>
      <c r="F782" s="98">
        <v>654</v>
      </c>
      <c r="G782" s="99" t="s">
        <v>1179</v>
      </c>
      <c r="H782" s="99" t="s">
        <v>309</v>
      </c>
      <c r="I782" s="100">
        <v>28856</v>
      </c>
      <c r="J782" s="100">
        <v>36738</v>
      </c>
      <c r="K782" s="99" t="s">
        <v>385</v>
      </c>
      <c r="L782" s="99" t="s">
        <v>386</v>
      </c>
    </row>
    <row r="783" spans="1:12" ht="12" customHeight="1" x14ac:dyDescent="0.3">
      <c r="A783" s="103">
        <v>4113064</v>
      </c>
      <c r="B783" s="99" t="s">
        <v>734</v>
      </c>
      <c r="C783" s="100">
        <v>36739</v>
      </c>
      <c r="D783" s="100">
        <v>41838</v>
      </c>
      <c r="E783" s="103">
        <v>23100</v>
      </c>
      <c r="F783" s="98">
        <v>1306</v>
      </c>
      <c r="G783" s="99" t="s">
        <v>735</v>
      </c>
      <c r="H783" s="99" t="s">
        <v>309</v>
      </c>
      <c r="I783" s="100">
        <v>36739</v>
      </c>
      <c r="J783" s="100">
        <v>41838</v>
      </c>
      <c r="K783" s="99" t="s">
        <v>594</v>
      </c>
      <c r="L783" s="99" t="s">
        <v>595</v>
      </c>
    </row>
    <row r="784" spans="1:12" ht="12" customHeight="1" x14ac:dyDescent="0.3">
      <c r="A784" s="103">
        <v>4165502</v>
      </c>
      <c r="B784" s="99" t="s">
        <v>349</v>
      </c>
      <c r="C784" s="100">
        <v>28856</v>
      </c>
      <c r="D784" s="100">
        <v>30954</v>
      </c>
      <c r="E784" s="103">
        <v>23200</v>
      </c>
      <c r="F784" s="98">
        <v>655</v>
      </c>
      <c r="G784" s="99" t="s">
        <v>1180</v>
      </c>
      <c r="H784" s="99" t="s">
        <v>309</v>
      </c>
      <c r="I784" s="100">
        <v>28856</v>
      </c>
      <c r="J784" s="100">
        <v>30954</v>
      </c>
      <c r="K784" s="99" t="s">
        <v>347</v>
      </c>
      <c r="L784" s="99" t="s">
        <v>348</v>
      </c>
    </row>
    <row r="785" spans="1:12" ht="12" customHeight="1" x14ac:dyDescent="0.3">
      <c r="A785" s="103">
        <v>4185005</v>
      </c>
      <c r="B785" s="99" t="s">
        <v>1315</v>
      </c>
      <c r="C785" s="100">
        <v>30955</v>
      </c>
      <c r="D785" s="100">
        <v>33085</v>
      </c>
      <c r="E785" s="103">
        <v>23200</v>
      </c>
      <c r="F785" s="98">
        <v>850</v>
      </c>
      <c r="G785" s="99" t="s">
        <v>1316</v>
      </c>
      <c r="H785" s="99" t="s">
        <v>309</v>
      </c>
      <c r="I785" s="100">
        <v>30955</v>
      </c>
      <c r="J785" s="100">
        <v>33085</v>
      </c>
      <c r="K785" s="99" t="s">
        <v>347</v>
      </c>
      <c r="L785" s="99" t="s">
        <v>348</v>
      </c>
    </row>
    <row r="786" spans="1:12" ht="12" customHeight="1" x14ac:dyDescent="0.3">
      <c r="A786" s="103">
        <v>4110516</v>
      </c>
      <c r="B786" s="99" t="s">
        <v>426</v>
      </c>
      <c r="C786" s="100">
        <v>33086</v>
      </c>
      <c r="D786" s="100">
        <v>34515</v>
      </c>
      <c r="E786" s="103">
        <v>23200</v>
      </c>
      <c r="F786" s="98">
        <v>1051</v>
      </c>
      <c r="G786" s="99" t="s">
        <v>427</v>
      </c>
      <c r="H786" s="99" t="s">
        <v>309</v>
      </c>
      <c r="I786" s="100">
        <v>33086</v>
      </c>
      <c r="J786" s="100">
        <v>34515</v>
      </c>
      <c r="K786" s="99" t="s">
        <v>347</v>
      </c>
      <c r="L786" s="99" t="s">
        <v>348</v>
      </c>
    </row>
    <row r="787" spans="1:12" ht="12" customHeight="1" x14ac:dyDescent="0.3">
      <c r="A787" s="103">
        <v>4111449</v>
      </c>
      <c r="B787" s="99" t="s">
        <v>426</v>
      </c>
      <c r="C787" s="100">
        <v>34516</v>
      </c>
      <c r="D787" s="100">
        <v>43110</v>
      </c>
      <c r="E787" s="103">
        <v>23200</v>
      </c>
      <c r="F787" s="98">
        <v>1144</v>
      </c>
      <c r="G787" s="99" t="s">
        <v>564</v>
      </c>
      <c r="H787" s="99" t="s">
        <v>309</v>
      </c>
      <c r="I787" s="100">
        <v>34516</v>
      </c>
      <c r="J787" s="100">
        <v>43110</v>
      </c>
      <c r="K787" s="99" t="s">
        <v>347</v>
      </c>
      <c r="L787" s="99" t="s">
        <v>348</v>
      </c>
    </row>
    <row r="788" spans="1:12" ht="12" customHeight="1" x14ac:dyDescent="0.3">
      <c r="A788" s="103">
        <v>4115711</v>
      </c>
      <c r="B788" s="99" t="s">
        <v>426</v>
      </c>
      <c r="C788" s="100">
        <v>43111</v>
      </c>
      <c r="D788" s="100">
        <v>523456</v>
      </c>
      <c r="E788" s="103">
        <v>23200</v>
      </c>
      <c r="F788" s="98">
        <v>1571</v>
      </c>
      <c r="G788" s="99" t="s">
        <v>564</v>
      </c>
      <c r="H788" s="99" t="s">
        <v>309</v>
      </c>
      <c r="I788" s="100">
        <v>43111</v>
      </c>
      <c r="J788" s="100">
        <v>523456</v>
      </c>
      <c r="K788" s="99" t="s">
        <v>347</v>
      </c>
      <c r="L788" s="99" t="s">
        <v>348</v>
      </c>
    </row>
    <row r="789" spans="1:12" ht="12" customHeight="1" x14ac:dyDescent="0.3">
      <c r="A789" s="103">
        <v>4165601</v>
      </c>
      <c r="B789" s="99" t="s">
        <v>349</v>
      </c>
      <c r="C789" s="100">
        <v>28856</v>
      </c>
      <c r="D789" s="100">
        <v>32539</v>
      </c>
      <c r="E789" s="103">
        <v>23300</v>
      </c>
      <c r="F789" s="98">
        <v>656</v>
      </c>
      <c r="G789" s="99" t="s">
        <v>1181</v>
      </c>
      <c r="H789" s="99" t="s">
        <v>309</v>
      </c>
      <c r="I789" s="100">
        <v>28856</v>
      </c>
      <c r="J789" s="100">
        <v>32539</v>
      </c>
      <c r="K789" s="99" t="s">
        <v>347</v>
      </c>
      <c r="L789" s="99" t="s">
        <v>348</v>
      </c>
    </row>
    <row r="790" spans="1:12" ht="12" customHeight="1" x14ac:dyDescent="0.3">
      <c r="A790" s="103">
        <v>4110110</v>
      </c>
      <c r="B790" s="99" t="s">
        <v>377</v>
      </c>
      <c r="C790" s="100">
        <v>32540</v>
      </c>
      <c r="D790" s="100">
        <v>42124</v>
      </c>
      <c r="E790" s="103">
        <v>23300</v>
      </c>
      <c r="F790" s="98">
        <v>1011</v>
      </c>
      <c r="G790" s="99" t="s">
        <v>371</v>
      </c>
      <c r="H790" s="99" t="s">
        <v>309</v>
      </c>
      <c r="I790" s="100">
        <v>32540</v>
      </c>
      <c r="J790" s="100">
        <v>42124</v>
      </c>
      <c r="K790" s="99" t="s">
        <v>347</v>
      </c>
      <c r="L790" s="99" t="s">
        <v>348</v>
      </c>
    </row>
    <row r="791" spans="1:12" ht="12" customHeight="1" x14ac:dyDescent="0.3">
      <c r="A791" s="103">
        <v>4115101</v>
      </c>
      <c r="B791" s="99" t="s">
        <v>377</v>
      </c>
      <c r="C791" s="100">
        <v>42125</v>
      </c>
      <c r="D791" s="100">
        <v>523456</v>
      </c>
      <c r="E791" s="103">
        <v>23300</v>
      </c>
      <c r="F791" s="98">
        <v>1510</v>
      </c>
      <c r="G791" s="99" t="s">
        <v>903</v>
      </c>
      <c r="H791" s="99" t="s">
        <v>309</v>
      </c>
      <c r="I791" s="100">
        <v>42125</v>
      </c>
      <c r="J791" s="100">
        <v>523456</v>
      </c>
      <c r="K791" s="99" t="s">
        <v>347</v>
      </c>
      <c r="L791" s="99" t="s">
        <v>348</v>
      </c>
    </row>
    <row r="792" spans="1:12" ht="12" customHeight="1" x14ac:dyDescent="0.3">
      <c r="A792" s="103">
        <v>4165700</v>
      </c>
      <c r="B792" s="99" t="s">
        <v>349</v>
      </c>
      <c r="C792" s="100">
        <v>28856</v>
      </c>
      <c r="D792" s="100">
        <v>35430</v>
      </c>
      <c r="E792" s="103">
        <v>23400</v>
      </c>
      <c r="F792" s="98">
        <v>657</v>
      </c>
      <c r="G792" s="99" t="s">
        <v>1182</v>
      </c>
      <c r="H792" s="99" t="s">
        <v>309</v>
      </c>
      <c r="I792" s="100">
        <v>28856</v>
      </c>
      <c r="J792" s="100">
        <v>35430</v>
      </c>
      <c r="K792" s="99" t="s">
        <v>354</v>
      </c>
      <c r="L792" s="99" t="s">
        <v>355</v>
      </c>
    </row>
    <row r="793" spans="1:12" ht="12" customHeight="1" x14ac:dyDescent="0.3">
      <c r="A793" s="103">
        <v>4112157</v>
      </c>
      <c r="B793" s="99" t="s">
        <v>644</v>
      </c>
      <c r="C793" s="100">
        <v>35431</v>
      </c>
      <c r="D793" s="100">
        <v>38533</v>
      </c>
      <c r="E793" s="103">
        <v>23400</v>
      </c>
      <c r="F793" s="98">
        <v>1215</v>
      </c>
      <c r="G793" s="99" t="s">
        <v>645</v>
      </c>
      <c r="H793" s="99" t="s">
        <v>309</v>
      </c>
      <c r="I793" s="100">
        <v>35431</v>
      </c>
      <c r="J793" s="100">
        <v>38533</v>
      </c>
      <c r="K793" s="99" t="s">
        <v>354</v>
      </c>
      <c r="L793" s="99" t="s">
        <v>355</v>
      </c>
    </row>
    <row r="794" spans="1:12" ht="12" customHeight="1" x14ac:dyDescent="0.3">
      <c r="A794" s="103">
        <v>4113791</v>
      </c>
      <c r="B794" s="99" t="s">
        <v>644</v>
      </c>
      <c r="C794" s="100">
        <v>38534</v>
      </c>
      <c r="D794" s="100">
        <v>39813</v>
      </c>
      <c r="E794" s="103">
        <v>23400</v>
      </c>
      <c r="F794" s="98">
        <v>1379</v>
      </c>
      <c r="G794" s="99" t="s">
        <v>805</v>
      </c>
      <c r="H794" s="99" t="s">
        <v>309</v>
      </c>
      <c r="I794" s="100">
        <v>38534</v>
      </c>
      <c r="J794" s="100">
        <v>39813</v>
      </c>
      <c r="K794" s="99" t="s">
        <v>354</v>
      </c>
      <c r="L794" s="99" t="s">
        <v>355</v>
      </c>
    </row>
    <row r="795" spans="1:12" ht="12" customHeight="1" x14ac:dyDescent="0.3">
      <c r="A795" s="103">
        <v>4114179</v>
      </c>
      <c r="B795" s="99" t="s">
        <v>644</v>
      </c>
      <c r="C795" s="100">
        <v>39814</v>
      </c>
      <c r="D795" s="100">
        <v>523456</v>
      </c>
      <c r="E795" s="103">
        <v>23400</v>
      </c>
      <c r="F795" s="98">
        <v>1417</v>
      </c>
      <c r="G795" s="99" t="s">
        <v>845</v>
      </c>
      <c r="H795" s="99" t="s">
        <v>309</v>
      </c>
      <c r="I795" s="100">
        <v>39814</v>
      </c>
      <c r="J795" s="100">
        <v>523456</v>
      </c>
      <c r="K795" s="99" t="s">
        <v>354</v>
      </c>
      <c r="L795" s="99" t="s">
        <v>355</v>
      </c>
    </row>
    <row r="796" spans="1:12" ht="12" customHeight="1" x14ac:dyDescent="0.3">
      <c r="A796" s="103">
        <v>4165809</v>
      </c>
      <c r="B796" s="99" t="s">
        <v>1183</v>
      </c>
      <c r="C796" s="100">
        <v>28856</v>
      </c>
      <c r="D796" s="100">
        <v>523456</v>
      </c>
      <c r="E796" s="103">
        <v>23500</v>
      </c>
      <c r="F796" s="98">
        <v>658</v>
      </c>
      <c r="G796" s="99" t="s">
        <v>1184</v>
      </c>
      <c r="H796" s="99" t="s">
        <v>309</v>
      </c>
      <c r="I796" s="100">
        <v>28856</v>
      </c>
      <c r="J796" s="100">
        <v>523456</v>
      </c>
      <c r="K796" s="99" t="s">
        <v>354</v>
      </c>
      <c r="L796" s="99" t="s">
        <v>355</v>
      </c>
    </row>
    <row r="797" spans="1:12" ht="12" customHeight="1" x14ac:dyDescent="0.3">
      <c r="A797" s="103">
        <v>4166104</v>
      </c>
      <c r="B797" s="99" t="s">
        <v>1185</v>
      </c>
      <c r="C797" s="100">
        <v>29068</v>
      </c>
      <c r="D797" s="100">
        <v>32142</v>
      </c>
      <c r="E797" s="103">
        <v>23700</v>
      </c>
      <c r="F797" s="98">
        <v>661</v>
      </c>
      <c r="G797" s="99" t="s">
        <v>1186</v>
      </c>
      <c r="H797" s="99" t="s">
        <v>309</v>
      </c>
      <c r="I797" s="100">
        <v>29068</v>
      </c>
      <c r="J797" s="100">
        <v>32142</v>
      </c>
      <c r="K797" s="99" t="s">
        <v>310</v>
      </c>
      <c r="L797" s="99" t="s">
        <v>311</v>
      </c>
    </row>
    <row r="798" spans="1:12" ht="12" customHeight="1" x14ac:dyDescent="0.3">
      <c r="A798" s="103">
        <v>4208203</v>
      </c>
      <c r="B798" s="99" t="s">
        <v>1442</v>
      </c>
      <c r="C798" s="100">
        <v>32143</v>
      </c>
      <c r="D798" s="100">
        <v>40926</v>
      </c>
      <c r="E798" s="103">
        <v>23700</v>
      </c>
      <c r="F798" s="98">
        <v>82</v>
      </c>
      <c r="G798" s="99" t="s">
        <v>1443</v>
      </c>
      <c r="H798" s="99" t="s">
        <v>309</v>
      </c>
      <c r="I798" s="100">
        <v>32143</v>
      </c>
      <c r="J798" s="100">
        <v>40926</v>
      </c>
      <c r="K798" s="99" t="s">
        <v>1335</v>
      </c>
      <c r="L798" s="99" t="s">
        <v>1336</v>
      </c>
    </row>
    <row r="799" spans="1:12" ht="12" customHeight="1" x14ac:dyDescent="0.3">
      <c r="A799" s="103">
        <v>4166302</v>
      </c>
      <c r="B799" s="99" t="s">
        <v>349</v>
      </c>
      <c r="C799" s="100">
        <v>28856</v>
      </c>
      <c r="D799" s="100">
        <v>30863</v>
      </c>
      <c r="E799" s="103">
        <v>23900</v>
      </c>
      <c r="F799" s="98">
        <v>663</v>
      </c>
      <c r="G799" s="99" t="s">
        <v>1083</v>
      </c>
      <c r="H799" s="99" t="s">
        <v>309</v>
      </c>
      <c r="I799" s="100">
        <v>28856</v>
      </c>
      <c r="J799" s="100">
        <v>30863</v>
      </c>
      <c r="K799" s="99" t="s">
        <v>347</v>
      </c>
      <c r="L799" s="99" t="s">
        <v>348</v>
      </c>
    </row>
    <row r="800" spans="1:12" ht="12" customHeight="1" x14ac:dyDescent="0.3">
      <c r="A800" s="103">
        <v>4184503</v>
      </c>
      <c r="B800" s="99" t="s">
        <v>349</v>
      </c>
      <c r="C800" s="100">
        <v>30864</v>
      </c>
      <c r="D800" s="100">
        <v>32904</v>
      </c>
      <c r="E800" s="103">
        <v>23900</v>
      </c>
      <c r="F800" s="98">
        <v>845</v>
      </c>
      <c r="G800" s="99" t="s">
        <v>1312</v>
      </c>
      <c r="H800" s="99" t="s">
        <v>309</v>
      </c>
      <c r="I800" s="100">
        <v>30864</v>
      </c>
      <c r="J800" s="100">
        <v>32904</v>
      </c>
      <c r="K800" s="99" t="s">
        <v>347</v>
      </c>
      <c r="L800" s="99" t="s">
        <v>348</v>
      </c>
    </row>
    <row r="801" spans="1:12" ht="12" customHeight="1" x14ac:dyDescent="0.3">
      <c r="A801" s="103">
        <v>4110391</v>
      </c>
      <c r="B801" s="99" t="s">
        <v>410</v>
      </c>
      <c r="C801" s="100">
        <v>32905</v>
      </c>
      <c r="D801" s="100">
        <v>35976</v>
      </c>
      <c r="E801" s="103">
        <v>23900</v>
      </c>
      <c r="F801" s="98">
        <v>1039</v>
      </c>
      <c r="G801" s="99" t="s">
        <v>403</v>
      </c>
      <c r="H801" s="99" t="s">
        <v>309</v>
      </c>
      <c r="I801" s="100">
        <v>32905</v>
      </c>
      <c r="J801" s="100">
        <v>35976</v>
      </c>
      <c r="K801" s="99" t="s">
        <v>347</v>
      </c>
      <c r="L801" s="99" t="s">
        <v>348</v>
      </c>
    </row>
    <row r="802" spans="1:12" ht="12" customHeight="1" x14ac:dyDescent="0.3">
      <c r="A802" s="103">
        <v>4112611</v>
      </c>
      <c r="B802" s="99" t="s">
        <v>410</v>
      </c>
      <c r="C802" s="100">
        <v>35977</v>
      </c>
      <c r="D802" s="100">
        <v>41364</v>
      </c>
      <c r="E802" s="103">
        <v>23900</v>
      </c>
      <c r="F802" s="98">
        <v>1261</v>
      </c>
      <c r="G802" s="99" t="s">
        <v>685</v>
      </c>
      <c r="H802" s="99" t="s">
        <v>309</v>
      </c>
      <c r="I802" s="100">
        <v>35977</v>
      </c>
      <c r="J802" s="100">
        <v>41364</v>
      </c>
      <c r="K802" s="99" t="s">
        <v>594</v>
      </c>
      <c r="L802" s="99" t="s">
        <v>595</v>
      </c>
    </row>
    <row r="803" spans="1:12" ht="12" customHeight="1" x14ac:dyDescent="0.3">
      <c r="A803" s="103">
        <v>4114594</v>
      </c>
      <c r="B803" s="99" t="s">
        <v>410</v>
      </c>
      <c r="C803" s="100">
        <v>41365</v>
      </c>
      <c r="D803" s="100">
        <v>523456</v>
      </c>
      <c r="E803" s="103">
        <v>23900</v>
      </c>
      <c r="F803" s="98">
        <v>1459</v>
      </c>
      <c r="G803" s="99" t="s">
        <v>882</v>
      </c>
      <c r="H803" s="99" t="s">
        <v>309</v>
      </c>
      <c r="I803" s="100">
        <v>41365</v>
      </c>
      <c r="J803" s="100">
        <v>523456</v>
      </c>
      <c r="K803" s="99" t="s">
        <v>594</v>
      </c>
      <c r="L803" s="99" t="s">
        <v>595</v>
      </c>
    </row>
    <row r="804" spans="1:12" ht="12" customHeight="1" x14ac:dyDescent="0.3">
      <c r="A804" s="103">
        <v>4166401</v>
      </c>
      <c r="B804" s="99" t="s">
        <v>349</v>
      </c>
      <c r="C804" s="100">
        <v>28856</v>
      </c>
      <c r="D804" s="100">
        <v>30863</v>
      </c>
      <c r="E804" s="103">
        <v>24000</v>
      </c>
      <c r="F804" s="98">
        <v>664</v>
      </c>
      <c r="G804" s="99" t="s">
        <v>1083</v>
      </c>
      <c r="H804" s="99" t="s">
        <v>309</v>
      </c>
      <c r="I804" s="100">
        <v>28856</v>
      </c>
      <c r="J804" s="100">
        <v>30863</v>
      </c>
      <c r="K804" s="99" t="s">
        <v>347</v>
      </c>
      <c r="L804" s="99" t="s">
        <v>348</v>
      </c>
    </row>
    <row r="805" spans="1:12" ht="12" customHeight="1" x14ac:dyDescent="0.3">
      <c r="A805" s="103">
        <v>4184206</v>
      </c>
      <c r="B805" s="99" t="s">
        <v>349</v>
      </c>
      <c r="C805" s="100">
        <v>30864</v>
      </c>
      <c r="D805" s="100">
        <v>32904</v>
      </c>
      <c r="E805" s="103">
        <v>24000</v>
      </c>
      <c r="F805" s="98">
        <v>842</v>
      </c>
      <c r="G805" s="99" t="s">
        <v>1312</v>
      </c>
      <c r="H805" s="99" t="s">
        <v>309</v>
      </c>
      <c r="I805" s="100">
        <v>30864</v>
      </c>
      <c r="J805" s="100">
        <v>32904</v>
      </c>
      <c r="K805" s="99" t="s">
        <v>347</v>
      </c>
      <c r="L805" s="99" t="s">
        <v>348</v>
      </c>
    </row>
    <row r="806" spans="1:12" ht="12" customHeight="1" x14ac:dyDescent="0.3">
      <c r="A806" s="103">
        <v>4110375</v>
      </c>
      <c r="B806" s="99" t="s">
        <v>408</v>
      </c>
      <c r="C806" s="100">
        <v>32905</v>
      </c>
      <c r="D806" s="100">
        <v>35976</v>
      </c>
      <c r="E806" s="103">
        <v>24000</v>
      </c>
      <c r="F806" s="98">
        <v>1037</v>
      </c>
      <c r="G806" s="99" t="s">
        <v>403</v>
      </c>
      <c r="H806" s="99" t="s">
        <v>309</v>
      </c>
      <c r="I806" s="100">
        <v>32905</v>
      </c>
      <c r="J806" s="100">
        <v>35976</v>
      </c>
      <c r="K806" s="99" t="s">
        <v>347</v>
      </c>
      <c r="L806" s="99" t="s">
        <v>348</v>
      </c>
    </row>
    <row r="807" spans="1:12" ht="12" customHeight="1" x14ac:dyDescent="0.3">
      <c r="A807" s="103">
        <v>4112496</v>
      </c>
      <c r="B807" s="99" t="s">
        <v>408</v>
      </c>
      <c r="C807" s="100">
        <v>35977</v>
      </c>
      <c r="D807" s="100">
        <v>39568</v>
      </c>
      <c r="E807" s="103">
        <v>24000</v>
      </c>
      <c r="F807" s="98">
        <v>1249</v>
      </c>
      <c r="G807" s="99" t="s">
        <v>685</v>
      </c>
      <c r="H807" s="99" t="s">
        <v>309</v>
      </c>
      <c r="I807" s="100">
        <v>35977</v>
      </c>
      <c r="J807" s="100">
        <v>39568</v>
      </c>
      <c r="K807" s="99" t="s">
        <v>594</v>
      </c>
      <c r="L807" s="99" t="s">
        <v>595</v>
      </c>
    </row>
    <row r="808" spans="1:12" ht="12" customHeight="1" x14ac:dyDescent="0.3">
      <c r="A808" s="103">
        <v>4114146</v>
      </c>
      <c r="B808" s="99" t="s">
        <v>408</v>
      </c>
      <c r="C808" s="100">
        <v>39569</v>
      </c>
      <c r="D808" s="100">
        <v>41402</v>
      </c>
      <c r="E808" s="103">
        <v>24000</v>
      </c>
      <c r="F808" s="98">
        <v>1414</v>
      </c>
      <c r="G808" s="99" t="s">
        <v>841</v>
      </c>
      <c r="H808" s="99" t="s">
        <v>309</v>
      </c>
      <c r="I808" s="100">
        <v>39569</v>
      </c>
      <c r="J808" s="100">
        <v>41402</v>
      </c>
      <c r="K808" s="99" t="s">
        <v>347</v>
      </c>
      <c r="L808" s="99" t="s">
        <v>348</v>
      </c>
    </row>
    <row r="809" spans="1:12" ht="12" customHeight="1" x14ac:dyDescent="0.3">
      <c r="A809" s="103">
        <v>4166500</v>
      </c>
      <c r="B809" s="99" t="s">
        <v>349</v>
      </c>
      <c r="C809" s="100">
        <v>27881</v>
      </c>
      <c r="D809" s="100">
        <v>30863</v>
      </c>
      <c r="E809" s="103">
        <v>24100</v>
      </c>
      <c r="F809" s="98">
        <v>665</v>
      </c>
      <c r="G809" s="99" t="s">
        <v>1083</v>
      </c>
      <c r="H809" s="99" t="s">
        <v>309</v>
      </c>
      <c r="I809" s="100">
        <v>27881</v>
      </c>
      <c r="J809" s="100">
        <v>30863</v>
      </c>
      <c r="K809" s="99" t="s">
        <v>347</v>
      </c>
      <c r="L809" s="99" t="s">
        <v>348</v>
      </c>
    </row>
    <row r="810" spans="1:12" ht="12" customHeight="1" x14ac:dyDescent="0.3">
      <c r="A810" s="103">
        <v>4184305</v>
      </c>
      <c r="B810" s="99" t="s">
        <v>349</v>
      </c>
      <c r="C810" s="100">
        <v>30864</v>
      </c>
      <c r="D810" s="100">
        <v>32904</v>
      </c>
      <c r="E810" s="103">
        <v>24100</v>
      </c>
      <c r="F810" s="98">
        <v>843</v>
      </c>
      <c r="G810" s="99" t="s">
        <v>1311</v>
      </c>
      <c r="H810" s="99" t="s">
        <v>309</v>
      </c>
      <c r="I810" s="100">
        <v>30864</v>
      </c>
      <c r="J810" s="100">
        <v>32904</v>
      </c>
      <c r="K810" s="99" t="s">
        <v>347</v>
      </c>
      <c r="L810" s="99" t="s">
        <v>348</v>
      </c>
    </row>
    <row r="811" spans="1:12" ht="12" customHeight="1" x14ac:dyDescent="0.3">
      <c r="A811" s="103">
        <v>4110383</v>
      </c>
      <c r="B811" s="99" t="s">
        <v>409</v>
      </c>
      <c r="C811" s="100">
        <v>32905</v>
      </c>
      <c r="D811" s="100">
        <v>35976</v>
      </c>
      <c r="E811" s="103">
        <v>24100</v>
      </c>
      <c r="F811" s="98">
        <v>1038</v>
      </c>
      <c r="G811" s="99" t="s">
        <v>403</v>
      </c>
      <c r="H811" s="99" t="s">
        <v>309</v>
      </c>
      <c r="I811" s="100">
        <v>32905</v>
      </c>
      <c r="J811" s="100">
        <v>35976</v>
      </c>
      <c r="K811" s="99" t="s">
        <v>347</v>
      </c>
      <c r="L811" s="99" t="s">
        <v>348</v>
      </c>
    </row>
    <row r="812" spans="1:12" ht="12" customHeight="1" x14ac:dyDescent="0.3">
      <c r="A812" s="103">
        <v>4112504</v>
      </c>
      <c r="B812" s="99" t="s">
        <v>409</v>
      </c>
      <c r="C812" s="100">
        <v>35977</v>
      </c>
      <c r="D812" s="100">
        <v>38702</v>
      </c>
      <c r="E812" s="103">
        <v>24100</v>
      </c>
      <c r="F812" s="98">
        <v>1250</v>
      </c>
      <c r="G812" s="99" t="s">
        <v>685</v>
      </c>
      <c r="H812" s="99" t="s">
        <v>309</v>
      </c>
      <c r="I812" s="100">
        <v>35977</v>
      </c>
      <c r="J812" s="100">
        <v>38702</v>
      </c>
      <c r="K812" s="99" t="s">
        <v>594</v>
      </c>
      <c r="L812" s="99" t="s">
        <v>595</v>
      </c>
    </row>
    <row r="813" spans="1:12" ht="12" customHeight="1" x14ac:dyDescent="0.3">
      <c r="A813" s="103">
        <v>4166708</v>
      </c>
      <c r="B813" s="99" t="s">
        <v>349</v>
      </c>
      <c r="C813" s="100">
        <v>27851</v>
      </c>
      <c r="D813" s="100">
        <v>29829</v>
      </c>
      <c r="E813" s="103">
        <v>24200</v>
      </c>
      <c r="F813" s="98">
        <v>667</v>
      </c>
      <c r="G813" s="99" t="s">
        <v>1187</v>
      </c>
      <c r="H813" s="99" t="s">
        <v>309</v>
      </c>
      <c r="I813" s="100">
        <v>27851</v>
      </c>
      <c r="J813" s="100">
        <v>29829</v>
      </c>
      <c r="K813" s="99" t="s">
        <v>347</v>
      </c>
      <c r="L813" s="99" t="s">
        <v>348</v>
      </c>
    </row>
    <row r="814" spans="1:12" ht="12" customHeight="1" x14ac:dyDescent="0.3">
      <c r="A814" s="103">
        <v>4175204</v>
      </c>
      <c r="B814" s="99" t="s">
        <v>349</v>
      </c>
      <c r="C814" s="100">
        <v>29830</v>
      </c>
      <c r="D814" s="100">
        <v>30955</v>
      </c>
      <c r="E814" s="103">
        <v>24200</v>
      </c>
      <c r="F814" s="98">
        <v>752</v>
      </c>
      <c r="G814" s="99" t="s">
        <v>1244</v>
      </c>
      <c r="H814" s="99" t="s">
        <v>309</v>
      </c>
      <c r="I814" s="100">
        <v>29830</v>
      </c>
      <c r="J814" s="100">
        <v>30955</v>
      </c>
      <c r="K814" s="99" t="s">
        <v>347</v>
      </c>
      <c r="L814" s="99" t="s">
        <v>348</v>
      </c>
    </row>
    <row r="815" spans="1:12" ht="12" customHeight="1" x14ac:dyDescent="0.3">
      <c r="A815" s="103">
        <v>4185401</v>
      </c>
      <c r="B815" s="99" t="s">
        <v>1320</v>
      </c>
      <c r="C815" s="100">
        <v>30956</v>
      </c>
      <c r="D815" s="100">
        <v>35915</v>
      </c>
      <c r="E815" s="103">
        <v>24200</v>
      </c>
      <c r="F815" s="98">
        <v>854</v>
      </c>
      <c r="G815" s="99" t="s">
        <v>1289</v>
      </c>
      <c r="H815" s="99" t="s">
        <v>309</v>
      </c>
      <c r="I815" s="100">
        <v>30956</v>
      </c>
      <c r="J815" s="100">
        <v>35915</v>
      </c>
      <c r="K815" s="99" t="s">
        <v>347</v>
      </c>
      <c r="L815" s="99" t="s">
        <v>348</v>
      </c>
    </row>
    <row r="816" spans="1:12" ht="12" customHeight="1" x14ac:dyDescent="0.3">
      <c r="A816" s="103">
        <v>4166807</v>
      </c>
      <c r="B816" s="99" t="s">
        <v>349</v>
      </c>
      <c r="C816" s="100">
        <v>27851</v>
      </c>
      <c r="D816" s="100">
        <v>29829</v>
      </c>
      <c r="E816" s="103">
        <v>24300</v>
      </c>
      <c r="F816" s="98">
        <v>668</v>
      </c>
      <c r="G816" s="99" t="s">
        <v>1187</v>
      </c>
      <c r="H816" s="99" t="s">
        <v>309</v>
      </c>
      <c r="I816" s="100">
        <v>27851</v>
      </c>
      <c r="J816" s="100">
        <v>29829</v>
      </c>
      <c r="K816" s="99" t="s">
        <v>347</v>
      </c>
      <c r="L816" s="99" t="s">
        <v>348</v>
      </c>
    </row>
    <row r="817" spans="1:12" ht="12" customHeight="1" x14ac:dyDescent="0.3">
      <c r="A817" s="103">
        <v>4175303</v>
      </c>
      <c r="B817" s="99" t="s">
        <v>349</v>
      </c>
      <c r="C817" s="100">
        <v>29830</v>
      </c>
      <c r="D817" s="100">
        <v>30955</v>
      </c>
      <c r="E817" s="103">
        <v>24300</v>
      </c>
      <c r="F817" s="98">
        <v>753</v>
      </c>
      <c r="G817" s="99" t="s">
        <v>1244</v>
      </c>
      <c r="H817" s="99" t="s">
        <v>309</v>
      </c>
      <c r="I817" s="100">
        <v>29830</v>
      </c>
      <c r="J817" s="100">
        <v>30955</v>
      </c>
      <c r="K817" s="99" t="s">
        <v>347</v>
      </c>
      <c r="L817" s="99" t="s">
        <v>348</v>
      </c>
    </row>
    <row r="818" spans="1:12" ht="12" customHeight="1" x14ac:dyDescent="0.3">
      <c r="A818" s="103">
        <v>4185302</v>
      </c>
      <c r="B818" s="99" t="s">
        <v>1319</v>
      </c>
      <c r="C818" s="100">
        <v>30956</v>
      </c>
      <c r="D818" s="100">
        <v>32111</v>
      </c>
      <c r="E818" s="103">
        <v>24300</v>
      </c>
      <c r="F818" s="98">
        <v>853</v>
      </c>
      <c r="G818" s="99" t="s">
        <v>1290</v>
      </c>
      <c r="H818" s="99" t="s">
        <v>309</v>
      </c>
      <c r="I818" s="100">
        <v>30956</v>
      </c>
      <c r="J818" s="100">
        <v>32111</v>
      </c>
      <c r="K818" s="99" t="s">
        <v>347</v>
      </c>
      <c r="L818" s="99" t="s">
        <v>348</v>
      </c>
    </row>
    <row r="819" spans="1:12" ht="12" customHeight="1" x14ac:dyDescent="0.3">
      <c r="A819" s="103">
        <v>4197802</v>
      </c>
      <c r="B819" s="99" t="s">
        <v>349</v>
      </c>
      <c r="C819" s="100">
        <v>32112</v>
      </c>
      <c r="D819" s="100">
        <v>33515</v>
      </c>
      <c r="E819" s="103">
        <v>24300</v>
      </c>
      <c r="F819" s="98">
        <v>978</v>
      </c>
      <c r="G819" s="99" t="s">
        <v>1386</v>
      </c>
      <c r="H819" s="99" t="s">
        <v>309</v>
      </c>
      <c r="I819" s="100">
        <v>32112</v>
      </c>
      <c r="J819" s="100">
        <v>33515</v>
      </c>
      <c r="K819" s="99" t="s">
        <v>347</v>
      </c>
      <c r="L819" s="99" t="s">
        <v>348</v>
      </c>
    </row>
    <row r="820" spans="1:12" ht="12" customHeight="1" x14ac:dyDescent="0.3">
      <c r="A820" s="103">
        <v>4110870</v>
      </c>
      <c r="B820" s="99" t="s">
        <v>483</v>
      </c>
      <c r="C820" s="100">
        <v>33516</v>
      </c>
      <c r="D820" s="100">
        <v>37894</v>
      </c>
      <c r="E820" s="103">
        <v>24300</v>
      </c>
      <c r="F820" s="98">
        <v>1087</v>
      </c>
      <c r="G820" s="99" t="s">
        <v>346</v>
      </c>
      <c r="H820" s="99" t="s">
        <v>309</v>
      </c>
      <c r="I820" s="100">
        <v>33516</v>
      </c>
      <c r="J820" s="100">
        <v>37894</v>
      </c>
      <c r="K820" s="99" t="s">
        <v>347</v>
      </c>
      <c r="L820" s="99" t="s">
        <v>348</v>
      </c>
    </row>
    <row r="821" spans="1:12" ht="12" customHeight="1" x14ac:dyDescent="0.3">
      <c r="A821" s="103">
        <v>4113536</v>
      </c>
      <c r="B821" s="99" t="s">
        <v>483</v>
      </c>
      <c r="C821" s="100">
        <v>37895</v>
      </c>
      <c r="D821" s="100">
        <v>523456</v>
      </c>
      <c r="E821" s="103">
        <v>24300</v>
      </c>
      <c r="F821" s="98">
        <v>1353</v>
      </c>
      <c r="G821" s="99" t="s">
        <v>774</v>
      </c>
      <c r="H821" s="99" t="s">
        <v>309</v>
      </c>
      <c r="I821" s="100">
        <v>37895</v>
      </c>
      <c r="J821" s="100">
        <v>523456</v>
      </c>
      <c r="K821" s="99" t="s">
        <v>347</v>
      </c>
      <c r="L821" s="99" t="s">
        <v>348</v>
      </c>
    </row>
    <row r="822" spans="1:12" ht="12" customHeight="1" x14ac:dyDescent="0.3">
      <c r="A822" s="103">
        <v>4166906</v>
      </c>
      <c r="B822" s="99" t="s">
        <v>349</v>
      </c>
      <c r="C822" s="100">
        <v>28856</v>
      </c>
      <c r="D822" s="100">
        <v>30132</v>
      </c>
      <c r="E822" s="103">
        <v>24400</v>
      </c>
      <c r="F822" s="98">
        <v>669</v>
      </c>
      <c r="G822" s="99" t="s">
        <v>1188</v>
      </c>
      <c r="H822" s="99" t="s">
        <v>309</v>
      </c>
      <c r="I822" s="100">
        <v>28856</v>
      </c>
      <c r="J822" s="100">
        <v>30132</v>
      </c>
      <c r="K822" s="99" t="s">
        <v>347</v>
      </c>
      <c r="L822" s="99" t="s">
        <v>348</v>
      </c>
    </row>
    <row r="823" spans="1:12" ht="12" customHeight="1" x14ac:dyDescent="0.3">
      <c r="A823" s="103">
        <v>4178901</v>
      </c>
      <c r="B823" s="99" t="s">
        <v>580</v>
      </c>
      <c r="C823" s="100">
        <v>30133</v>
      </c>
      <c r="D823" s="100">
        <v>34669</v>
      </c>
      <c r="E823" s="103">
        <v>24400</v>
      </c>
      <c r="F823" s="98">
        <v>789</v>
      </c>
      <c r="G823" s="99" t="s">
        <v>1274</v>
      </c>
      <c r="H823" s="99" t="s">
        <v>309</v>
      </c>
      <c r="I823" s="100">
        <v>30133</v>
      </c>
      <c r="J823" s="100">
        <v>34669</v>
      </c>
      <c r="K823" s="99" t="s">
        <v>347</v>
      </c>
      <c r="L823" s="99" t="s">
        <v>348</v>
      </c>
    </row>
    <row r="824" spans="1:12" ht="12" customHeight="1" x14ac:dyDescent="0.3">
      <c r="A824" s="103">
        <v>4111589</v>
      </c>
      <c r="B824" s="99" t="s">
        <v>580</v>
      </c>
      <c r="C824" s="100">
        <v>34669</v>
      </c>
      <c r="D824" s="100">
        <v>42185</v>
      </c>
      <c r="E824" s="103">
        <v>24400</v>
      </c>
      <c r="F824" s="98">
        <v>1158</v>
      </c>
      <c r="G824" s="99" t="s">
        <v>579</v>
      </c>
      <c r="H824" s="99" t="s">
        <v>309</v>
      </c>
      <c r="I824" s="100">
        <v>34669</v>
      </c>
      <c r="J824" s="100">
        <v>42185</v>
      </c>
      <c r="K824" s="99" t="s">
        <v>347</v>
      </c>
      <c r="L824" s="99" t="s">
        <v>348</v>
      </c>
    </row>
    <row r="825" spans="1:12" ht="12" customHeight="1" x14ac:dyDescent="0.3">
      <c r="A825" s="103">
        <v>4115161</v>
      </c>
      <c r="B825" s="99" t="s">
        <v>580</v>
      </c>
      <c r="C825" s="100">
        <v>42186</v>
      </c>
      <c r="D825" s="100">
        <v>43069</v>
      </c>
      <c r="E825" s="103">
        <v>24400</v>
      </c>
      <c r="F825" s="98">
        <v>1516</v>
      </c>
      <c r="G825" s="99" t="s">
        <v>911</v>
      </c>
      <c r="H825" s="99" t="s">
        <v>309</v>
      </c>
      <c r="I825" s="100">
        <v>42186</v>
      </c>
      <c r="J825" s="100">
        <v>43069</v>
      </c>
      <c r="K825" s="99" t="s">
        <v>594</v>
      </c>
      <c r="L825" s="99" t="s">
        <v>595</v>
      </c>
    </row>
    <row r="826" spans="1:12" ht="12" customHeight="1" x14ac:dyDescent="0.3">
      <c r="A826" s="103">
        <v>4115601</v>
      </c>
      <c r="B826" s="99" t="s">
        <v>580</v>
      </c>
      <c r="C826" s="100">
        <v>43070</v>
      </c>
      <c r="D826" s="100">
        <v>44322</v>
      </c>
      <c r="E826" s="103">
        <v>24400</v>
      </c>
      <c r="F826" s="98">
        <v>1560</v>
      </c>
      <c r="G826" s="99" t="s">
        <v>952</v>
      </c>
      <c r="H826" s="99" t="s">
        <v>309</v>
      </c>
      <c r="I826" s="100">
        <v>43070</v>
      </c>
      <c r="J826" s="100">
        <v>44322</v>
      </c>
      <c r="K826" s="99" t="s">
        <v>594</v>
      </c>
      <c r="L826" s="99" t="s">
        <v>595</v>
      </c>
    </row>
    <row r="827" spans="1:12" ht="12" customHeight="1" x14ac:dyDescent="0.3">
      <c r="A827" s="103">
        <v>4116331</v>
      </c>
      <c r="B827" s="99" t="s">
        <v>580</v>
      </c>
      <c r="C827" s="100">
        <v>44323</v>
      </c>
      <c r="D827" s="100">
        <v>523456</v>
      </c>
      <c r="E827" s="103">
        <v>24400</v>
      </c>
      <c r="F827" s="98">
        <v>1633</v>
      </c>
      <c r="G827" s="99" t="s">
        <v>952</v>
      </c>
      <c r="H827" s="99" t="s">
        <v>309</v>
      </c>
      <c r="I827" s="100">
        <v>44323</v>
      </c>
      <c r="J827" s="100">
        <v>523456</v>
      </c>
      <c r="K827" s="99" t="s">
        <v>594</v>
      </c>
      <c r="L827" s="99" t="s">
        <v>595</v>
      </c>
    </row>
    <row r="828" spans="1:12" ht="12" customHeight="1" x14ac:dyDescent="0.3">
      <c r="A828" s="103">
        <v>4167003</v>
      </c>
      <c r="B828" s="99" t="s">
        <v>349</v>
      </c>
      <c r="C828" s="100">
        <v>28581</v>
      </c>
      <c r="D828" s="100">
        <v>30559</v>
      </c>
      <c r="E828" s="103">
        <v>24500</v>
      </c>
      <c r="F828" s="98">
        <v>670</v>
      </c>
      <c r="G828" s="99" t="s">
        <v>1189</v>
      </c>
      <c r="H828" s="99" t="s">
        <v>309</v>
      </c>
      <c r="I828" s="100">
        <v>28581</v>
      </c>
      <c r="J828" s="100">
        <v>30559</v>
      </c>
      <c r="K828" s="99" t="s">
        <v>347</v>
      </c>
      <c r="L828" s="99" t="s">
        <v>348</v>
      </c>
    </row>
    <row r="829" spans="1:12" ht="12" customHeight="1" x14ac:dyDescent="0.3">
      <c r="A829" s="103">
        <v>4181509</v>
      </c>
      <c r="B829" s="99" t="s">
        <v>1293</v>
      </c>
      <c r="C829" s="100">
        <v>30560</v>
      </c>
      <c r="D829" s="100">
        <v>33014</v>
      </c>
      <c r="E829" s="103">
        <v>24500</v>
      </c>
      <c r="F829" s="98">
        <v>815</v>
      </c>
      <c r="G829" s="99" t="s">
        <v>1294</v>
      </c>
      <c r="H829" s="99" t="s">
        <v>309</v>
      </c>
      <c r="I829" s="100">
        <v>30560</v>
      </c>
      <c r="J829" s="100">
        <v>33014</v>
      </c>
      <c r="K829" s="99" t="s">
        <v>671</v>
      </c>
      <c r="L829" s="99" t="s">
        <v>672</v>
      </c>
    </row>
    <row r="830" spans="1:12" ht="12" customHeight="1" x14ac:dyDescent="0.3">
      <c r="A830" s="103">
        <v>4167201</v>
      </c>
      <c r="B830" s="99" t="s">
        <v>349</v>
      </c>
      <c r="C830" s="100">
        <v>28856</v>
      </c>
      <c r="D830" s="100">
        <v>30316</v>
      </c>
      <c r="E830" s="103">
        <v>24600</v>
      </c>
      <c r="F830" s="98">
        <v>672</v>
      </c>
      <c r="G830" s="99" t="s">
        <v>1190</v>
      </c>
      <c r="H830" s="99" t="s">
        <v>309</v>
      </c>
      <c r="I830" s="100">
        <v>28856</v>
      </c>
      <c r="J830" s="100">
        <v>30316</v>
      </c>
      <c r="K830" s="99" t="s">
        <v>347</v>
      </c>
      <c r="L830" s="99" t="s">
        <v>348</v>
      </c>
    </row>
    <row r="831" spans="1:12" ht="12" customHeight="1" x14ac:dyDescent="0.3">
      <c r="A831" s="103">
        <v>4179909</v>
      </c>
      <c r="B831" s="99" t="s">
        <v>706</v>
      </c>
      <c r="C831" s="100">
        <v>30590</v>
      </c>
      <c r="D831" s="100">
        <v>36083</v>
      </c>
      <c r="E831" s="103">
        <v>24600</v>
      </c>
      <c r="F831" s="98">
        <v>799</v>
      </c>
      <c r="G831" s="99" t="s">
        <v>1281</v>
      </c>
      <c r="H831" s="99" t="s">
        <v>309</v>
      </c>
      <c r="I831" s="100">
        <v>30590</v>
      </c>
      <c r="J831" s="100">
        <v>36083</v>
      </c>
      <c r="K831" s="99" t="s">
        <v>347</v>
      </c>
      <c r="L831" s="99" t="s">
        <v>348</v>
      </c>
    </row>
    <row r="832" spans="1:12" ht="12" customHeight="1" x14ac:dyDescent="0.3">
      <c r="A832" s="103">
        <v>4112744</v>
      </c>
      <c r="B832" s="99" t="s">
        <v>706</v>
      </c>
      <c r="C832" s="100">
        <v>36084</v>
      </c>
      <c r="D832" s="100">
        <v>36525</v>
      </c>
      <c r="E832" s="103">
        <v>24600</v>
      </c>
      <c r="F832" s="98">
        <v>1274</v>
      </c>
      <c r="G832" s="99" t="s">
        <v>707</v>
      </c>
      <c r="H832" s="99" t="s">
        <v>309</v>
      </c>
      <c r="I832" s="100">
        <v>36084</v>
      </c>
      <c r="J832" s="100">
        <v>36525</v>
      </c>
      <c r="K832" s="99" t="s">
        <v>347</v>
      </c>
      <c r="L832" s="99" t="s">
        <v>348</v>
      </c>
    </row>
    <row r="833" spans="1:12" ht="12" customHeight="1" x14ac:dyDescent="0.3">
      <c r="A833" s="103">
        <v>4112983</v>
      </c>
      <c r="B833" s="99" t="s">
        <v>706</v>
      </c>
      <c r="C833" s="100">
        <v>36526</v>
      </c>
      <c r="D833" s="100">
        <v>40268</v>
      </c>
      <c r="E833" s="103">
        <v>24600</v>
      </c>
      <c r="F833" s="98">
        <v>1298</v>
      </c>
      <c r="G833" s="99" t="s">
        <v>545</v>
      </c>
      <c r="H833" s="99" t="s">
        <v>309</v>
      </c>
      <c r="I833" s="100">
        <v>36526</v>
      </c>
      <c r="J833" s="100">
        <v>40268</v>
      </c>
      <c r="K833" s="99" t="s">
        <v>347</v>
      </c>
      <c r="L833" s="99" t="s">
        <v>348</v>
      </c>
    </row>
    <row r="834" spans="1:12" ht="12" customHeight="1" x14ac:dyDescent="0.3">
      <c r="A834" s="103">
        <v>4114245</v>
      </c>
      <c r="B834" s="99" t="s">
        <v>706</v>
      </c>
      <c r="C834" s="100">
        <v>40269</v>
      </c>
      <c r="D834" s="100">
        <v>523456</v>
      </c>
      <c r="E834" s="103">
        <v>24600</v>
      </c>
      <c r="F834" s="98">
        <v>1424</v>
      </c>
      <c r="G834" s="99" t="s">
        <v>851</v>
      </c>
      <c r="H834" s="99" t="s">
        <v>309</v>
      </c>
      <c r="I834" s="100">
        <v>40269</v>
      </c>
      <c r="J834" s="100">
        <v>523456</v>
      </c>
      <c r="K834" s="99" t="s">
        <v>594</v>
      </c>
      <c r="L834" s="99" t="s">
        <v>595</v>
      </c>
    </row>
    <row r="835" spans="1:12" ht="12" customHeight="1" x14ac:dyDescent="0.3">
      <c r="A835" s="103">
        <v>4171500</v>
      </c>
      <c r="B835" s="99" t="s">
        <v>667</v>
      </c>
      <c r="C835" s="100">
        <v>28887</v>
      </c>
      <c r="D835" s="100">
        <v>35703</v>
      </c>
      <c r="E835" s="103">
        <v>24700</v>
      </c>
      <c r="F835" s="98">
        <v>715</v>
      </c>
      <c r="G835" s="99" t="s">
        <v>1210</v>
      </c>
      <c r="H835" s="99" t="s">
        <v>309</v>
      </c>
      <c r="I835" s="100">
        <v>28887</v>
      </c>
      <c r="J835" s="100">
        <v>35703</v>
      </c>
      <c r="K835" s="99" t="s">
        <v>347</v>
      </c>
      <c r="L835" s="99" t="s">
        <v>348</v>
      </c>
    </row>
    <row r="836" spans="1:12" ht="12" customHeight="1" x14ac:dyDescent="0.3">
      <c r="A836" s="103">
        <v>4171609</v>
      </c>
      <c r="B836" s="99" t="s">
        <v>628</v>
      </c>
      <c r="C836" s="100">
        <v>28915</v>
      </c>
      <c r="D836" s="100">
        <v>35216</v>
      </c>
      <c r="E836" s="103">
        <v>24800</v>
      </c>
      <c r="F836" s="98">
        <v>716</v>
      </c>
      <c r="G836" s="99" t="s">
        <v>675</v>
      </c>
      <c r="H836" s="99" t="s">
        <v>309</v>
      </c>
      <c r="I836" s="100">
        <v>28915</v>
      </c>
      <c r="J836" s="100">
        <v>35216</v>
      </c>
      <c r="K836" s="99" t="s">
        <v>347</v>
      </c>
      <c r="L836" s="99" t="s">
        <v>348</v>
      </c>
    </row>
    <row r="837" spans="1:12" ht="12" customHeight="1" x14ac:dyDescent="0.3">
      <c r="A837" s="103">
        <v>4111944</v>
      </c>
      <c r="B837" s="99" t="s">
        <v>628</v>
      </c>
      <c r="C837" s="100">
        <v>35217</v>
      </c>
      <c r="D837" s="100">
        <v>35826</v>
      </c>
      <c r="E837" s="103">
        <v>24800</v>
      </c>
      <c r="F837" s="98">
        <v>1194</v>
      </c>
      <c r="G837" s="99" t="s">
        <v>629</v>
      </c>
      <c r="H837" s="99" t="s">
        <v>309</v>
      </c>
      <c r="I837" s="100">
        <v>35217</v>
      </c>
      <c r="J837" s="100">
        <v>35826</v>
      </c>
      <c r="K837" s="99" t="s">
        <v>347</v>
      </c>
      <c r="L837" s="99" t="s">
        <v>348</v>
      </c>
    </row>
    <row r="838" spans="1:12" ht="12" customHeight="1" x14ac:dyDescent="0.3">
      <c r="A838" s="103">
        <v>4112389</v>
      </c>
      <c r="B838" s="99" t="s">
        <v>628</v>
      </c>
      <c r="C838" s="100">
        <v>35827</v>
      </c>
      <c r="D838" s="100">
        <v>37099</v>
      </c>
      <c r="E838" s="103">
        <v>24800</v>
      </c>
      <c r="F838" s="98">
        <v>1238</v>
      </c>
      <c r="G838" s="99" t="s">
        <v>675</v>
      </c>
      <c r="H838" s="99" t="s">
        <v>309</v>
      </c>
      <c r="I838" s="100">
        <v>35827</v>
      </c>
      <c r="J838" s="100">
        <v>37099</v>
      </c>
      <c r="K838" s="99" t="s">
        <v>347</v>
      </c>
      <c r="L838" s="99" t="s">
        <v>348</v>
      </c>
    </row>
    <row r="839" spans="1:12" ht="12" customHeight="1" x14ac:dyDescent="0.3">
      <c r="A839" s="103">
        <v>4169900</v>
      </c>
      <c r="B839" s="99" t="s">
        <v>349</v>
      </c>
      <c r="C839" s="100">
        <v>28522</v>
      </c>
      <c r="D839" s="100">
        <v>29586</v>
      </c>
      <c r="E839" s="103">
        <v>24900</v>
      </c>
      <c r="F839" s="98">
        <v>699</v>
      </c>
      <c r="G839" s="99" t="s">
        <v>1017</v>
      </c>
      <c r="H839" s="99" t="s">
        <v>309</v>
      </c>
      <c r="I839" s="100">
        <v>28522</v>
      </c>
      <c r="J839" s="100">
        <v>29586</v>
      </c>
      <c r="K839" s="99" t="s">
        <v>349</v>
      </c>
      <c r="L839" s="99" t="s">
        <v>349</v>
      </c>
    </row>
    <row r="840" spans="1:12" ht="12" customHeight="1" x14ac:dyDescent="0.3">
      <c r="A840" s="103">
        <v>4174306</v>
      </c>
      <c r="B840" s="99" t="s">
        <v>1235</v>
      </c>
      <c r="C840" s="100">
        <v>29602</v>
      </c>
      <c r="D840" s="100">
        <v>32020</v>
      </c>
      <c r="E840" s="103">
        <v>24900</v>
      </c>
      <c r="F840" s="98">
        <v>743</v>
      </c>
      <c r="G840" s="99" t="s">
        <v>1236</v>
      </c>
      <c r="H840" s="99" t="s">
        <v>309</v>
      </c>
      <c r="I840" s="100">
        <v>29602</v>
      </c>
      <c r="J840" s="100">
        <v>32020</v>
      </c>
      <c r="K840" s="99" t="s">
        <v>347</v>
      </c>
      <c r="L840" s="99" t="s">
        <v>348</v>
      </c>
    </row>
    <row r="841" spans="1:12" ht="12" customHeight="1" x14ac:dyDescent="0.3">
      <c r="A841" s="103">
        <v>4197109</v>
      </c>
      <c r="B841" s="99" t="s">
        <v>349</v>
      </c>
      <c r="C841" s="100">
        <v>32021</v>
      </c>
      <c r="D841" s="100">
        <v>33146</v>
      </c>
      <c r="E841" s="103">
        <v>24900</v>
      </c>
      <c r="F841" s="98">
        <v>971</v>
      </c>
      <c r="G841" s="99" t="s">
        <v>1393</v>
      </c>
      <c r="H841" s="99" t="s">
        <v>309</v>
      </c>
      <c r="I841" s="100">
        <v>32021</v>
      </c>
      <c r="J841" s="100">
        <v>33146</v>
      </c>
      <c r="K841" s="99" t="s">
        <v>385</v>
      </c>
      <c r="L841" s="99" t="s">
        <v>386</v>
      </c>
    </row>
    <row r="842" spans="1:12" ht="12" customHeight="1" x14ac:dyDescent="0.3">
      <c r="A842" s="103">
        <v>4110557</v>
      </c>
      <c r="B842" s="99" t="s">
        <v>431</v>
      </c>
      <c r="C842" s="100">
        <v>33147</v>
      </c>
      <c r="D842" s="100">
        <v>35155</v>
      </c>
      <c r="E842" s="103">
        <v>24900</v>
      </c>
      <c r="F842" s="98">
        <v>1055</v>
      </c>
      <c r="G842" s="99" t="s">
        <v>432</v>
      </c>
      <c r="H842" s="99" t="s">
        <v>309</v>
      </c>
      <c r="I842" s="100">
        <v>33147</v>
      </c>
      <c r="J842" s="100">
        <v>35155</v>
      </c>
      <c r="K842" s="99" t="s">
        <v>385</v>
      </c>
      <c r="L842" s="99" t="s">
        <v>386</v>
      </c>
    </row>
    <row r="843" spans="1:12" ht="12" customHeight="1" x14ac:dyDescent="0.3">
      <c r="A843" s="103">
        <v>4111829</v>
      </c>
      <c r="B843" s="99" t="s">
        <v>431</v>
      </c>
      <c r="C843" s="100">
        <v>35156</v>
      </c>
      <c r="D843" s="100">
        <v>35611</v>
      </c>
      <c r="E843" s="103">
        <v>24900</v>
      </c>
      <c r="F843" s="98">
        <v>1180</v>
      </c>
      <c r="G843" s="99" t="s">
        <v>432</v>
      </c>
      <c r="H843" s="99" t="s">
        <v>309</v>
      </c>
      <c r="I843" s="100">
        <v>33147</v>
      </c>
      <c r="J843" s="100">
        <v>35611</v>
      </c>
      <c r="K843" s="99" t="s">
        <v>385</v>
      </c>
      <c r="L843" s="99" t="s">
        <v>386</v>
      </c>
    </row>
    <row r="844" spans="1:12" ht="12" customHeight="1" x14ac:dyDescent="0.3">
      <c r="A844" s="103">
        <v>4112298</v>
      </c>
      <c r="B844" s="99" t="s">
        <v>431</v>
      </c>
      <c r="C844" s="100">
        <v>35612</v>
      </c>
      <c r="D844" s="100">
        <v>39294</v>
      </c>
      <c r="E844" s="103">
        <v>24900</v>
      </c>
      <c r="F844" s="98">
        <v>1229</v>
      </c>
      <c r="G844" s="99" t="s">
        <v>522</v>
      </c>
      <c r="H844" s="99" t="s">
        <v>309</v>
      </c>
      <c r="I844" s="100">
        <v>35612</v>
      </c>
      <c r="J844" s="100">
        <v>39294</v>
      </c>
      <c r="K844" s="99" t="s">
        <v>347</v>
      </c>
      <c r="L844" s="99" t="s">
        <v>348</v>
      </c>
    </row>
    <row r="845" spans="1:12" ht="12" customHeight="1" x14ac:dyDescent="0.3">
      <c r="A845" s="103">
        <v>4114062</v>
      </c>
      <c r="B845" s="99" t="s">
        <v>431</v>
      </c>
      <c r="C845" s="100">
        <v>39295</v>
      </c>
      <c r="D845" s="100">
        <v>42978</v>
      </c>
      <c r="E845" s="103">
        <v>24900</v>
      </c>
      <c r="F845" s="98">
        <v>1406</v>
      </c>
      <c r="G845" s="99" t="s">
        <v>833</v>
      </c>
      <c r="H845" s="99" t="s">
        <v>309</v>
      </c>
      <c r="I845" s="100">
        <v>39295</v>
      </c>
      <c r="J845" s="100">
        <v>42978</v>
      </c>
      <c r="K845" s="99" t="s">
        <v>594</v>
      </c>
      <c r="L845" s="99" t="s">
        <v>595</v>
      </c>
    </row>
    <row r="846" spans="1:12" ht="12" customHeight="1" x14ac:dyDescent="0.3">
      <c r="A846" s="103">
        <v>4115521</v>
      </c>
      <c r="B846" s="99" t="s">
        <v>431</v>
      </c>
      <c r="C846" s="100">
        <v>42979</v>
      </c>
      <c r="D846" s="100">
        <v>523456</v>
      </c>
      <c r="E846" s="103">
        <v>24900</v>
      </c>
      <c r="F846" s="98">
        <v>1552</v>
      </c>
      <c r="G846" s="99" t="s">
        <v>945</v>
      </c>
      <c r="H846" s="99" t="s">
        <v>309</v>
      </c>
      <c r="I846" s="100">
        <v>42979</v>
      </c>
      <c r="J846" s="100">
        <v>523456</v>
      </c>
      <c r="K846" s="99" t="s">
        <v>594</v>
      </c>
      <c r="L846" s="99" t="s">
        <v>595</v>
      </c>
    </row>
    <row r="847" spans="1:12" ht="12" customHeight="1" x14ac:dyDescent="0.3">
      <c r="A847" s="103">
        <v>4167706</v>
      </c>
      <c r="B847" s="99" t="s">
        <v>962</v>
      </c>
      <c r="C847" s="100">
        <v>28734</v>
      </c>
      <c r="D847" s="100">
        <v>43100</v>
      </c>
      <c r="E847" s="103">
        <v>25000</v>
      </c>
      <c r="F847" s="98">
        <v>677</v>
      </c>
      <c r="G847" s="99" t="s">
        <v>1191</v>
      </c>
      <c r="H847" s="99" t="s">
        <v>309</v>
      </c>
      <c r="I847" s="100">
        <v>28734</v>
      </c>
      <c r="J847" s="100">
        <v>43100</v>
      </c>
      <c r="K847" s="99" t="s">
        <v>347</v>
      </c>
      <c r="L847" s="99" t="s">
        <v>348</v>
      </c>
    </row>
    <row r="848" spans="1:12" ht="12" customHeight="1" x14ac:dyDescent="0.3">
      <c r="A848" s="103">
        <v>4115701</v>
      </c>
      <c r="B848" s="99" t="s">
        <v>962</v>
      </c>
      <c r="C848" s="100">
        <v>43101</v>
      </c>
      <c r="D848" s="100">
        <v>43510</v>
      </c>
      <c r="E848" s="103">
        <v>25000</v>
      </c>
      <c r="F848" s="98">
        <v>1570</v>
      </c>
      <c r="G848" s="99" t="s">
        <v>963</v>
      </c>
      <c r="H848" s="99" t="s">
        <v>309</v>
      </c>
      <c r="I848" s="100">
        <v>43101</v>
      </c>
      <c r="J848" s="100">
        <v>43510</v>
      </c>
      <c r="K848" s="99" t="s">
        <v>594</v>
      </c>
      <c r="L848" s="99" t="s">
        <v>595</v>
      </c>
    </row>
    <row r="849" spans="1:12" ht="12" customHeight="1" x14ac:dyDescent="0.3">
      <c r="A849" s="103">
        <v>4115881</v>
      </c>
      <c r="B849" s="99" t="s">
        <v>962</v>
      </c>
      <c r="C849" s="100">
        <v>43511</v>
      </c>
      <c r="D849" s="100">
        <v>523456</v>
      </c>
      <c r="E849" s="103">
        <v>25000</v>
      </c>
      <c r="F849" s="98">
        <v>1588</v>
      </c>
      <c r="G849" s="99" t="s">
        <v>970</v>
      </c>
      <c r="H849" s="99" t="s">
        <v>309</v>
      </c>
      <c r="I849" s="100">
        <v>43511</v>
      </c>
      <c r="J849" s="100">
        <v>523456</v>
      </c>
      <c r="K849" s="99" t="s">
        <v>594</v>
      </c>
      <c r="L849" s="99" t="s">
        <v>595</v>
      </c>
    </row>
    <row r="850" spans="1:12" ht="12" customHeight="1" x14ac:dyDescent="0.3">
      <c r="A850" s="103">
        <v>4945200</v>
      </c>
      <c r="B850" s="99" t="s">
        <v>349</v>
      </c>
      <c r="C850" s="100">
        <v>24473</v>
      </c>
      <c r="D850" s="100">
        <v>523456</v>
      </c>
      <c r="E850" s="103">
        <v>25010</v>
      </c>
      <c r="F850" s="98">
        <v>452</v>
      </c>
      <c r="G850" s="99" t="s">
        <v>1627</v>
      </c>
      <c r="H850" s="99" t="s">
        <v>309</v>
      </c>
      <c r="I850" s="100">
        <v>24473</v>
      </c>
      <c r="J850" s="100">
        <v>523456</v>
      </c>
      <c r="K850" s="99" t="s">
        <v>354</v>
      </c>
      <c r="L850" s="99" t="s">
        <v>355</v>
      </c>
    </row>
    <row r="851" spans="1:12" ht="12" customHeight="1" x14ac:dyDescent="0.3">
      <c r="A851" s="103">
        <v>4945700</v>
      </c>
      <c r="B851" s="99" t="s">
        <v>1628</v>
      </c>
      <c r="C851" s="100">
        <v>27760</v>
      </c>
      <c r="D851" s="100">
        <v>523456</v>
      </c>
      <c r="E851" s="103">
        <v>25020</v>
      </c>
      <c r="F851" s="98">
        <v>457</v>
      </c>
      <c r="G851" s="99" t="s">
        <v>719</v>
      </c>
      <c r="H851" s="99" t="s">
        <v>309</v>
      </c>
      <c r="I851" s="100">
        <v>27760</v>
      </c>
      <c r="J851" s="100">
        <v>523456</v>
      </c>
      <c r="K851" s="99" t="s">
        <v>354</v>
      </c>
      <c r="L851" s="99" t="s">
        <v>355</v>
      </c>
    </row>
    <row r="852" spans="1:12" ht="12" customHeight="1" x14ac:dyDescent="0.3">
      <c r="A852" s="103">
        <v>4948400</v>
      </c>
      <c r="B852" s="99" t="s">
        <v>356</v>
      </c>
      <c r="C852" s="100">
        <v>27851</v>
      </c>
      <c r="D852" s="100">
        <v>33191</v>
      </c>
      <c r="E852" s="103">
        <v>25030</v>
      </c>
      <c r="F852" s="98">
        <v>484</v>
      </c>
      <c r="G852" s="99" t="s">
        <v>357</v>
      </c>
      <c r="H852" s="99" t="s">
        <v>309</v>
      </c>
      <c r="I852" s="100">
        <v>33192</v>
      </c>
      <c r="J852" s="100">
        <v>38524</v>
      </c>
      <c r="K852" s="99" t="s">
        <v>354</v>
      </c>
      <c r="L852" s="99" t="s">
        <v>355</v>
      </c>
    </row>
    <row r="853" spans="1:12" ht="12" customHeight="1" x14ac:dyDescent="0.3">
      <c r="A853" s="103">
        <v>4104840</v>
      </c>
      <c r="B853" s="99" t="s">
        <v>356</v>
      </c>
      <c r="C853" s="100">
        <v>33192</v>
      </c>
      <c r="D853" s="100">
        <v>33969</v>
      </c>
      <c r="E853" s="103">
        <v>25030</v>
      </c>
      <c r="F853" s="98">
        <v>484</v>
      </c>
      <c r="G853" s="99" t="s">
        <v>357</v>
      </c>
      <c r="H853" s="99" t="s">
        <v>309</v>
      </c>
      <c r="I853" s="100">
        <v>33192</v>
      </c>
      <c r="J853" s="100">
        <v>38524</v>
      </c>
      <c r="K853" s="99" t="s">
        <v>354</v>
      </c>
      <c r="L853" s="99" t="s">
        <v>355</v>
      </c>
    </row>
    <row r="854" spans="1:12" ht="12" customHeight="1" x14ac:dyDescent="0.3">
      <c r="A854" s="103">
        <v>4904843</v>
      </c>
      <c r="B854" s="99" t="s">
        <v>356</v>
      </c>
      <c r="C854" s="100">
        <v>33970</v>
      </c>
      <c r="D854" s="100">
        <v>38524</v>
      </c>
      <c r="E854" s="103">
        <v>25030</v>
      </c>
      <c r="F854" s="98">
        <v>484</v>
      </c>
      <c r="G854" s="99" t="s">
        <v>357</v>
      </c>
      <c r="H854" s="99" t="s">
        <v>309</v>
      </c>
      <c r="I854" s="100">
        <v>33192</v>
      </c>
      <c r="J854" s="100">
        <v>38524</v>
      </c>
      <c r="K854" s="99" t="s">
        <v>354</v>
      </c>
      <c r="L854" s="99" t="s">
        <v>355</v>
      </c>
    </row>
    <row r="855" spans="1:12" ht="12" customHeight="1" x14ac:dyDescent="0.3">
      <c r="A855" s="103">
        <v>4948900</v>
      </c>
      <c r="B855" s="99" t="s">
        <v>596</v>
      </c>
      <c r="C855" s="100">
        <v>28581</v>
      </c>
      <c r="D855" s="100">
        <v>34920</v>
      </c>
      <c r="E855" s="103">
        <v>25040</v>
      </c>
      <c r="F855" s="98">
        <v>489</v>
      </c>
      <c r="G855" s="99" t="s">
        <v>597</v>
      </c>
      <c r="H855" s="99" t="s">
        <v>309</v>
      </c>
      <c r="I855" s="100">
        <v>28581</v>
      </c>
      <c r="J855" s="100">
        <v>523456</v>
      </c>
      <c r="K855" s="99" t="s">
        <v>354</v>
      </c>
      <c r="L855" s="99" t="s">
        <v>355</v>
      </c>
    </row>
    <row r="856" spans="1:12" ht="12" customHeight="1" x14ac:dyDescent="0.3">
      <c r="A856" s="103">
        <v>4111670</v>
      </c>
      <c r="B856" s="99" t="s">
        <v>596</v>
      </c>
      <c r="C856" s="100">
        <v>34921</v>
      </c>
      <c r="D856" s="100">
        <v>523456</v>
      </c>
      <c r="E856" s="103">
        <v>25040</v>
      </c>
      <c r="F856" s="98">
        <v>489</v>
      </c>
      <c r="G856" s="99" t="s">
        <v>597</v>
      </c>
      <c r="H856" s="99" t="s">
        <v>309</v>
      </c>
      <c r="I856" s="100">
        <v>28581</v>
      </c>
      <c r="J856" s="100">
        <v>523456</v>
      </c>
      <c r="K856" s="99" t="s">
        <v>354</v>
      </c>
      <c r="L856" s="99" t="s">
        <v>355</v>
      </c>
    </row>
    <row r="857" spans="1:12" ht="12" customHeight="1" x14ac:dyDescent="0.3">
      <c r="A857" s="103">
        <v>4949600</v>
      </c>
      <c r="B857" s="99" t="s">
        <v>349</v>
      </c>
      <c r="C857" s="100">
        <v>28581</v>
      </c>
      <c r="D857" s="100">
        <v>30863</v>
      </c>
      <c r="E857" s="103">
        <v>25050</v>
      </c>
      <c r="F857" s="98">
        <v>496</v>
      </c>
      <c r="G857" s="99" t="s">
        <v>1083</v>
      </c>
      <c r="H857" s="99" t="s">
        <v>309</v>
      </c>
      <c r="I857" s="100">
        <v>28581</v>
      </c>
      <c r="J857" s="100">
        <v>30863</v>
      </c>
      <c r="K857" s="99" t="s">
        <v>347</v>
      </c>
      <c r="L857" s="99" t="s">
        <v>348</v>
      </c>
    </row>
    <row r="858" spans="1:12" ht="12" customHeight="1" x14ac:dyDescent="0.3">
      <c r="A858" s="103">
        <v>4984600</v>
      </c>
      <c r="B858" s="99" t="s">
        <v>349</v>
      </c>
      <c r="C858" s="100">
        <v>30864</v>
      </c>
      <c r="D858" s="100">
        <v>32904</v>
      </c>
      <c r="E858" s="103">
        <v>25050</v>
      </c>
      <c r="F858" s="98">
        <v>846</v>
      </c>
      <c r="G858" s="99" t="s">
        <v>1054</v>
      </c>
      <c r="H858" s="99" t="s">
        <v>309</v>
      </c>
      <c r="I858" s="100">
        <v>30864</v>
      </c>
      <c r="J858" s="100">
        <v>32904</v>
      </c>
      <c r="K858" s="99" t="s">
        <v>347</v>
      </c>
      <c r="L858" s="99" t="s">
        <v>348</v>
      </c>
    </row>
    <row r="859" spans="1:12" ht="12" customHeight="1" x14ac:dyDescent="0.3">
      <c r="A859" s="103">
        <v>4910320</v>
      </c>
      <c r="B859" s="99" t="s">
        <v>349</v>
      </c>
      <c r="C859" s="100">
        <v>32905</v>
      </c>
      <c r="D859" s="100">
        <v>33085</v>
      </c>
      <c r="E859" s="103">
        <v>25050</v>
      </c>
      <c r="F859" s="98">
        <v>1032</v>
      </c>
      <c r="G859" s="99" t="s">
        <v>403</v>
      </c>
      <c r="H859" s="99" t="s">
        <v>309</v>
      </c>
      <c r="I859" s="100">
        <v>33086</v>
      </c>
      <c r="J859" s="100">
        <v>33511</v>
      </c>
      <c r="K859" s="99" t="s">
        <v>347</v>
      </c>
      <c r="L859" s="99" t="s">
        <v>348</v>
      </c>
    </row>
    <row r="860" spans="1:12" ht="12" customHeight="1" x14ac:dyDescent="0.3">
      <c r="A860" s="103">
        <v>4110326</v>
      </c>
      <c r="B860" s="99" t="s">
        <v>349</v>
      </c>
      <c r="C860" s="100">
        <v>33086</v>
      </c>
      <c r="D860" s="100">
        <v>33511</v>
      </c>
      <c r="E860" s="103">
        <v>25050</v>
      </c>
      <c r="F860" s="98">
        <v>1032</v>
      </c>
      <c r="G860" s="99" t="s">
        <v>403</v>
      </c>
      <c r="H860" s="99" t="s">
        <v>309</v>
      </c>
      <c r="I860" s="100">
        <v>33086</v>
      </c>
      <c r="J860" s="100">
        <v>33511</v>
      </c>
      <c r="K860" s="99" t="s">
        <v>347</v>
      </c>
      <c r="L860" s="99" t="s">
        <v>348</v>
      </c>
    </row>
    <row r="861" spans="1:12" ht="12" customHeight="1" x14ac:dyDescent="0.3">
      <c r="A861" s="103">
        <v>4110847</v>
      </c>
      <c r="B861" s="99" t="s">
        <v>480</v>
      </c>
      <c r="C861" s="100">
        <v>33512</v>
      </c>
      <c r="D861" s="100">
        <v>40451</v>
      </c>
      <c r="E861" s="103">
        <v>25050</v>
      </c>
      <c r="F861" s="98">
        <v>1084</v>
      </c>
      <c r="G861" s="99" t="s">
        <v>346</v>
      </c>
      <c r="H861" s="99" t="s">
        <v>309</v>
      </c>
      <c r="I861" s="100">
        <v>33512</v>
      </c>
      <c r="J861" s="100">
        <v>40451</v>
      </c>
      <c r="K861" s="99" t="s">
        <v>347</v>
      </c>
      <c r="L861" s="99" t="s">
        <v>348</v>
      </c>
    </row>
    <row r="862" spans="1:12" ht="12" customHeight="1" x14ac:dyDescent="0.3">
      <c r="A862" s="103">
        <v>4114443</v>
      </c>
      <c r="B862" s="99" t="s">
        <v>480</v>
      </c>
      <c r="C862" s="100">
        <v>40452</v>
      </c>
      <c r="D862" s="100">
        <v>41394</v>
      </c>
      <c r="E862" s="103">
        <v>25050</v>
      </c>
      <c r="F862" s="98">
        <v>1444</v>
      </c>
      <c r="G862" s="99" t="s">
        <v>864</v>
      </c>
      <c r="H862" s="99" t="s">
        <v>309</v>
      </c>
      <c r="I862" s="100">
        <v>40452</v>
      </c>
      <c r="J862" s="100">
        <v>41394</v>
      </c>
      <c r="K862" s="99" t="s">
        <v>594</v>
      </c>
      <c r="L862" s="99" t="s">
        <v>595</v>
      </c>
    </row>
    <row r="863" spans="1:12" ht="12" customHeight="1" x14ac:dyDescent="0.3">
      <c r="A863" s="103">
        <v>4114560</v>
      </c>
      <c r="B863" s="99" t="s">
        <v>480</v>
      </c>
      <c r="C863" s="100">
        <v>41395</v>
      </c>
      <c r="D863" s="100">
        <v>41823</v>
      </c>
      <c r="E863" s="103">
        <v>25050</v>
      </c>
      <c r="F863" s="98">
        <v>1456</v>
      </c>
      <c r="G863" s="99" t="s">
        <v>879</v>
      </c>
      <c r="H863" s="99" t="s">
        <v>309</v>
      </c>
      <c r="I863" s="100">
        <v>41395</v>
      </c>
      <c r="J863" s="100">
        <v>41823</v>
      </c>
      <c r="K863" s="99" t="s">
        <v>594</v>
      </c>
      <c r="L863" s="99" t="s">
        <v>595</v>
      </c>
    </row>
    <row r="864" spans="1:12" ht="12" customHeight="1" x14ac:dyDescent="0.3">
      <c r="A864" s="103">
        <v>4951000</v>
      </c>
      <c r="B864" s="99" t="s">
        <v>349</v>
      </c>
      <c r="C864" s="100">
        <v>27851</v>
      </c>
      <c r="D864" s="100">
        <v>30955</v>
      </c>
      <c r="E864" s="103">
        <v>25060</v>
      </c>
      <c r="F864" s="98">
        <v>510</v>
      </c>
      <c r="G864" s="99" t="s">
        <v>1629</v>
      </c>
      <c r="H864" s="99" t="s">
        <v>309</v>
      </c>
      <c r="I864" s="100">
        <v>27851</v>
      </c>
      <c r="J864" s="100">
        <v>30955</v>
      </c>
      <c r="K864" s="99" t="s">
        <v>347</v>
      </c>
      <c r="L864" s="99" t="s">
        <v>348</v>
      </c>
    </row>
    <row r="865" spans="1:12" ht="12" customHeight="1" x14ac:dyDescent="0.3">
      <c r="A865" s="103">
        <v>4985700</v>
      </c>
      <c r="B865" s="99" t="s">
        <v>349</v>
      </c>
      <c r="C865" s="100">
        <v>30956</v>
      </c>
      <c r="D865" s="100">
        <v>33054</v>
      </c>
      <c r="E865" s="103">
        <v>25060</v>
      </c>
      <c r="F865" s="98">
        <v>857</v>
      </c>
      <c r="G865" s="99" t="s">
        <v>1639</v>
      </c>
      <c r="H865" s="99" t="s">
        <v>309</v>
      </c>
      <c r="I865" s="100">
        <v>30956</v>
      </c>
      <c r="J865" s="100">
        <v>33054</v>
      </c>
      <c r="K865" s="99" t="s">
        <v>347</v>
      </c>
      <c r="L865" s="99" t="s">
        <v>348</v>
      </c>
    </row>
    <row r="866" spans="1:12" ht="12" customHeight="1" x14ac:dyDescent="0.3">
      <c r="A866" s="103">
        <v>4910480</v>
      </c>
      <c r="B866" s="99" t="s">
        <v>420</v>
      </c>
      <c r="C866" s="100">
        <v>33055</v>
      </c>
      <c r="D866" s="100">
        <v>34132</v>
      </c>
      <c r="E866" s="103">
        <v>25060</v>
      </c>
      <c r="F866" s="98">
        <v>1048</v>
      </c>
      <c r="G866" s="99" t="s">
        <v>421</v>
      </c>
      <c r="H866" s="99" t="s">
        <v>309</v>
      </c>
      <c r="I866" s="100">
        <v>34254</v>
      </c>
      <c r="J866" s="100">
        <v>37680</v>
      </c>
      <c r="K866" s="99" t="s">
        <v>347</v>
      </c>
      <c r="L866" s="99" t="s">
        <v>348</v>
      </c>
    </row>
    <row r="867" spans="1:12" ht="12" customHeight="1" x14ac:dyDescent="0.3">
      <c r="A867" s="103">
        <v>4110480</v>
      </c>
      <c r="B867" s="99" t="s">
        <v>420</v>
      </c>
      <c r="C867" s="100">
        <v>34133</v>
      </c>
      <c r="D867" s="100">
        <v>34134</v>
      </c>
      <c r="E867" s="103">
        <v>25060</v>
      </c>
      <c r="F867" s="98">
        <v>1048</v>
      </c>
      <c r="G867" s="99" t="s">
        <v>421</v>
      </c>
      <c r="H867" s="99" t="s">
        <v>309</v>
      </c>
      <c r="I867" s="100">
        <v>34254</v>
      </c>
      <c r="J867" s="100">
        <v>37680</v>
      </c>
      <c r="K867" s="99" t="s">
        <v>347</v>
      </c>
      <c r="L867" s="99" t="s">
        <v>348</v>
      </c>
    </row>
    <row r="868" spans="1:12" ht="12" customHeight="1" x14ac:dyDescent="0.3">
      <c r="A868" s="103">
        <v>4110483</v>
      </c>
      <c r="B868" s="99" t="s">
        <v>420</v>
      </c>
      <c r="C868" s="100">
        <v>34135</v>
      </c>
      <c r="D868" s="100">
        <v>34253</v>
      </c>
      <c r="E868" s="103">
        <v>25060</v>
      </c>
      <c r="F868" s="98">
        <v>1048</v>
      </c>
      <c r="G868" s="99" t="s">
        <v>421</v>
      </c>
      <c r="H868" s="99" t="s">
        <v>309</v>
      </c>
      <c r="I868" s="100">
        <v>34254</v>
      </c>
      <c r="J868" s="100">
        <v>37680</v>
      </c>
      <c r="K868" s="99" t="s">
        <v>347</v>
      </c>
      <c r="L868" s="99" t="s">
        <v>348</v>
      </c>
    </row>
    <row r="869" spans="1:12" ht="12" customHeight="1" x14ac:dyDescent="0.3">
      <c r="A869" s="103">
        <v>4910485</v>
      </c>
      <c r="B869" s="99" t="s">
        <v>420</v>
      </c>
      <c r="C869" s="100">
        <v>34254</v>
      </c>
      <c r="D869" s="100">
        <v>34699</v>
      </c>
      <c r="E869" s="103">
        <v>25060</v>
      </c>
      <c r="F869" s="98">
        <v>1048</v>
      </c>
      <c r="G869" s="99" t="s">
        <v>421</v>
      </c>
      <c r="H869" s="99" t="s">
        <v>309</v>
      </c>
      <c r="I869" s="100">
        <v>34254</v>
      </c>
      <c r="J869" s="100">
        <v>37680</v>
      </c>
      <c r="K869" s="99" t="s">
        <v>347</v>
      </c>
      <c r="L869" s="99" t="s">
        <v>348</v>
      </c>
    </row>
    <row r="870" spans="1:12" ht="12" customHeight="1" x14ac:dyDescent="0.3">
      <c r="A870" s="103">
        <v>4110482</v>
      </c>
      <c r="B870" s="99" t="s">
        <v>420</v>
      </c>
      <c r="C870" s="100">
        <v>34700</v>
      </c>
      <c r="D870" s="100">
        <v>37680</v>
      </c>
      <c r="E870" s="103">
        <v>25060</v>
      </c>
      <c r="F870" s="98">
        <v>1048</v>
      </c>
      <c r="G870" s="99" t="s">
        <v>421</v>
      </c>
      <c r="H870" s="99" t="s">
        <v>309</v>
      </c>
      <c r="I870" s="100">
        <v>34254</v>
      </c>
      <c r="J870" s="100">
        <v>37680</v>
      </c>
      <c r="K870" s="99" t="s">
        <v>347</v>
      </c>
      <c r="L870" s="99" t="s">
        <v>348</v>
      </c>
    </row>
    <row r="871" spans="1:12" ht="12" customHeight="1" x14ac:dyDescent="0.3">
      <c r="A871" s="103">
        <v>4113379</v>
      </c>
      <c r="B871" s="99" t="s">
        <v>420</v>
      </c>
      <c r="C871" s="100">
        <v>37681</v>
      </c>
      <c r="D871" s="100">
        <v>40482</v>
      </c>
      <c r="E871" s="103">
        <v>25060</v>
      </c>
      <c r="F871" s="98">
        <v>1337</v>
      </c>
      <c r="G871" s="99" t="s">
        <v>346</v>
      </c>
      <c r="H871" s="99" t="s">
        <v>309</v>
      </c>
      <c r="I871" s="100">
        <v>37681</v>
      </c>
      <c r="J871" s="100">
        <v>40482</v>
      </c>
      <c r="K871" s="99" t="s">
        <v>347</v>
      </c>
      <c r="L871" s="99" t="s">
        <v>348</v>
      </c>
    </row>
    <row r="872" spans="1:12" ht="12" customHeight="1" x14ac:dyDescent="0.3">
      <c r="A872" s="103">
        <v>4114419</v>
      </c>
      <c r="B872" s="99" t="s">
        <v>420</v>
      </c>
      <c r="C872" s="100">
        <v>40483</v>
      </c>
      <c r="D872" s="100">
        <v>42035</v>
      </c>
      <c r="E872" s="103">
        <v>25060</v>
      </c>
      <c r="F872" s="98">
        <v>1441</v>
      </c>
      <c r="G872" s="99" t="s">
        <v>863</v>
      </c>
      <c r="H872" s="99" t="s">
        <v>309</v>
      </c>
      <c r="I872" s="100">
        <v>40483</v>
      </c>
      <c r="J872" s="100">
        <v>42035</v>
      </c>
      <c r="K872" s="99" t="s">
        <v>594</v>
      </c>
      <c r="L872" s="99" t="s">
        <v>595</v>
      </c>
    </row>
    <row r="873" spans="1:12" ht="12" customHeight="1" x14ac:dyDescent="0.3">
      <c r="A873" s="103">
        <v>4115031</v>
      </c>
      <c r="B873" s="99" t="s">
        <v>420</v>
      </c>
      <c r="C873" s="100">
        <v>42036</v>
      </c>
      <c r="D873" s="100">
        <v>44104</v>
      </c>
      <c r="E873" s="103">
        <v>25060</v>
      </c>
      <c r="F873" s="98">
        <v>1503</v>
      </c>
      <c r="G873" s="99" t="s">
        <v>863</v>
      </c>
      <c r="H873" s="99" t="s">
        <v>309</v>
      </c>
      <c r="I873" s="100">
        <v>42036</v>
      </c>
      <c r="J873" s="100">
        <v>44104</v>
      </c>
      <c r="K873" s="99" t="s">
        <v>594</v>
      </c>
      <c r="L873" s="99" t="s">
        <v>595</v>
      </c>
    </row>
    <row r="874" spans="1:12" ht="12" customHeight="1" x14ac:dyDescent="0.3">
      <c r="A874" s="103">
        <v>4116221</v>
      </c>
      <c r="B874" s="99" t="s">
        <v>420</v>
      </c>
      <c r="C874" s="100">
        <v>44105</v>
      </c>
      <c r="D874" s="100">
        <v>523456</v>
      </c>
      <c r="E874" s="103">
        <v>25060</v>
      </c>
      <c r="F874" s="98">
        <v>1622</v>
      </c>
      <c r="G874" s="99" t="s">
        <v>997</v>
      </c>
      <c r="H874" s="99" t="s">
        <v>309</v>
      </c>
      <c r="I874" s="100">
        <v>44105</v>
      </c>
      <c r="J874" s="100">
        <v>523456</v>
      </c>
      <c r="K874" s="99" t="s">
        <v>594</v>
      </c>
      <c r="L874" s="99" t="s">
        <v>595</v>
      </c>
    </row>
    <row r="875" spans="1:12" ht="12" customHeight="1" x14ac:dyDescent="0.3">
      <c r="A875" s="103">
        <v>4167805</v>
      </c>
      <c r="B875" s="99" t="s">
        <v>1192</v>
      </c>
      <c r="C875" s="100">
        <v>27942</v>
      </c>
      <c r="D875" s="100">
        <v>29982</v>
      </c>
      <c r="E875" s="103">
        <v>25100</v>
      </c>
      <c r="F875" s="98">
        <v>678</v>
      </c>
      <c r="G875" s="99" t="s">
        <v>1193</v>
      </c>
      <c r="H875" s="99" t="s">
        <v>309</v>
      </c>
      <c r="I875" s="100">
        <v>27942</v>
      </c>
      <c r="J875" s="100">
        <v>29982</v>
      </c>
      <c r="K875" s="99" t="s">
        <v>347</v>
      </c>
      <c r="L875" s="99" t="s">
        <v>348</v>
      </c>
    </row>
    <row r="876" spans="1:12" ht="12" customHeight="1" x14ac:dyDescent="0.3">
      <c r="A876" s="103">
        <v>4177606</v>
      </c>
      <c r="B876" s="99" t="s">
        <v>779</v>
      </c>
      <c r="C876" s="100">
        <v>29983</v>
      </c>
      <c r="D876" s="100">
        <v>35430</v>
      </c>
      <c r="E876" s="103">
        <v>25100</v>
      </c>
      <c r="F876" s="98">
        <v>776</v>
      </c>
      <c r="G876" s="99" t="s">
        <v>614</v>
      </c>
      <c r="H876" s="99" t="s">
        <v>309</v>
      </c>
      <c r="I876" s="100">
        <v>29983</v>
      </c>
      <c r="J876" s="100">
        <v>37955</v>
      </c>
      <c r="K876" s="99" t="s">
        <v>347</v>
      </c>
      <c r="L876" s="99" t="s">
        <v>348</v>
      </c>
    </row>
    <row r="877" spans="1:12" ht="12" customHeight="1" x14ac:dyDescent="0.3">
      <c r="A877" s="103">
        <v>4177614</v>
      </c>
      <c r="B877" s="99" t="s">
        <v>779</v>
      </c>
      <c r="C877" s="100">
        <v>35431</v>
      </c>
      <c r="D877" s="100">
        <v>37955</v>
      </c>
      <c r="E877" s="103">
        <v>25100</v>
      </c>
      <c r="F877" s="98">
        <v>776</v>
      </c>
      <c r="G877" s="99" t="s">
        <v>614</v>
      </c>
      <c r="H877" s="99" t="s">
        <v>309</v>
      </c>
      <c r="I877" s="100">
        <v>29983</v>
      </c>
      <c r="J877" s="100">
        <v>37955</v>
      </c>
      <c r="K877" s="99" t="s">
        <v>347</v>
      </c>
      <c r="L877" s="99" t="s">
        <v>348</v>
      </c>
    </row>
    <row r="878" spans="1:12" ht="12" customHeight="1" x14ac:dyDescent="0.3">
      <c r="A878" s="103">
        <v>4113577</v>
      </c>
      <c r="B878" s="99" t="s">
        <v>779</v>
      </c>
      <c r="C878" s="100">
        <v>37956</v>
      </c>
      <c r="D878" s="100">
        <v>523456</v>
      </c>
      <c r="E878" s="103">
        <v>25100</v>
      </c>
      <c r="F878" s="98">
        <v>1357</v>
      </c>
      <c r="G878" s="99" t="s">
        <v>780</v>
      </c>
      <c r="H878" s="99" t="s">
        <v>309</v>
      </c>
      <c r="I878" s="100">
        <v>37956</v>
      </c>
      <c r="J878" s="100">
        <v>523456</v>
      </c>
      <c r="K878" s="99" t="s">
        <v>594</v>
      </c>
      <c r="L878" s="99" t="s">
        <v>595</v>
      </c>
    </row>
    <row r="879" spans="1:12" ht="12" customHeight="1" x14ac:dyDescent="0.3">
      <c r="A879" s="103">
        <v>4167904</v>
      </c>
      <c r="B879" s="99" t="s">
        <v>1194</v>
      </c>
      <c r="C879" s="100">
        <v>28856</v>
      </c>
      <c r="D879" s="100">
        <v>43720</v>
      </c>
      <c r="E879" s="103">
        <v>25200</v>
      </c>
      <c r="F879" s="98">
        <v>679</v>
      </c>
      <c r="G879" s="99" t="s">
        <v>1195</v>
      </c>
      <c r="H879" s="99" t="s">
        <v>309</v>
      </c>
      <c r="I879" s="100">
        <v>28856</v>
      </c>
      <c r="J879" s="100">
        <v>43720</v>
      </c>
      <c r="K879" s="99" t="s">
        <v>354</v>
      </c>
      <c r="L879" s="99" t="s">
        <v>355</v>
      </c>
    </row>
    <row r="880" spans="1:12" ht="12" customHeight="1" x14ac:dyDescent="0.3">
      <c r="A880" s="103">
        <v>4168209</v>
      </c>
      <c r="B880" s="99" t="s">
        <v>349</v>
      </c>
      <c r="C880" s="100">
        <v>28825</v>
      </c>
      <c r="D880" s="100">
        <v>29829</v>
      </c>
      <c r="E880" s="103">
        <v>25300</v>
      </c>
      <c r="F880" s="98">
        <v>682</v>
      </c>
      <c r="G880" s="99" t="s">
        <v>1196</v>
      </c>
      <c r="H880" s="99" t="s">
        <v>309</v>
      </c>
      <c r="I880" s="100">
        <v>28825</v>
      </c>
      <c r="J880" s="100">
        <v>29829</v>
      </c>
      <c r="K880" s="99" t="s">
        <v>438</v>
      </c>
      <c r="L880" s="99" t="s">
        <v>439</v>
      </c>
    </row>
    <row r="881" spans="1:12" ht="12" customHeight="1" x14ac:dyDescent="0.3">
      <c r="A881" s="103">
        <v>4175501</v>
      </c>
      <c r="B881" s="99" t="s">
        <v>791</v>
      </c>
      <c r="C881" s="100">
        <v>29830</v>
      </c>
      <c r="D881" s="100">
        <v>37986</v>
      </c>
      <c r="E881" s="103">
        <v>25300</v>
      </c>
      <c r="F881" s="98">
        <v>755</v>
      </c>
      <c r="G881" s="99" t="s">
        <v>1247</v>
      </c>
      <c r="H881" s="99" t="s">
        <v>309</v>
      </c>
      <c r="I881" s="100">
        <v>29830</v>
      </c>
      <c r="J881" s="100">
        <v>37986</v>
      </c>
      <c r="K881" s="99" t="s">
        <v>347</v>
      </c>
      <c r="L881" s="99" t="s">
        <v>348</v>
      </c>
    </row>
    <row r="882" spans="1:12" ht="12" customHeight="1" x14ac:dyDescent="0.3">
      <c r="A882" s="103">
        <v>4113668</v>
      </c>
      <c r="B882" s="99" t="s">
        <v>791</v>
      </c>
      <c r="C882" s="100">
        <v>37987</v>
      </c>
      <c r="D882" s="100">
        <v>523456</v>
      </c>
      <c r="E882" s="103">
        <v>25300</v>
      </c>
      <c r="F882" s="98">
        <v>1366</v>
      </c>
      <c r="G882" s="99" t="s">
        <v>214</v>
      </c>
      <c r="H882" s="99" t="s">
        <v>309</v>
      </c>
      <c r="I882" s="100">
        <v>37987</v>
      </c>
      <c r="J882" s="100">
        <v>523456</v>
      </c>
      <c r="K882" s="99" t="s">
        <v>354</v>
      </c>
      <c r="L882" s="99" t="s">
        <v>355</v>
      </c>
    </row>
    <row r="883" spans="1:12" ht="12" customHeight="1" x14ac:dyDescent="0.3">
      <c r="A883" s="103">
        <v>4168308</v>
      </c>
      <c r="B883" s="99" t="s">
        <v>349</v>
      </c>
      <c r="C883" s="100">
        <v>28046</v>
      </c>
      <c r="D883" s="100">
        <v>30863</v>
      </c>
      <c r="E883" s="103">
        <v>25400</v>
      </c>
      <c r="F883" s="98">
        <v>683</v>
      </c>
      <c r="G883" s="99" t="s">
        <v>1197</v>
      </c>
      <c r="H883" s="99" t="s">
        <v>309</v>
      </c>
      <c r="I883" s="100">
        <v>28046</v>
      </c>
      <c r="J883" s="100">
        <v>30863</v>
      </c>
      <c r="K883" s="99" t="s">
        <v>347</v>
      </c>
      <c r="L883" s="99" t="s">
        <v>348</v>
      </c>
    </row>
    <row r="884" spans="1:12" ht="12" customHeight="1" x14ac:dyDescent="0.3">
      <c r="A884" s="103">
        <v>4183703</v>
      </c>
      <c r="B884" s="99" t="s">
        <v>349</v>
      </c>
      <c r="C884" s="100">
        <v>30864</v>
      </c>
      <c r="D884" s="100">
        <v>33938</v>
      </c>
      <c r="E884" s="103">
        <v>25400</v>
      </c>
      <c r="F884" s="98">
        <v>837</v>
      </c>
      <c r="G884" s="99" t="s">
        <v>1289</v>
      </c>
      <c r="H884" s="99" t="s">
        <v>309</v>
      </c>
      <c r="I884" s="100">
        <v>30864</v>
      </c>
      <c r="J884" s="100">
        <v>33938</v>
      </c>
      <c r="K884" s="99" t="s">
        <v>347</v>
      </c>
      <c r="L884" s="99" t="s">
        <v>348</v>
      </c>
    </row>
    <row r="885" spans="1:12" ht="12" customHeight="1" x14ac:dyDescent="0.3">
      <c r="A885" s="103">
        <v>4111167</v>
      </c>
      <c r="B885" s="99" t="s">
        <v>523</v>
      </c>
      <c r="C885" s="100">
        <v>33939</v>
      </c>
      <c r="D885" s="100">
        <v>38414</v>
      </c>
      <c r="E885" s="103">
        <v>25400</v>
      </c>
      <c r="F885" s="98">
        <v>1116</v>
      </c>
      <c r="G885" s="99" t="s">
        <v>522</v>
      </c>
      <c r="H885" s="99" t="s">
        <v>309</v>
      </c>
      <c r="I885" s="100">
        <v>33939</v>
      </c>
      <c r="J885" s="100">
        <v>38414</v>
      </c>
      <c r="K885" s="99" t="s">
        <v>347</v>
      </c>
      <c r="L885" s="99" t="s">
        <v>348</v>
      </c>
    </row>
    <row r="886" spans="1:12" ht="12" customHeight="1" x14ac:dyDescent="0.3">
      <c r="A886" s="103">
        <v>4468401</v>
      </c>
      <c r="B886" s="99" t="s">
        <v>1573</v>
      </c>
      <c r="C886" s="100">
        <v>28672</v>
      </c>
      <c r="D886" s="100">
        <v>36191</v>
      </c>
      <c r="E886" s="103">
        <v>25500</v>
      </c>
      <c r="F886" s="98">
        <v>684</v>
      </c>
      <c r="G886" s="99" t="s">
        <v>1574</v>
      </c>
      <c r="H886" s="99" t="s">
        <v>317</v>
      </c>
      <c r="I886" s="100">
        <v>28672</v>
      </c>
      <c r="J886" s="100">
        <v>36191</v>
      </c>
      <c r="K886" s="99" t="s">
        <v>354</v>
      </c>
      <c r="L886" s="99" t="s">
        <v>355</v>
      </c>
    </row>
    <row r="887" spans="1:12" ht="12" customHeight="1" x14ac:dyDescent="0.3">
      <c r="A887" s="103">
        <v>4168902</v>
      </c>
      <c r="B887" s="99" t="s">
        <v>1201</v>
      </c>
      <c r="C887" s="100">
        <v>28856</v>
      </c>
      <c r="D887" s="100">
        <v>32873</v>
      </c>
      <c r="E887" s="103">
        <v>25900</v>
      </c>
      <c r="F887" s="98">
        <v>689</v>
      </c>
      <c r="G887" s="99" t="s">
        <v>1202</v>
      </c>
      <c r="H887" s="99" t="s">
        <v>309</v>
      </c>
      <c r="I887" s="100">
        <v>28856</v>
      </c>
      <c r="J887" s="100">
        <v>32873</v>
      </c>
      <c r="K887" s="99" t="s">
        <v>671</v>
      </c>
      <c r="L887" s="99" t="s">
        <v>672</v>
      </c>
    </row>
    <row r="888" spans="1:12" ht="12" customHeight="1" x14ac:dyDescent="0.3">
      <c r="A888" s="103">
        <v>4202115</v>
      </c>
      <c r="B888" s="99" t="s">
        <v>1420</v>
      </c>
      <c r="C888" s="100">
        <v>32874</v>
      </c>
      <c r="D888" s="100">
        <v>43678</v>
      </c>
      <c r="E888" s="103">
        <v>25900</v>
      </c>
      <c r="F888" s="98">
        <v>211</v>
      </c>
      <c r="G888" s="99" t="s">
        <v>1421</v>
      </c>
      <c r="H888" s="99" t="s">
        <v>309</v>
      </c>
      <c r="I888" s="100">
        <v>32874</v>
      </c>
      <c r="J888" s="100">
        <v>43678</v>
      </c>
      <c r="K888" s="99" t="s">
        <v>326</v>
      </c>
      <c r="L888" s="99" t="s">
        <v>327</v>
      </c>
    </row>
    <row r="889" spans="1:12" ht="12" customHeight="1" x14ac:dyDescent="0.3">
      <c r="A889" s="103">
        <v>4956600</v>
      </c>
      <c r="B889" s="99" t="s">
        <v>349</v>
      </c>
      <c r="C889" s="100">
        <v>28581</v>
      </c>
      <c r="D889" s="100">
        <v>35185</v>
      </c>
      <c r="E889" s="103">
        <v>26010</v>
      </c>
      <c r="F889" s="98">
        <v>566</v>
      </c>
      <c r="G889" s="99" t="s">
        <v>1630</v>
      </c>
      <c r="H889" s="99" t="s">
        <v>309</v>
      </c>
      <c r="I889" s="100">
        <v>28581</v>
      </c>
      <c r="J889" s="100">
        <v>35185</v>
      </c>
      <c r="K889" s="99" t="s">
        <v>347</v>
      </c>
      <c r="L889" s="99" t="s">
        <v>348</v>
      </c>
    </row>
    <row r="890" spans="1:12" ht="12" customHeight="1" x14ac:dyDescent="0.3">
      <c r="A890" s="103">
        <v>4911848</v>
      </c>
      <c r="B890" s="99" t="s">
        <v>615</v>
      </c>
      <c r="C890" s="100">
        <v>35186</v>
      </c>
      <c r="D890" s="100">
        <v>35404</v>
      </c>
      <c r="E890" s="103">
        <v>26010</v>
      </c>
      <c r="F890" s="98">
        <v>1184</v>
      </c>
      <c r="G890" s="99" t="s">
        <v>616</v>
      </c>
      <c r="H890" s="99" t="s">
        <v>309</v>
      </c>
      <c r="I890" s="100">
        <v>35186</v>
      </c>
      <c r="J890" s="100">
        <v>38046</v>
      </c>
      <c r="K890" s="99" t="s">
        <v>465</v>
      </c>
      <c r="L890" s="99" t="s">
        <v>466</v>
      </c>
    </row>
    <row r="891" spans="1:12" ht="12" customHeight="1" x14ac:dyDescent="0.3">
      <c r="A891" s="103">
        <v>4111845</v>
      </c>
      <c r="B891" s="99" t="s">
        <v>615</v>
      </c>
      <c r="C891" s="100">
        <v>35405</v>
      </c>
      <c r="D891" s="100">
        <v>38046</v>
      </c>
      <c r="E891" s="103">
        <v>26010</v>
      </c>
      <c r="F891" s="98">
        <v>1184</v>
      </c>
      <c r="G891" s="99" t="s">
        <v>616</v>
      </c>
      <c r="H891" s="99" t="s">
        <v>309</v>
      </c>
      <c r="I891" s="100">
        <v>35186</v>
      </c>
      <c r="J891" s="100">
        <v>38046</v>
      </c>
      <c r="K891" s="99" t="s">
        <v>465</v>
      </c>
      <c r="L891" s="99" t="s">
        <v>466</v>
      </c>
    </row>
    <row r="892" spans="1:12" ht="12" customHeight="1" x14ac:dyDescent="0.3">
      <c r="A892" s="103">
        <v>4113684</v>
      </c>
      <c r="B892" s="99" t="s">
        <v>615</v>
      </c>
      <c r="C892" s="100">
        <v>38047</v>
      </c>
      <c r="D892" s="100">
        <v>523456</v>
      </c>
      <c r="E892" s="103">
        <v>26010</v>
      </c>
      <c r="F892" s="98">
        <v>1368</v>
      </c>
      <c r="G892" s="99" t="s">
        <v>793</v>
      </c>
      <c r="H892" s="99" t="s">
        <v>309</v>
      </c>
      <c r="I892" s="100">
        <v>38047</v>
      </c>
      <c r="J892" s="100">
        <v>523456</v>
      </c>
      <c r="K892" s="99" t="s">
        <v>594</v>
      </c>
      <c r="L892" s="99" t="s">
        <v>595</v>
      </c>
    </row>
    <row r="893" spans="1:12" ht="12" customHeight="1" x14ac:dyDescent="0.3">
      <c r="A893" s="103">
        <v>4214102</v>
      </c>
      <c r="B893" s="99" t="s">
        <v>1473</v>
      </c>
      <c r="C893" s="100">
        <v>27851</v>
      </c>
      <c r="D893" s="100">
        <v>37895</v>
      </c>
      <c r="E893" s="103">
        <v>26020</v>
      </c>
      <c r="F893" s="98">
        <v>141</v>
      </c>
      <c r="G893" s="99" t="s">
        <v>1474</v>
      </c>
      <c r="H893" s="99" t="s">
        <v>309</v>
      </c>
      <c r="I893" s="100">
        <v>27851</v>
      </c>
      <c r="J893" s="100">
        <v>37895</v>
      </c>
      <c r="K893" s="99" t="s">
        <v>1335</v>
      </c>
      <c r="L893" s="99" t="s">
        <v>1336</v>
      </c>
    </row>
    <row r="894" spans="1:12" ht="12" customHeight="1" x14ac:dyDescent="0.3">
      <c r="A894" s="103">
        <v>4958100</v>
      </c>
      <c r="B894" s="99" t="s">
        <v>349</v>
      </c>
      <c r="C894" s="100">
        <v>28581</v>
      </c>
      <c r="D894" s="100">
        <v>36465</v>
      </c>
      <c r="E894" s="103">
        <v>26030</v>
      </c>
      <c r="F894" s="98">
        <v>581</v>
      </c>
      <c r="G894" s="99" t="s">
        <v>1631</v>
      </c>
      <c r="H894" s="99" t="s">
        <v>309</v>
      </c>
      <c r="I894" s="100">
        <v>28581</v>
      </c>
      <c r="J894" s="100">
        <v>36465</v>
      </c>
      <c r="K894" s="99" t="s">
        <v>671</v>
      </c>
      <c r="L894" s="99" t="s">
        <v>672</v>
      </c>
    </row>
    <row r="895" spans="1:12" ht="12" customHeight="1" x14ac:dyDescent="0.3">
      <c r="A895" s="103">
        <v>4960200</v>
      </c>
      <c r="B895" s="99" t="s">
        <v>860</v>
      </c>
      <c r="C895" s="100">
        <v>28491</v>
      </c>
      <c r="D895" s="100">
        <v>33618</v>
      </c>
      <c r="E895" s="103">
        <v>26040</v>
      </c>
      <c r="F895" s="98">
        <v>602</v>
      </c>
      <c r="G895" s="99" t="s">
        <v>597</v>
      </c>
      <c r="H895" s="99" t="s">
        <v>309</v>
      </c>
      <c r="I895" s="100">
        <v>33619</v>
      </c>
      <c r="J895" s="100">
        <v>40129</v>
      </c>
      <c r="K895" s="99" t="s">
        <v>354</v>
      </c>
      <c r="L895" s="99" t="s">
        <v>355</v>
      </c>
    </row>
    <row r="896" spans="1:12" ht="12" customHeight="1" x14ac:dyDescent="0.3">
      <c r="A896" s="103">
        <v>4160206</v>
      </c>
      <c r="B896" s="99" t="s">
        <v>860</v>
      </c>
      <c r="C896" s="100">
        <v>33619</v>
      </c>
      <c r="D896" s="100">
        <v>40129</v>
      </c>
      <c r="E896" s="103">
        <v>26040</v>
      </c>
      <c r="F896" s="98">
        <v>602</v>
      </c>
      <c r="G896" s="99" t="s">
        <v>597</v>
      </c>
      <c r="H896" s="99" t="s">
        <v>309</v>
      </c>
      <c r="I896" s="100">
        <v>33619</v>
      </c>
      <c r="J896" s="100">
        <v>40129</v>
      </c>
      <c r="K896" s="99" t="s">
        <v>354</v>
      </c>
      <c r="L896" s="99" t="s">
        <v>355</v>
      </c>
    </row>
    <row r="897" spans="1:12" ht="12" customHeight="1" x14ac:dyDescent="0.3">
      <c r="A897" s="103">
        <v>4964000</v>
      </c>
      <c r="B897" s="99" t="s">
        <v>349</v>
      </c>
      <c r="C897" s="100">
        <v>28856</v>
      </c>
      <c r="D897" s="100">
        <v>29920</v>
      </c>
      <c r="E897" s="103">
        <v>26060</v>
      </c>
      <c r="F897" s="98">
        <v>640</v>
      </c>
      <c r="G897" s="99" t="s">
        <v>1633</v>
      </c>
      <c r="H897" s="99" t="s">
        <v>309</v>
      </c>
      <c r="I897" s="100">
        <v>28856</v>
      </c>
      <c r="J897" s="100">
        <v>29920</v>
      </c>
      <c r="K897" s="99" t="s">
        <v>385</v>
      </c>
      <c r="L897" s="99" t="s">
        <v>386</v>
      </c>
    </row>
    <row r="898" spans="1:12" ht="12" customHeight="1" x14ac:dyDescent="0.3">
      <c r="A898" s="103">
        <v>4978400</v>
      </c>
      <c r="B898" s="99" t="s">
        <v>349</v>
      </c>
      <c r="C898" s="100">
        <v>30103</v>
      </c>
      <c r="D898" s="100">
        <v>30348</v>
      </c>
      <c r="E898" s="103">
        <v>26060</v>
      </c>
      <c r="F898" s="98">
        <v>784</v>
      </c>
      <c r="G898" s="99" t="s">
        <v>1637</v>
      </c>
      <c r="H898" s="99" t="s">
        <v>309</v>
      </c>
      <c r="I898" s="100">
        <v>30103</v>
      </c>
      <c r="J898" s="100">
        <v>30348</v>
      </c>
      <c r="K898" s="99" t="s">
        <v>385</v>
      </c>
      <c r="L898" s="99" t="s">
        <v>386</v>
      </c>
    </row>
    <row r="899" spans="1:12" ht="12" customHeight="1" x14ac:dyDescent="0.3">
      <c r="A899" s="103">
        <v>4980200</v>
      </c>
      <c r="B899" s="99" t="s">
        <v>349</v>
      </c>
      <c r="C899" s="100">
        <v>30348</v>
      </c>
      <c r="D899" s="100">
        <v>30620</v>
      </c>
      <c r="E899" s="103">
        <v>26060</v>
      </c>
      <c r="F899" s="98">
        <v>802</v>
      </c>
      <c r="G899" s="99" t="s">
        <v>1638</v>
      </c>
      <c r="H899" s="99" t="s">
        <v>309</v>
      </c>
      <c r="I899" s="100">
        <v>30348</v>
      </c>
      <c r="J899" s="100">
        <v>30620</v>
      </c>
      <c r="K899" s="99" t="s">
        <v>347</v>
      </c>
      <c r="L899" s="99" t="s">
        <v>348</v>
      </c>
    </row>
    <row r="900" spans="1:12" ht="12" customHeight="1" x14ac:dyDescent="0.3">
      <c r="A900" s="103">
        <v>4981800</v>
      </c>
      <c r="B900" s="99" t="s">
        <v>703</v>
      </c>
      <c r="C900" s="100">
        <v>30621</v>
      </c>
      <c r="D900" s="100">
        <v>32263</v>
      </c>
      <c r="E900" s="103">
        <v>26060</v>
      </c>
      <c r="F900" s="98">
        <v>818</v>
      </c>
      <c r="G900" s="99" t="s">
        <v>1297</v>
      </c>
      <c r="H900" s="99" t="s">
        <v>309</v>
      </c>
      <c r="I900" s="100">
        <v>32264</v>
      </c>
      <c r="J900" s="100">
        <v>36083</v>
      </c>
      <c r="K900" s="99" t="s">
        <v>347</v>
      </c>
      <c r="L900" s="99" t="s">
        <v>348</v>
      </c>
    </row>
    <row r="901" spans="1:12" ht="12" customHeight="1" x14ac:dyDescent="0.3">
      <c r="A901" s="103">
        <v>4181806</v>
      </c>
      <c r="B901" s="99" t="s">
        <v>703</v>
      </c>
      <c r="C901" s="100">
        <v>32264</v>
      </c>
      <c r="D901" s="100">
        <v>36083</v>
      </c>
      <c r="E901" s="103">
        <v>26060</v>
      </c>
      <c r="F901" s="98">
        <v>818</v>
      </c>
      <c r="G901" s="99" t="s">
        <v>1297</v>
      </c>
      <c r="H901" s="99" t="s">
        <v>309</v>
      </c>
      <c r="I901" s="100">
        <v>32264</v>
      </c>
      <c r="J901" s="100">
        <v>36083</v>
      </c>
      <c r="K901" s="99" t="s">
        <v>347</v>
      </c>
      <c r="L901" s="99" t="s">
        <v>348</v>
      </c>
    </row>
    <row r="902" spans="1:12" ht="12" customHeight="1" x14ac:dyDescent="0.3">
      <c r="A902" s="103">
        <v>4112710</v>
      </c>
      <c r="B902" s="99" t="s">
        <v>703</v>
      </c>
      <c r="C902" s="100">
        <v>36084</v>
      </c>
      <c r="D902" s="100">
        <v>37894</v>
      </c>
      <c r="E902" s="103">
        <v>26060</v>
      </c>
      <c r="F902" s="98">
        <v>1271</v>
      </c>
      <c r="G902" s="99" t="s">
        <v>702</v>
      </c>
      <c r="H902" s="99" t="s">
        <v>309</v>
      </c>
      <c r="I902" s="100">
        <v>36084</v>
      </c>
      <c r="J902" s="100">
        <v>37894</v>
      </c>
      <c r="K902" s="99" t="s">
        <v>347</v>
      </c>
      <c r="L902" s="99" t="s">
        <v>348</v>
      </c>
    </row>
    <row r="903" spans="1:12" ht="12" customHeight="1" x14ac:dyDescent="0.3">
      <c r="A903" s="103">
        <v>4113510</v>
      </c>
      <c r="B903" s="99" t="s">
        <v>703</v>
      </c>
      <c r="C903" s="100">
        <v>37895</v>
      </c>
      <c r="D903" s="100">
        <v>43334</v>
      </c>
      <c r="E903" s="103">
        <v>26060</v>
      </c>
      <c r="F903" s="98">
        <v>1351</v>
      </c>
      <c r="G903" s="99" t="s">
        <v>772</v>
      </c>
      <c r="H903" s="99" t="s">
        <v>309</v>
      </c>
      <c r="I903" s="100">
        <v>37895</v>
      </c>
      <c r="J903" s="100">
        <v>43334</v>
      </c>
      <c r="K903" s="99" t="s">
        <v>347</v>
      </c>
      <c r="L903" s="99" t="s">
        <v>348</v>
      </c>
    </row>
    <row r="904" spans="1:12" ht="12" customHeight="1" x14ac:dyDescent="0.3">
      <c r="A904" s="103">
        <v>4115811</v>
      </c>
      <c r="B904" s="99" t="s">
        <v>703</v>
      </c>
      <c r="C904" s="100">
        <v>43335</v>
      </c>
      <c r="D904" s="100">
        <v>523456</v>
      </c>
      <c r="E904" s="103">
        <v>26060</v>
      </c>
      <c r="F904" s="98">
        <v>1581</v>
      </c>
      <c r="G904" s="99" t="s">
        <v>772</v>
      </c>
      <c r="H904" s="99" t="s">
        <v>309</v>
      </c>
      <c r="I904" s="100">
        <v>43335</v>
      </c>
      <c r="J904" s="100">
        <v>523456</v>
      </c>
      <c r="K904" s="99" t="s">
        <v>347</v>
      </c>
      <c r="L904" s="99" t="s">
        <v>348</v>
      </c>
    </row>
    <row r="905" spans="1:12" ht="12" customHeight="1" x14ac:dyDescent="0.3">
      <c r="A905" s="103">
        <v>4972700</v>
      </c>
      <c r="B905" s="99" t="s">
        <v>349</v>
      </c>
      <c r="C905" s="100">
        <v>29221</v>
      </c>
      <c r="D905" s="100">
        <v>29807</v>
      </c>
      <c r="E905" s="103">
        <v>26080</v>
      </c>
      <c r="F905" s="98">
        <v>727</v>
      </c>
      <c r="G905" s="99" t="s">
        <v>1634</v>
      </c>
      <c r="H905" s="99" t="s">
        <v>309</v>
      </c>
      <c r="I905" s="100">
        <v>29221</v>
      </c>
      <c r="J905" s="100">
        <v>29807</v>
      </c>
      <c r="K905" s="99" t="s">
        <v>347</v>
      </c>
      <c r="L905" s="99" t="s">
        <v>348</v>
      </c>
    </row>
    <row r="906" spans="1:12" ht="12" customHeight="1" x14ac:dyDescent="0.3">
      <c r="A906" s="103">
        <v>4975000</v>
      </c>
      <c r="B906" s="99" t="s">
        <v>349</v>
      </c>
      <c r="C906" s="100">
        <v>29808</v>
      </c>
      <c r="D906" s="100">
        <v>32241</v>
      </c>
      <c r="E906" s="103">
        <v>26080</v>
      </c>
      <c r="F906" s="98">
        <v>750</v>
      </c>
      <c r="G906" s="99" t="s">
        <v>1210</v>
      </c>
      <c r="H906" s="99" t="s">
        <v>309</v>
      </c>
      <c r="I906" s="100">
        <v>29808</v>
      </c>
      <c r="J906" s="100">
        <v>32241</v>
      </c>
      <c r="K906" s="99" t="s">
        <v>347</v>
      </c>
      <c r="L906" s="99" t="s">
        <v>348</v>
      </c>
    </row>
    <row r="907" spans="1:12" ht="12" customHeight="1" x14ac:dyDescent="0.3">
      <c r="A907" s="103">
        <v>4169504</v>
      </c>
      <c r="B907" s="99" t="s">
        <v>349</v>
      </c>
      <c r="C907" s="100">
        <v>28399</v>
      </c>
      <c r="D907" s="100">
        <v>30041</v>
      </c>
      <c r="E907" s="103">
        <v>26500</v>
      </c>
      <c r="F907" s="98">
        <v>695</v>
      </c>
      <c r="G907" s="99" t="s">
        <v>1204</v>
      </c>
      <c r="H907" s="99" t="s">
        <v>309</v>
      </c>
      <c r="I907" s="100">
        <v>28399</v>
      </c>
      <c r="J907" s="100">
        <v>30041</v>
      </c>
      <c r="K907" s="99" t="s">
        <v>347</v>
      </c>
      <c r="L907" s="99" t="s">
        <v>348</v>
      </c>
    </row>
    <row r="908" spans="1:12" ht="12" customHeight="1" x14ac:dyDescent="0.3">
      <c r="A908" s="103">
        <v>4177804</v>
      </c>
      <c r="B908" s="99" t="s">
        <v>349</v>
      </c>
      <c r="C908" s="100">
        <v>30042</v>
      </c>
      <c r="D908" s="100">
        <v>31655</v>
      </c>
      <c r="E908" s="103">
        <v>26500</v>
      </c>
      <c r="F908" s="98">
        <v>778</v>
      </c>
      <c r="G908" s="99" t="s">
        <v>1267</v>
      </c>
      <c r="H908" s="99" t="s">
        <v>309</v>
      </c>
      <c r="I908" s="100">
        <v>30042</v>
      </c>
      <c r="J908" s="100">
        <v>31655</v>
      </c>
      <c r="K908" s="99" t="s">
        <v>347</v>
      </c>
      <c r="L908" s="99" t="s">
        <v>348</v>
      </c>
    </row>
    <row r="909" spans="1:12" ht="12" customHeight="1" x14ac:dyDescent="0.3">
      <c r="A909" s="103">
        <v>4192902</v>
      </c>
      <c r="B909" s="99" t="s">
        <v>1364</v>
      </c>
      <c r="C909" s="100">
        <v>31656</v>
      </c>
      <c r="D909" s="100">
        <v>32306</v>
      </c>
      <c r="E909" s="103">
        <v>26500</v>
      </c>
      <c r="F909" s="98">
        <v>929</v>
      </c>
      <c r="G909" s="99" t="s">
        <v>1365</v>
      </c>
      <c r="H909" s="99" t="s">
        <v>309</v>
      </c>
      <c r="I909" s="100">
        <v>31656</v>
      </c>
      <c r="J909" s="100">
        <v>32306</v>
      </c>
      <c r="K909" s="99" t="s">
        <v>347</v>
      </c>
      <c r="L909" s="99" t="s">
        <v>348</v>
      </c>
    </row>
    <row r="910" spans="1:12" ht="12" customHeight="1" x14ac:dyDescent="0.3">
      <c r="A910" s="103">
        <v>4199402</v>
      </c>
      <c r="B910" s="99" t="s">
        <v>673</v>
      </c>
      <c r="C910" s="100">
        <v>32307</v>
      </c>
      <c r="D910" s="100">
        <v>35795</v>
      </c>
      <c r="E910" s="103">
        <v>26500</v>
      </c>
      <c r="F910" s="98">
        <v>994</v>
      </c>
      <c r="G910" s="99" t="s">
        <v>1406</v>
      </c>
      <c r="H910" s="99" t="s">
        <v>309</v>
      </c>
      <c r="I910" s="100">
        <v>32307</v>
      </c>
      <c r="J910" s="100">
        <v>35795</v>
      </c>
      <c r="K910" s="99" t="s">
        <v>347</v>
      </c>
      <c r="L910" s="99" t="s">
        <v>348</v>
      </c>
    </row>
    <row r="911" spans="1:12" ht="12" customHeight="1" x14ac:dyDescent="0.3">
      <c r="A911" s="103">
        <v>4112371</v>
      </c>
      <c r="B911" s="99" t="s">
        <v>673</v>
      </c>
      <c r="C911" s="100">
        <v>35796</v>
      </c>
      <c r="D911" s="100">
        <v>38383</v>
      </c>
      <c r="E911" s="103">
        <v>26500</v>
      </c>
      <c r="F911" s="98">
        <v>1237</v>
      </c>
      <c r="G911" s="99" t="s">
        <v>674</v>
      </c>
      <c r="H911" s="99" t="s">
        <v>309</v>
      </c>
      <c r="I911" s="100">
        <v>35796</v>
      </c>
      <c r="J911" s="100">
        <v>38383</v>
      </c>
      <c r="K911" s="99" t="s">
        <v>326</v>
      </c>
      <c r="L911" s="99" t="s">
        <v>327</v>
      </c>
    </row>
    <row r="912" spans="1:12" ht="12" customHeight="1" x14ac:dyDescent="0.3">
      <c r="A912" s="103">
        <v>4113742</v>
      </c>
      <c r="B912" s="99" t="s">
        <v>673</v>
      </c>
      <c r="C912" s="100">
        <v>38384</v>
      </c>
      <c r="D912" s="100">
        <v>523456</v>
      </c>
      <c r="E912" s="103">
        <v>26500</v>
      </c>
      <c r="F912" s="98">
        <v>1374</v>
      </c>
      <c r="G912" s="99" t="s">
        <v>799</v>
      </c>
      <c r="H912" s="99" t="s">
        <v>309</v>
      </c>
      <c r="I912" s="100">
        <v>38384</v>
      </c>
      <c r="J912" s="100">
        <v>523456</v>
      </c>
      <c r="K912" s="99" t="s">
        <v>594</v>
      </c>
      <c r="L912" s="99" t="s">
        <v>595</v>
      </c>
    </row>
    <row r="913" spans="1:12" ht="12" customHeight="1" x14ac:dyDescent="0.3">
      <c r="A913" s="103">
        <v>4172607</v>
      </c>
      <c r="B913" s="99" t="s">
        <v>349</v>
      </c>
      <c r="C913" s="100">
        <v>29037</v>
      </c>
      <c r="D913" s="100">
        <v>31290</v>
      </c>
      <c r="E913" s="103">
        <v>28000</v>
      </c>
      <c r="F913" s="98">
        <v>726</v>
      </c>
      <c r="G913" s="99" t="s">
        <v>1094</v>
      </c>
      <c r="H913" s="99" t="s">
        <v>309</v>
      </c>
      <c r="I913" s="100">
        <v>29037</v>
      </c>
      <c r="J913" s="100">
        <v>31290</v>
      </c>
      <c r="K913" s="99" t="s">
        <v>347</v>
      </c>
      <c r="L913" s="99" t="s">
        <v>348</v>
      </c>
    </row>
    <row r="914" spans="1:12" ht="12" customHeight="1" x14ac:dyDescent="0.3">
      <c r="A914" s="103">
        <v>4189304</v>
      </c>
      <c r="B914" s="99" t="s">
        <v>349</v>
      </c>
      <c r="C914" s="100">
        <v>31291</v>
      </c>
      <c r="D914" s="100">
        <v>32720</v>
      </c>
      <c r="E914" s="103">
        <v>28000</v>
      </c>
      <c r="F914" s="98">
        <v>893</v>
      </c>
      <c r="G914" s="99" t="s">
        <v>1289</v>
      </c>
      <c r="H914" s="99" t="s">
        <v>309</v>
      </c>
      <c r="I914" s="100">
        <v>31291</v>
      </c>
      <c r="J914" s="100">
        <v>32720</v>
      </c>
      <c r="K914" s="99" t="s">
        <v>347</v>
      </c>
      <c r="L914" s="99" t="s">
        <v>348</v>
      </c>
    </row>
    <row r="915" spans="1:12" ht="12" customHeight="1" x14ac:dyDescent="0.3">
      <c r="A915" s="103">
        <v>4110243</v>
      </c>
      <c r="B915" s="99" t="s">
        <v>349</v>
      </c>
      <c r="C915" s="100">
        <v>32721</v>
      </c>
      <c r="D915" s="100">
        <v>32781</v>
      </c>
      <c r="E915" s="103">
        <v>28000</v>
      </c>
      <c r="F915" s="98">
        <v>1024</v>
      </c>
      <c r="G915" s="99" t="s">
        <v>392</v>
      </c>
      <c r="H915" s="99" t="s">
        <v>309</v>
      </c>
      <c r="I915" s="100">
        <v>32721</v>
      </c>
      <c r="J915" s="100">
        <v>32781</v>
      </c>
      <c r="K915" s="99" t="s">
        <v>347</v>
      </c>
      <c r="L915" s="99" t="s">
        <v>348</v>
      </c>
    </row>
    <row r="916" spans="1:12" ht="12" customHeight="1" x14ac:dyDescent="0.3">
      <c r="A916" s="103">
        <v>4110250</v>
      </c>
      <c r="B916" s="99" t="s">
        <v>393</v>
      </c>
      <c r="C916" s="100">
        <v>32782</v>
      </c>
      <c r="D916" s="100">
        <v>35976</v>
      </c>
      <c r="E916" s="103">
        <v>28000</v>
      </c>
      <c r="F916" s="98">
        <v>1025</v>
      </c>
      <c r="G916" s="99" t="s">
        <v>394</v>
      </c>
      <c r="H916" s="99" t="s">
        <v>309</v>
      </c>
      <c r="I916" s="100">
        <v>32782</v>
      </c>
      <c r="J916" s="100">
        <v>35976</v>
      </c>
      <c r="K916" s="99" t="s">
        <v>385</v>
      </c>
      <c r="L916" s="99" t="s">
        <v>386</v>
      </c>
    </row>
    <row r="917" spans="1:12" ht="12" customHeight="1" x14ac:dyDescent="0.3">
      <c r="A917" s="103">
        <v>4112637</v>
      </c>
      <c r="B917" s="99" t="s">
        <v>393</v>
      </c>
      <c r="C917" s="100">
        <v>35977</v>
      </c>
      <c r="D917" s="100">
        <v>39172</v>
      </c>
      <c r="E917" s="103">
        <v>28000</v>
      </c>
      <c r="F917" s="98">
        <v>1263</v>
      </c>
      <c r="G917" s="99" t="s">
        <v>696</v>
      </c>
      <c r="H917" s="99" t="s">
        <v>309</v>
      </c>
      <c r="I917" s="100">
        <v>35977</v>
      </c>
      <c r="J917" s="100">
        <v>39172</v>
      </c>
      <c r="K917" s="99" t="s">
        <v>347</v>
      </c>
      <c r="L917" s="99" t="s">
        <v>348</v>
      </c>
    </row>
    <row r="918" spans="1:12" ht="12" customHeight="1" x14ac:dyDescent="0.3">
      <c r="A918" s="103">
        <v>4114054</v>
      </c>
      <c r="B918" s="99" t="s">
        <v>393</v>
      </c>
      <c r="C918" s="100">
        <v>39173</v>
      </c>
      <c r="D918" s="100">
        <v>523456</v>
      </c>
      <c r="E918" s="103">
        <v>28000</v>
      </c>
      <c r="F918" s="98">
        <v>1405</v>
      </c>
      <c r="G918" s="99" t="s">
        <v>832</v>
      </c>
      <c r="H918" s="99" t="s">
        <v>309</v>
      </c>
      <c r="I918" s="100">
        <v>39173</v>
      </c>
      <c r="J918" s="100">
        <v>523456</v>
      </c>
      <c r="K918" s="99" t="s">
        <v>594</v>
      </c>
      <c r="L918" s="99" t="s">
        <v>595</v>
      </c>
    </row>
    <row r="919" spans="1:12" ht="12" customHeight="1" x14ac:dyDescent="0.3">
      <c r="A919" s="103">
        <v>4987100</v>
      </c>
      <c r="B919" s="99" t="s">
        <v>839</v>
      </c>
      <c r="C919" s="100">
        <v>31152</v>
      </c>
      <c r="D919" s="100">
        <v>31746</v>
      </c>
      <c r="E919" s="103">
        <v>29010</v>
      </c>
      <c r="F919" s="98">
        <v>871</v>
      </c>
      <c r="G919" s="99" t="s">
        <v>364</v>
      </c>
      <c r="H919" s="99" t="s">
        <v>309</v>
      </c>
      <c r="I919" s="100">
        <v>32435</v>
      </c>
      <c r="J919" s="100">
        <v>39436</v>
      </c>
      <c r="K919" s="99" t="s">
        <v>347</v>
      </c>
      <c r="L919" s="99" t="s">
        <v>348</v>
      </c>
    </row>
    <row r="920" spans="1:12" ht="12" customHeight="1" x14ac:dyDescent="0.3">
      <c r="A920" s="103">
        <v>4187100</v>
      </c>
      <c r="B920" s="99" t="s">
        <v>839</v>
      </c>
      <c r="C920" s="100">
        <v>31747</v>
      </c>
      <c r="D920" s="100">
        <v>32272</v>
      </c>
      <c r="E920" s="103">
        <v>29010</v>
      </c>
      <c r="F920" s="98">
        <v>871</v>
      </c>
      <c r="G920" s="99" t="s">
        <v>364</v>
      </c>
      <c r="H920" s="99" t="s">
        <v>309</v>
      </c>
      <c r="I920" s="100">
        <v>32435</v>
      </c>
      <c r="J920" s="100">
        <v>39436</v>
      </c>
      <c r="K920" s="99" t="s">
        <v>347</v>
      </c>
      <c r="L920" s="99" t="s">
        <v>348</v>
      </c>
    </row>
    <row r="921" spans="1:12" ht="12" customHeight="1" x14ac:dyDescent="0.3">
      <c r="A921" s="103">
        <v>4910009</v>
      </c>
      <c r="B921" s="99" t="s">
        <v>839</v>
      </c>
      <c r="C921" s="100">
        <v>32273</v>
      </c>
      <c r="D921" s="100">
        <v>32434</v>
      </c>
      <c r="E921" s="103">
        <v>29010</v>
      </c>
      <c r="F921" s="98">
        <v>871</v>
      </c>
      <c r="G921" s="99" t="s">
        <v>364</v>
      </c>
      <c r="H921" s="99" t="s">
        <v>309</v>
      </c>
      <c r="I921" s="100">
        <v>32435</v>
      </c>
      <c r="J921" s="100">
        <v>39436</v>
      </c>
      <c r="K921" s="99" t="s">
        <v>347</v>
      </c>
      <c r="L921" s="99" t="s">
        <v>348</v>
      </c>
    </row>
    <row r="922" spans="1:12" ht="12" customHeight="1" x14ac:dyDescent="0.3">
      <c r="A922" s="103">
        <v>4187118</v>
      </c>
      <c r="B922" s="99" t="s">
        <v>839</v>
      </c>
      <c r="C922" s="100">
        <v>32435</v>
      </c>
      <c r="D922" s="100">
        <v>39436</v>
      </c>
      <c r="E922" s="103">
        <v>29010</v>
      </c>
      <c r="F922" s="98">
        <v>871</v>
      </c>
      <c r="G922" s="99" t="s">
        <v>364</v>
      </c>
      <c r="H922" s="99" t="s">
        <v>309</v>
      </c>
      <c r="I922" s="100">
        <v>32435</v>
      </c>
      <c r="J922" s="100">
        <v>39436</v>
      </c>
      <c r="K922" s="99" t="s">
        <v>347</v>
      </c>
      <c r="L922" s="99" t="s">
        <v>348</v>
      </c>
    </row>
    <row r="923" spans="1:12" ht="12" customHeight="1" x14ac:dyDescent="0.3">
      <c r="A923" s="103">
        <v>4114112</v>
      </c>
      <c r="B923" s="99" t="s">
        <v>839</v>
      </c>
      <c r="C923" s="100">
        <v>39437</v>
      </c>
      <c r="D923" s="100">
        <v>43316</v>
      </c>
      <c r="E923" s="103">
        <v>29010</v>
      </c>
      <c r="F923" s="98">
        <v>1411</v>
      </c>
      <c r="G923" s="99" t="s">
        <v>840</v>
      </c>
      <c r="H923" s="99" t="s">
        <v>309</v>
      </c>
      <c r="I923" s="100">
        <v>39437</v>
      </c>
      <c r="J923" s="100">
        <v>43316</v>
      </c>
      <c r="K923" s="99" t="s">
        <v>354</v>
      </c>
      <c r="L923" s="99" t="s">
        <v>355</v>
      </c>
    </row>
    <row r="924" spans="1:12" ht="12" customHeight="1" x14ac:dyDescent="0.3">
      <c r="A924" s="103">
        <v>4115761</v>
      </c>
      <c r="B924" s="99" t="s">
        <v>839</v>
      </c>
      <c r="C924" s="100">
        <v>43317</v>
      </c>
      <c r="D924" s="100">
        <v>43830</v>
      </c>
      <c r="E924" s="103">
        <v>29010</v>
      </c>
      <c r="F924" s="98">
        <v>1576</v>
      </c>
      <c r="G924" s="99" t="s">
        <v>840</v>
      </c>
      <c r="H924" s="99" t="s">
        <v>309</v>
      </c>
      <c r="I924" s="100">
        <v>43317</v>
      </c>
      <c r="J924" s="100">
        <v>43830</v>
      </c>
      <c r="K924" s="99" t="s">
        <v>354</v>
      </c>
      <c r="L924" s="99" t="s">
        <v>355</v>
      </c>
    </row>
    <row r="925" spans="1:12" ht="12" customHeight="1" x14ac:dyDescent="0.3">
      <c r="A925" s="103">
        <v>4115961</v>
      </c>
      <c r="B925" s="99" t="s">
        <v>839</v>
      </c>
      <c r="C925" s="100">
        <v>43831</v>
      </c>
      <c r="D925" s="100">
        <v>523456</v>
      </c>
      <c r="E925" s="103">
        <v>29010</v>
      </c>
      <c r="F925" s="98">
        <v>1596</v>
      </c>
      <c r="G925" s="99" t="s">
        <v>840</v>
      </c>
      <c r="H925" s="99" t="s">
        <v>309</v>
      </c>
      <c r="I925" s="100">
        <v>43831</v>
      </c>
      <c r="J925" s="100">
        <v>523456</v>
      </c>
      <c r="K925" s="99" t="s">
        <v>354</v>
      </c>
      <c r="L925" s="99" t="s">
        <v>355</v>
      </c>
    </row>
    <row r="926" spans="1:12" ht="12" customHeight="1" x14ac:dyDescent="0.3">
      <c r="A926" s="103">
        <v>4202305</v>
      </c>
      <c r="B926" s="99" t="s">
        <v>1422</v>
      </c>
      <c r="C926" s="100">
        <v>27851</v>
      </c>
      <c r="D926" s="100">
        <v>33572</v>
      </c>
      <c r="E926" s="103">
        <v>29020</v>
      </c>
      <c r="F926" s="98">
        <v>8829</v>
      </c>
      <c r="G926" s="99" t="s">
        <v>1423</v>
      </c>
      <c r="H926" s="99" t="s">
        <v>309</v>
      </c>
      <c r="I926" s="100">
        <v>27851</v>
      </c>
      <c r="J926" s="100">
        <v>33572</v>
      </c>
      <c r="K926" s="99" t="s">
        <v>671</v>
      </c>
      <c r="L926" s="99" t="s">
        <v>672</v>
      </c>
    </row>
    <row r="927" spans="1:12" ht="12" customHeight="1" x14ac:dyDescent="0.3">
      <c r="A927" s="103">
        <v>4209607</v>
      </c>
      <c r="B927" s="99" t="s">
        <v>1445</v>
      </c>
      <c r="C927" s="100">
        <v>27851</v>
      </c>
      <c r="D927" s="100">
        <v>33542</v>
      </c>
      <c r="E927" s="103">
        <v>29030</v>
      </c>
      <c r="F927" s="98">
        <v>96</v>
      </c>
      <c r="G927" s="99" t="s">
        <v>1446</v>
      </c>
      <c r="H927" s="99" t="s">
        <v>309</v>
      </c>
      <c r="I927" s="100">
        <v>27851</v>
      </c>
      <c r="J927" s="100">
        <v>33542</v>
      </c>
      <c r="K927" s="99" t="s">
        <v>671</v>
      </c>
      <c r="L927" s="99" t="s">
        <v>672</v>
      </c>
    </row>
    <row r="928" spans="1:12" ht="12" customHeight="1" x14ac:dyDescent="0.3">
      <c r="A928" s="103">
        <v>4212700</v>
      </c>
      <c r="B928" s="99" t="s">
        <v>1460</v>
      </c>
      <c r="C928" s="100">
        <v>27851</v>
      </c>
      <c r="D928" s="100">
        <v>32324</v>
      </c>
      <c r="E928" s="103">
        <v>29040</v>
      </c>
      <c r="F928" s="98">
        <v>125</v>
      </c>
      <c r="G928" s="99" t="s">
        <v>1461</v>
      </c>
      <c r="H928" s="99" t="s">
        <v>309</v>
      </c>
      <c r="I928" s="100">
        <v>27851</v>
      </c>
      <c r="J928" s="100">
        <v>32324</v>
      </c>
      <c r="K928" s="99" t="s">
        <v>671</v>
      </c>
      <c r="L928" s="99" t="s">
        <v>672</v>
      </c>
    </row>
    <row r="929" spans="1:12" ht="12" customHeight="1" x14ac:dyDescent="0.3">
      <c r="A929" s="103">
        <v>4218608</v>
      </c>
      <c r="B929" s="99" t="s">
        <v>1492</v>
      </c>
      <c r="C929" s="100">
        <v>27851</v>
      </c>
      <c r="D929" s="100">
        <v>32050</v>
      </c>
      <c r="E929" s="103">
        <v>29060</v>
      </c>
      <c r="F929" s="98">
        <v>186</v>
      </c>
      <c r="G929" s="99" t="s">
        <v>1493</v>
      </c>
      <c r="H929" s="99" t="s">
        <v>309</v>
      </c>
      <c r="I929" s="100">
        <v>27851</v>
      </c>
      <c r="J929" s="100">
        <v>32050</v>
      </c>
      <c r="K929" s="99" t="s">
        <v>671</v>
      </c>
      <c r="L929" s="99" t="s">
        <v>672</v>
      </c>
    </row>
    <row r="930" spans="1:12" ht="12" customHeight="1" x14ac:dyDescent="0.3">
      <c r="A930" s="103">
        <v>4991700</v>
      </c>
      <c r="B930" s="99" t="s">
        <v>608</v>
      </c>
      <c r="C930" s="100">
        <v>31492</v>
      </c>
      <c r="D930" s="100">
        <v>31560</v>
      </c>
      <c r="E930" s="103">
        <v>29080</v>
      </c>
      <c r="F930" s="98">
        <v>917</v>
      </c>
      <c r="G930" s="99" t="s">
        <v>1357</v>
      </c>
      <c r="H930" s="99" t="s">
        <v>309</v>
      </c>
      <c r="I930" s="100">
        <v>31561</v>
      </c>
      <c r="J930" s="100">
        <v>35095</v>
      </c>
      <c r="K930" s="99" t="s">
        <v>354</v>
      </c>
      <c r="L930" s="99" t="s">
        <v>355</v>
      </c>
    </row>
    <row r="931" spans="1:12" ht="12" customHeight="1" x14ac:dyDescent="0.3">
      <c r="A931" s="103">
        <v>4191706</v>
      </c>
      <c r="B931" s="99" t="s">
        <v>608</v>
      </c>
      <c r="C931" s="100">
        <v>31561</v>
      </c>
      <c r="D931" s="100">
        <v>35095</v>
      </c>
      <c r="E931" s="103">
        <v>29080</v>
      </c>
      <c r="F931" s="98">
        <v>917</v>
      </c>
      <c r="G931" s="99" t="s">
        <v>1357</v>
      </c>
      <c r="H931" s="99" t="s">
        <v>309</v>
      </c>
      <c r="I931" s="100">
        <v>31561</v>
      </c>
      <c r="J931" s="100">
        <v>35095</v>
      </c>
      <c r="K931" s="99" t="s">
        <v>354</v>
      </c>
      <c r="L931" s="99" t="s">
        <v>355</v>
      </c>
    </row>
    <row r="932" spans="1:12" ht="12" customHeight="1" x14ac:dyDescent="0.3">
      <c r="A932" s="103">
        <v>4111779</v>
      </c>
      <c r="B932" s="99" t="s">
        <v>608</v>
      </c>
      <c r="C932" s="100">
        <v>35096</v>
      </c>
      <c r="D932" s="100">
        <v>523456</v>
      </c>
      <c r="E932" s="103">
        <v>29080</v>
      </c>
      <c r="F932" s="98">
        <v>1177</v>
      </c>
      <c r="G932" s="99" t="s">
        <v>360</v>
      </c>
      <c r="H932" s="99" t="s">
        <v>309</v>
      </c>
      <c r="I932" s="100">
        <v>35096</v>
      </c>
      <c r="J932" s="100">
        <v>523456</v>
      </c>
      <c r="K932" s="99" t="s">
        <v>354</v>
      </c>
      <c r="L932" s="99" t="s">
        <v>355</v>
      </c>
    </row>
    <row r="933" spans="1:12" ht="12" customHeight="1" x14ac:dyDescent="0.3">
      <c r="A933" s="103">
        <v>4173209</v>
      </c>
      <c r="B933" s="99" t="s">
        <v>1226</v>
      </c>
      <c r="C933" s="100">
        <v>29129</v>
      </c>
      <c r="D933" s="100">
        <v>523456</v>
      </c>
      <c r="E933" s="103">
        <v>29900</v>
      </c>
      <c r="F933" s="98">
        <v>732</v>
      </c>
      <c r="G933" s="99" t="s">
        <v>1227</v>
      </c>
      <c r="H933" s="99" t="s">
        <v>309</v>
      </c>
      <c r="I933" s="100">
        <v>29129</v>
      </c>
      <c r="J933" s="100">
        <v>523456</v>
      </c>
      <c r="K933" s="99" t="s">
        <v>354</v>
      </c>
      <c r="L933" s="99" t="s">
        <v>355</v>
      </c>
    </row>
    <row r="934" spans="1:12" ht="12" customHeight="1" x14ac:dyDescent="0.3">
      <c r="A934" s="103">
        <v>4200404</v>
      </c>
      <c r="B934" s="99" t="s">
        <v>349</v>
      </c>
      <c r="C934" s="100">
        <v>27851</v>
      </c>
      <c r="D934" s="100">
        <v>28353</v>
      </c>
      <c r="E934" s="103">
        <v>30700</v>
      </c>
      <c r="F934" s="98">
        <v>8842</v>
      </c>
      <c r="G934" s="99" t="s">
        <v>1017</v>
      </c>
      <c r="H934" s="99" t="s">
        <v>309</v>
      </c>
      <c r="I934" s="100">
        <v>27851</v>
      </c>
      <c r="J934" s="100">
        <v>28353</v>
      </c>
      <c r="K934" s="99" t="s">
        <v>349</v>
      </c>
      <c r="L934" s="99" t="s">
        <v>349</v>
      </c>
    </row>
    <row r="935" spans="1:12" ht="12" customHeight="1" x14ac:dyDescent="0.3">
      <c r="A935" s="103">
        <v>4204509</v>
      </c>
      <c r="B935" s="99" t="s">
        <v>1428</v>
      </c>
      <c r="C935" s="100">
        <v>27851</v>
      </c>
      <c r="D935" s="100">
        <v>523456</v>
      </c>
      <c r="E935" s="103">
        <v>30800</v>
      </c>
      <c r="F935" s="98">
        <v>8845</v>
      </c>
      <c r="G935" s="99" t="s">
        <v>1429</v>
      </c>
      <c r="H935" s="99" t="s">
        <v>309</v>
      </c>
      <c r="I935" s="100">
        <v>27851</v>
      </c>
      <c r="J935" s="100">
        <v>523456</v>
      </c>
      <c r="K935" s="99" t="s">
        <v>326</v>
      </c>
      <c r="L935" s="99" t="s">
        <v>327</v>
      </c>
    </row>
    <row r="936" spans="1:12" ht="12" customHeight="1" x14ac:dyDescent="0.3">
      <c r="A936" s="103">
        <v>4204608</v>
      </c>
      <c r="B936" s="99" t="s">
        <v>1430</v>
      </c>
      <c r="C936" s="100">
        <v>27851</v>
      </c>
      <c r="D936" s="100">
        <v>40423</v>
      </c>
      <c r="E936" s="103">
        <v>30900</v>
      </c>
      <c r="F936" s="98">
        <v>46</v>
      </c>
      <c r="G936" s="99" t="s">
        <v>1431</v>
      </c>
      <c r="H936" s="99" t="s">
        <v>309</v>
      </c>
      <c r="I936" s="100">
        <v>27851</v>
      </c>
      <c r="J936" s="100">
        <v>40423</v>
      </c>
      <c r="K936" s="99" t="s">
        <v>1335</v>
      </c>
      <c r="L936" s="99" t="s">
        <v>1336</v>
      </c>
    </row>
    <row r="937" spans="1:12" ht="12" customHeight="1" x14ac:dyDescent="0.3">
      <c r="A937" s="103">
        <v>4208005</v>
      </c>
      <c r="B937" s="99" t="s">
        <v>1440</v>
      </c>
      <c r="C937" s="100">
        <v>20090</v>
      </c>
      <c r="D937" s="100">
        <v>40118</v>
      </c>
      <c r="E937" s="103">
        <v>31100</v>
      </c>
      <c r="F937" s="98">
        <v>80</v>
      </c>
      <c r="G937" s="99" t="s">
        <v>1441</v>
      </c>
      <c r="H937" s="99" t="s">
        <v>309</v>
      </c>
      <c r="I937" s="100">
        <v>20090</v>
      </c>
      <c r="J937" s="100">
        <v>40118</v>
      </c>
      <c r="K937" s="99" t="s">
        <v>326</v>
      </c>
      <c r="L937" s="99" t="s">
        <v>327</v>
      </c>
    </row>
    <row r="938" spans="1:12" ht="12" customHeight="1" x14ac:dyDescent="0.3">
      <c r="A938" s="103">
        <v>4209409</v>
      </c>
      <c r="B938" s="99" t="s">
        <v>349</v>
      </c>
      <c r="C938" s="100">
        <v>27395</v>
      </c>
      <c r="D938" s="100">
        <v>33176</v>
      </c>
      <c r="E938" s="103">
        <v>31200</v>
      </c>
      <c r="F938" s="98">
        <v>94</v>
      </c>
      <c r="G938" s="99" t="s">
        <v>1444</v>
      </c>
      <c r="H938" s="99" t="s">
        <v>309</v>
      </c>
      <c r="I938" s="100">
        <v>27395</v>
      </c>
      <c r="J938" s="100">
        <v>33176</v>
      </c>
      <c r="K938" s="99" t="s">
        <v>354</v>
      </c>
      <c r="L938" s="99" t="s">
        <v>355</v>
      </c>
    </row>
    <row r="939" spans="1:12" ht="12" customHeight="1" x14ac:dyDescent="0.3">
      <c r="A939" s="103">
        <v>4211678</v>
      </c>
      <c r="B939" s="99" t="s">
        <v>1452</v>
      </c>
      <c r="C939" s="100">
        <v>33178</v>
      </c>
      <c r="D939" s="100">
        <v>38169</v>
      </c>
      <c r="E939" s="103">
        <v>31200</v>
      </c>
      <c r="F939" s="98">
        <v>167</v>
      </c>
      <c r="G939" s="99" t="s">
        <v>1453</v>
      </c>
      <c r="H939" s="99" t="s">
        <v>309</v>
      </c>
      <c r="I939" s="100">
        <v>33178</v>
      </c>
      <c r="J939" s="100">
        <v>38169</v>
      </c>
      <c r="K939" s="99" t="s">
        <v>310</v>
      </c>
      <c r="L939" s="99" t="s">
        <v>311</v>
      </c>
    </row>
    <row r="940" spans="1:12" ht="12" customHeight="1" x14ac:dyDescent="0.3">
      <c r="A940" s="103">
        <v>4209904</v>
      </c>
      <c r="B940" s="99" t="s">
        <v>1333</v>
      </c>
      <c r="C940" s="100">
        <v>27851</v>
      </c>
      <c r="D940" s="100">
        <v>31078</v>
      </c>
      <c r="E940" s="103">
        <v>31300</v>
      </c>
      <c r="F940" s="98">
        <v>99</v>
      </c>
      <c r="G940" s="99" t="s">
        <v>1447</v>
      </c>
      <c r="H940" s="99" t="s">
        <v>309</v>
      </c>
      <c r="I940" s="100">
        <v>27851</v>
      </c>
      <c r="J940" s="100">
        <v>31078</v>
      </c>
      <c r="K940" s="99" t="s">
        <v>671</v>
      </c>
      <c r="L940" s="99" t="s">
        <v>672</v>
      </c>
    </row>
    <row r="941" spans="1:12" ht="12" customHeight="1" x14ac:dyDescent="0.3">
      <c r="A941" s="103">
        <v>4186706</v>
      </c>
      <c r="B941" s="99" t="s">
        <v>1333</v>
      </c>
      <c r="C941" s="100">
        <v>31079</v>
      </c>
      <c r="D941" s="100">
        <v>523456</v>
      </c>
      <c r="E941" s="103">
        <v>31300</v>
      </c>
      <c r="F941" s="98">
        <v>867</v>
      </c>
      <c r="G941" s="99" t="s">
        <v>1334</v>
      </c>
      <c r="H941" s="99" t="s">
        <v>309</v>
      </c>
      <c r="I941" s="100">
        <v>31030</v>
      </c>
      <c r="J941" s="100">
        <v>523456</v>
      </c>
      <c r="K941" s="99" t="s">
        <v>1335</v>
      </c>
      <c r="L941" s="99" t="s">
        <v>1336</v>
      </c>
    </row>
    <row r="942" spans="1:12" ht="12" customHeight="1" x14ac:dyDescent="0.3">
      <c r="A942" s="103">
        <v>4210100</v>
      </c>
      <c r="B942" s="99" t="s">
        <v>349</v>
      </c>
      <c r="C942" s="100">
        <v>28581</v>
      </c>
      <c r="D942" s="100">
        <v>30559</v>
      </c>
      <c r="E942" s="103">
        <v>31400</v>
      </c>
      <c r="F942" s="98">
        <v>8836</v>
      </c>
      <c r="G942" s="99" t="s">
        <v>1449</v>
      </c>
      <c r="H942" s="99" t="s">
        <v>309</v>
      </c>
      <c r="I942" s="100">
        <v>28581</v>
      </c>
      <c r="J942" s="100">
        <v>30559</v>
      </c>
      <c r="K942" s="99" t="s">
        <v>354</v>
      </c>
      <c r="L942" s="99" t="s">
        <v>355</v>
      </c>
    </row>
    <row r="943" spans="1:12" ht="12" customHeight="1" x14ac:dyDescent="0.3">
      <c r="A943" s="103">
        <v>4219200</v>
      </c>
      <c r="B943" s="99" t="s">
        <v>1494</v>
      </c>
      <c r="C943" s="100">
        <v>30560</v>
      </c>
      <c r="D943" s="100">
        <v>32401</v>
      </c>
      <c r="E943" s="103">
        <v>31400</v>
      </c>
      <c r="F943" s="98">
        <v>192</v>
      </c>
      <c r="G943" s="99" t="s">
        <v>1495</v>
      </c>
      <c r="H943" s="99" t="s">
        <v>309</v>
      </c>
      <c r="I943" s="100">
        <v>30560</v>
      </c>
      <c r="J943" s="100">
        <v>32401</v>
      </c>
      <c r="K943" s="99" t="s">
        <v>354</v>
      </c>
      <c r="L943" s="99" t="s">
        <v>355</v>
      </c>
    </row>
    <row r="944" spans="1:12" ht="12" customHeight="1" x14ac:dyDescent="0.3">
      <c r="A944" s="103">
        <v>4206306</v>
      </c>
      <c r="B944" s="99" t="s">
        <v>1438</v>
      </c>
      <c r="C944" s="100">
        <v>32402</v>
      </c>
      <c r="D944" s="100">
        <v>37986</v>
      </c>
      <c r="E944" s="103">
        <v>31400</v>
      </c>
      <c r="F944" s="98">
        <v>63</v>
      </c>
      <c r="G944" s="99" t="s">
        <v>1439</v>
      </c>
      <c r="H944" s="99" t="s">
        <v>309</v>
      </c>
      <c r="I944" s="100">
        <v>32402</v>
      </c>
      <c r="J944" s="100">
        <v>37986</v>
      </c>
      <c r="K944" s="99" t="s">
        <v>354</v>
      </c>
      <c r="L944" s="99" t="s">
        <v>355</v>
      </c>
    </row>
    <row r="945" spans="1:12" ht="12" customHeight="1" x14ac:dyDescent="0.3">
      <c r="A945" s="103">
        <v>4210704</v>
      </c>
      <c r="B945" s="99" t="s">
        <v>1450</v>
      </c>
      <c r="C945" s="100">
        <v>27851</v>
      </c>
      <c r="D945" s="100">
        <v>523456</v>
      </c>
      <c r="E945" s="103">
        <v>31500</v>
      </c>
      <c r="F945" s="98">
        <v>107</v>
      </c>
      <c r="G945" s="99" t="s">
        <v>1451</v>
      </c>
      <c r="H945" s="99" t="s">
        <v>309</v>
      </c>
      <c r="I945" s="100">
        <v>27851</v>
      </c>
      <c r="J945" s="100">
        <v>523456</v>
      </c>
      <c r="K945" s="99" t="s">
        <v>326</v>
      </c>
      <c r="L945" s="99" t="s">
        <v>327</v>
      </c>
    </row>
    <row r="946" spans="1:12" ht="12" customHeight="1" x14ac:dyDescent="0.3">
      <c r="A946" s="103">
        <v>4189403</v>
      </c>
      <c r="B946" s="99" t="s">
        <v>349</v>
      </c>
      <c r="C946" s="100">
        <v>31278</v>
      </c>
      <c r="D946" s="100">
        <v>32539</v>
      </c>
      <c r="E946" s="103">
        <v>31510</v>
      </c>
      <c r="F946" s="98">
        <v>894</v>
      </c>
      <c r="G946" s="99" t="s">
        <v>1289</v>
      </c>
      <c r="H946" s="99" t="s">
        <v>309</v>
      </c>
      <c r="I946" s="100">
        <v>31278</v>
      </c>
      <c r="J946" s="100">
        <v>32539</v>
      </c>
      <c r="K946" s="99" t="s">
        <v>347</v>
      </c>
      <c r="L946" s="99" t="s">
        <v>348</v>
      </c>
    </row>
    <row r="947" spans="1:12" ht="12" customHeight="1" x14ac:dyDescent="0.3">
      <c r="A947" s="103">
        <v>4110102</v>
      </c>
      <c r="B947" s="99" t="s">
        <v>376</v>
      </c>
      <c r="C947" s="100">
        <v>32540</v>
      </c>
      <c r="D947" s="100">
        <v>42185</v>
      </c>
      <c r="E947" s="103">
        <v>31510</v>
      </c>
      <c r="F947" s="98">
        <v>1010</v>
      </c>
      <c r="G947" s="99" t="s">
        <v>371</v>
      </c>
      <c r="H947" s="99" t="s">
        <v>309</v>
      </c>
      <c r="I947" s="100">
        <v>32540</v>
      </c>
      <c r="J947" s="100">
        <v>42185</v>
      </c>
      <c r="K947" s="99" t="s">
        <v>347</v>
      </c>
      <c r="L947" s="99" t="s">
        <v>348</v>
      </c>
    </row>
    <row r="948" spans="1:12" ht="12" customHeight="1" x14ac:dyDescent="0.3">
      <c r="A948" s="103">
        <v>4115151</v>
      </c>
      <c r="B948" s="99" t="s">
        <v>376</v>
      </c>
      <c r="C948" s="100">
        <v>42186</v>
      </c>
      <c r="D948" s="100">
        <v>43069</v>
      </c>
      <c r="E948" s="103">
        <v>31510</v>
      </c>
      <c r="F948" s="98">
        <v>1515</v>
      </c>
      <c r="G948" s="99" t="s">
        <v>910</v>
      </c>
      <c r="H948" s="99" t="s">
        <v>309</v>
      </c>
      <c r="I948" s="100">
        <v>42186</v>
      </c>
      <c r="J948" s="100">
        <v>43069</v>
      </c>
      <c r="K948" s="99" t="s">
        <v>594</v>
      </c>
      <c r="L948" s="99" t="s">
        <v>595</v>
      </c>
    </row>
    <row r="949" spans="1:12" ht="12" customHeight="1" x14ac:dyDescent="0.3">
      <c r="A949" s="103">
        <v>4115611</v>
      </c>
      <c r="B949" s="99" t="s">
        <v>376</v>
      </c>
      <c r="C949" s="100">
        <v>43070</v>
      </c>
      <c r="D949" s="100">
        <v>44322</v>
      </c>
      <c r="E949" s="103">
        <v>31510</v>
      </c>
      <c r="F949" s="98">
        <v>1561</v>
      </c>
      <c r="G949" s="99" t="s">
        <v>953</v>
      </c>
      <c r="H949" s="99" t="s">
        <v>309</v>
      </c>
      <c r="I949" s="100">
        <v>43070</v>
      </c>
      <c r="J949" s="100">
        <v>44322</v>
      </c>
      <c r="K949" s="99" t="s">
        <v>594</v>
      </c>
      <c r="L949" s="99" t="s">
        <v>595</v>
      </c>
    </row>
    <row r="950" spans="1:12" ht="12" customHeight="1" x14ac:dyDescent="0.3">
      <c r="A950" s="103">
        <v>4116391</v>
      </c>
      <c r="B950" s="99" t="s">
        <v>376</v>
      </c>
      <c r="C950" s="100">
        <v>44323</v>
      </c>
      <c r="D950" s="100">
        <v>523456</v>
      </c>
      <c r="E950" s="103">
        <v>31510</v>
      </c>
      <c r="F950" s="98">
        <v>1639</v>
      </c>
      <c r="G950" s="99" t="s">
        <v>953</v>
      </c>
      <c r="H950" s="99" t="s">
        <v>309</v>
      </c>
      <c r="I950" s="100">
        <v>44323</v>
      </c>
      <c r="J950" s="100">
        <v>523456</v>
      </c>
      <c r="K950" s="99" t="s">
        <v>594</v>
      </c>
      <c r="L950" s="99" t="s">
        <v>595</v>
      </c>
    </row>
    <row r="951" spans="1:12" ht="12" customHeight="1" x14ac:dyDescent="0.3">
      <c r="A951" s="103">
        <v>4200804</v>
      </c>
      <c r="B951" s="99" t="s">
        <v>1414</v>
      </c>
      <c r="C951" s="100">
        <v>27851</v>
      </c>
      <c r="D951" s="100">
        <v>37895</v>
      </c>
      <c r="E951" s="103">
        <v>31530</v>
      </c>
      <c r="F951" s="98">
        <v>8843</v>
      </c>
      <c r="G951" s="99" t="s">
        <v>1415</v>
      </c>
      <c r="H951" s="99" t="s">
        <v>309</v>
      </c>
      <c r="I951" s="100">
        <v>27851</v>
      </c>
      <c r="J951" s="100">
        <v>37895</v>
      </c>
      <c r="K951" s="99" t="s">
        <v>671</v>
      </c>
      <c r="L951" s="99" t="s">
        <v>672</v>
      </c>
    </row>
    <row r="952" spans="1:12" ht="12" customHeight="1" x14ac:dyDescent="0.3">
      <c r="A952" s="103">
        <v>4202107</v>
      </c>
      <c r="B952" s="99" t="s">
        <v>1418</v>
      </c>
      <c r="C952" s="100">
        <v>27851</v>
      </c>
      <c r="D952" s="100">
        <v>32932</v>
      </c>
      <c r="E952" s="103">
        <v>31540</v>
      </c>
      <c r="F952" s="98">
        <v>21</v>
      </c>
      <c r="G952" s="99" t="s">
        <v>1419</v>
      </c>
      <c r="H952" s="99" t="s">
        <v>309</v>
      </c>
      <c r="I952" s="100">
        <v>27851</v>
      </c>
      <c r="J952" s="100">
        <v>32932</v>
      </c>
      <c r="K952" s="99" t="s">
        <v>671</v>
      </c>
      <c r="L952" s="99" t="s">
        <v>672</v>
      </c>
    </row>
    <row r="953" spans="1:12" ht="12" customHeight="1" x14ac:dyDescent="0.3">
      <c r="A953" s="103">
        <v>4175808</v>
      </c>
      <c r="B953" s="99" t="s">
        <v>712</v>
      </c>
      <c r="C953" s="100">
        <v>29875</v>
      </c>
      <c r="D953" s="100">
        <v>34789</v>
      </c>
      <c r="E953" s="103">
        <v>31550</v>
      </c>
      <c r="F953" s="98">
        <v>758</v>
      </c>
      <c r="G953" s="99" t="s">
        <v>1250</v>
      </c>
      <c r="H953" s="99" t="s">
        <v>309</v>
      </c>
      <c r="I953" s="100">
        <v>29875</v>
      </c>
      <c r="J953" s="100">
        <v>36160</v>
      </c>
      <c r="K953" s="99" t="s">
        <v>385</v>
      </c>
      <c r="L953" s="99" t="s">
        <v>386</v>
      </c>
    </row>
    <row r="954" spans="1:12" ht="12" customHeight="1" x14ac:dyDescent="0.3">
      <c r="A954" s="103">
        <v>4975801</v>
      </c>
      <c r="B954" s="99" t="s">
        <v>712</v>
      </c>
      <c r="C954" s="100">
        <v>34790</v>
      </c>
      <c r="D954" s="100">
        <v>36160</v>
      </c>
      <c r="E954" s="103">
        <v>31550</v>
      </c>
      <c r="F954" s="98">
        <v>758</v>
      </c>
      <c r="G954" s="99" t="s">
        <v>1250</v>
      </c>
      <c r="H954" s="99" t="s">
        <v>309</v>
      </c>
      <c r="I954" s="100">
        <v>29875</v>
      </c>
      <c r="J954" s="100">
        <v>36160</v>
      </c>
      <c r="K954" s="99" t="s">
        <v>385</v>
      </c>
      <c r="L954" s="99" t="s">
        <v>386</v>
      </c>
    </row>
    <row r="955" spans="1:12" ht="12" customHeight="1" x14ac:dyDescent="0.3">
      <c r="A955" s="103">
        <v>4112785</v>
      </c>
      <c r="B955" s="99" t="s">
        <v>712</v>
      </c>
      <c r="C955" s="100">
        <v>36161</v>
      </c>
      <c r="D955" s="100">
        <v>42308</v>
      </c>
      <c r="E955" s="103">
        <v>31550</v>
      </c>
      <c r="F955" s="98">
        <v>1278</v>
      </c>
      <c r="G955" s="99" t="s">
        <v>713</v>
      </c>
      <c r="H955" s="99" t="s">
        <v>309</v>
      </c>
      <c r="I955" s="100">
        <v>36161</v>
      </c>
      <c r="J955" s="100">
        <v>42308</v>
      </c>
      <c r="K955" s="99" t="s">
        <v>594</v>
      </c>
      <c r="L955" s="99" t="s">
        <v>595</v>
      </c>
    </row>
    <row r="956" spans="1:12" ht="12" customHeight="1" x14ac:dyDescent="0.3">
      <c r="A956" s="103">
        <v>4915271</v>
      </c>
      <c r="B956" s="99" t="s">
        <v>712</v>
      </c>
      <c r="C956" s="100">
        <v>42718</v>
      </c>
      <c r="D956" s="100">
        <v>43677</v>
      </c>
      <c r="E956" s="103">
        <v>31550</v>
      </c>
      <c r="F956" s="98">
        <v>1527</v>
      </c>
      <c r="G956" s="99" t="s">
        <v>927</v>
      </c>
      <c r="H956" s="99" t="s">
        <v>309</v>
      </c>
      <c r="I956" s="100">
        <v>42309</v>
      </c>
      <c r="J956" s="100">
        <v>43861</v>
      </c>
      <c r="K956" s="99" t="s">
        <v>594</v>
      </c>
      <c r="L956" s="99" t="s">
        <v>595</v>
      </c>
    </row>
    <row r="957" spans="1:12" ht="12" customHeight="1" x14ac:dyDescent="0.3">
      <c r="A957" s="103">
        <v>4115271</v>
      </c>
      <c r="B957" s="99" t="s">
        <v>712</v>
      </c>
      <c r="C957" s="100">
        <v>43678</v>
      </c>
      <c r="D957" s="100">
        <v>43861</v>
      </c>
      <c r="E957" s="103">
        <v>31550</v>
      </c>
      <c r="F957" s="98">
        <v>1527</v>
      </c>
      <c r="G957" s="99" t="s">
        <v>927</v>
      </c>
      <c r="H957" s="99" t="s">
        <v>309</v>
      </c>
      <c r="I957" s="100">
        <v>42309</v>
      </c>
      <c r="J957" s="100">
        <v>43861</v>
      </c>
      <c r="K957" s="99" t="s">
        <v>594</v>
      </c>
      <c r="L957" s="99" t="s">
        <v>595</v>
      </c>
    </row>
    <row r="958" spans="1:12" ht="12" customHeight="1" x14ac:dyDescent="0.3">
      <c r="A958" s="103">
        <v>4115991</v>
      </c>
      <c r="B958" s="99" t="s">
        <v>712</v>
      </c>
      <c r="C958" s="100">
        <v>43862</v>
      </c>
      <c r="D958" s="100">
        <v>44530</v>
      </c>
      <c r="E958" s="103">
        <v>31550</v>
      </c>
      <c r="F958" s="98">
        <v>1599</v>
      </c>
      <c r="G958" s="99" t="s">
        <v>977</v>
      </c>
      <c r="H958" s="99" t="s">
        <v>309</v>
      </c>
      <c r="I958" s="100">
        <v>43862</v>
      </c>
      <c r="J958" s="100">
        <v>44530</v>
      </c>
      <c r="K958" s="99" t="s">
        <v>594</v>
      </c>
      <c r="L958" s="99" t="s">
        <v>595</v>
      </c>
    </row>
    <row r="959" spans="1:12" ht="12" customHeight="1" x14ac:dyDescent="0.3">
      <c r="A959" s="103">
        <v>4116491</v>
      </c>
      <c r="B959" s="99" t="s">
        <v>712</v>
      </c>
      <c r="C959" s="100">
        <v>44531</v>
      </c>
      <c r="D959" s="100">
        <v>523456</v>
      </c>
      <c r="E959" s="103">
        <v>31550</v>
      </c>
      <c r="F959" s="98">
        <v>1649</v>
      </c>
      <c r="G959" s="99" t="s">
        <v>1011</v>
      </c>
      <c r="H959" s="99" t="s">
        <v>309</v>
      </c>
      <c r="I959" s="100">
        <v>44531</v>
      </c>
      <c r="J959" s="100">
        <v>523456</v>
      </c>
      <c r="K959" s="99" t="s">
        <v>594</v>
      </c>
      <c r="L959" s="99" t="s">
        <v>595</v>
      </c>
    </row>
    <row r="960" spans="1:12" ht="12" customHeight="1" x14ac:dyDescent="0.3">
      <c r="A960" s="103">
        <v>4176400</v>
      </c>
      <c r="B960" s="99" t="s">
        <v>1259</v>
      </c>
      <c r="C960" s="100">
        <v>29891</v>
      </c>
      <c r="D960" s="100">
        <v>523456</v>
      </c>
      <c r="E960" s="103">
        <v>31560</v>
      </c>
      <c r="F960" s="98">
        <v>764</v>
      </c>
      <c r="G960" s="99" t="s">
        <v>1260</v>
      </c>
      <c r="H960" s="99" t="s">
        <v>309</v>
      </c>
      <c r="I960" s="100">
        <v>29891</v>
      </c>
      <c r="J960" s="100">
        <v>523456</v>
      </c>
      <c r="K960" s="99" t="s">
        <v>326</v>
      </c>
      <c r="L960" s="99" t="s">
        <v>327</v>
      </c>
    </row>
    <row r="961" spans="1:12" ht="12" customHeight="1" x14ac:dyDescent="0.3">
      <c r="A961" s="103">
        <v>4983307</v>
      </c>
      <c r="B961" s="99" t="s">
        <v>837</v>
      </c>
      <c r="C961" s="100">
        <v>30802</v>
      </c>
      <c r="D961" s="100">
        <v>30898</v>
      </c>
      <c r="E961" s="103">
        <v>31570</v>
      </c>
      <c r="F961" s="98">
        <v>833</v>
      </c>
      <c r="G961" s="99" t="s">
        <v>364</v>
      </c>
      <c r="H961" s="99" t="s">
        <v>309</v>
      </c>
      <c r="I961" s="100">
        <v>30899</v>
      </c>
      <c r="J961" s="100">
        <v>39436</v>
      </c>
      <c r="K961" s="99" t="s">
        <v>347</v>
      </c>
      <c r="L961" s="99" t="s">
        <v>348</v>
      </c>
    </row>
    <row r="962" spans="1:12" ht="12" customHeight="1" x14ac:dyDescent="0.3">
      <c r="A962" s="103">
        <v>4183307</v>
      </c>
      <c r="B962" s="99" t="s">
        <v>837</v>
      </c>
      <c r="C962" s="100">
        <v>30899</v>
      </c>
      <c r="D962" s="100">
        <v>39436</v>
      </c>
      <c r="E962" s="103">
        <v>31570</v>
      </c>
      <c r="F962" s="98">
        <v>833</v>
      </c>
      <c r="G962" s="99" t="s">
        <v>364</v>
      </c>
      <c r="H962" s="99" t="s">
        <v>309</v>
      </c>
      <c r="I962" s="100">
        <v>30899</v>
      </c>
      <c r="J962" s="100">
        <v>39436</v>
      </c>
      <c r="K962" s="99" t="s">
        <v>347</v>
      </c>
      <c r="L962" s="99" t="s">
        <v>348</v>
      </c>
    </row>
    <row r="963" spans="1:12" ht="12" customHeight="1" x14ac:dyDescent="0.3">
      <c r="A963" s="103">
        <v>4114104</v>
      </c>
      <c r="B963" s="99" t="s">
        <v>837</v>
      </c>
      <c r="C963" s="100">
        <v>39437</v>
      </c>
      <c r="D963" s="100">
        <v>43316</v>
      </c>
      <c r="E963" s="103">
        <v>31570</v>
      </c>
      <c r="F963" s="98">
        <v>1410</v>
      </c>
      <c r="G963" s="99" t="s">
        <v>838</v>
      </c>
      <c r="H963" s="99" t="s">
        <v>309</v>
      </c>
      <c r="I963" s="100">
        <v>39437</v>
      </c>
      <c r="J963" s="100">
        <v>43316</v>
      </c>
      <c r="K963" s="99" t="s">
        <v>354</v>
      </c>
      <c r="L963" s="99" t="s">
        <v>355</v>
      </c>
    </row>
    <row r="964" spans="1:12" ht="12" customHeight="1" x14ac:dyDescent="0.3">
      <c r="A964" s="103">
        <v>4115781</v>
      </c>
      <c r="B964" s="99" t="s">
        <v>837</v>
      </c>
      <c r="C964" s="100">
        <v>43317</v>
      </c>
      <c r="D964" s="100">
        <v>43830</v>
      </c>
      <c r="E964" s="103">
        <v>31570</v>
      </c>
      <c r="F964" s="98">
        <v>1578</v>
      </c>
      <c r="G964" s="99" t="s">
        <v>838</v>
      </c>
      <c r="H964" s="99" t="s">
        <v>309</v>
      </c>
      <c r="I964" s="100">
        <v>43317</v>
      </c>
      <c r="J964" s="100">
        <v>43830</v>
      </c>
      <c r="K964" s="99" t="s">
        <v>354</v>
      </c>
      <c r="L964" s="99" t="s">
        <v>355</v>
      </c>
    </row>
    <row r="965" spans="1:12" ht="12" customHeight="1" x14ac:dyDescent="0.3">
      <c r="A965" s="103">
        <v>4115971</v>
      </c>
      <c r="B965" s="99" t="s">
        <v>837</v>
      </c>
      <c r="C965" s="100">
        <v>43831</v>
      </c>
      <c r="D965" s="100">
        <v>523456</v>
      </c>
      <c r="E965" s="103">
        <v>31570</v>
      </c>
      <c r="F965" s="98">
        <v>1597</v>
      </c>
      <c r="G965" s="99" t="s">
        <v>838</v>
      </c>
      <c r="H965" s="99" t="s">
        <v>309</v>
      </c>
      <c r="I965" s="100">
        <v>43831</v>
      </c>
      <c r="J965" s="100">
        <v>523456</v>
      </c>
      <c r="K965" s="99" t="s">
        <v>354</v>
      </c>
      <c r="L965" s="99" t="s">
        <v>355</v>
      </c>
    </row>
    <row r="966" spans="1:12" ht="12" customHeight="1" x14ac:dyDescent="0.3">
      <c r="A966" s="103">
        <v>4217808</v>
      </c>
      <c r="B966" s="99" t="s">
        <v>1490</v>
      </c>
      <c r="C966" s="100">
        <v>27851</v>
      </c>
      <c r="D966" s="100">
        <v>37895</v>
      </c>
      <c r="E966" s="103">
        <v>31580</v>
      </c>
      <c r="F966" s="98">
        <v>178</v>
      </c>
      <c r="G966" s="99" t="s">
        <v>1491</v>
      </c>
      <c r="H966" s="99" t="s">
        <v>309</v>
      </c>
      <c r="I966" s="100">
        <v>27851</v>
      </c>
      <c r="J966" s="100">
        <v>37895</v>
      </c>
      <c r="K966" s="99" t="s">
        <v>347</v>
      </c>
      <c r="L966" s="99" t="s">
        <v>348</v>
      </c>
    </row>
    <row r="967" spans="1:12" ht="12" customHeight="1" x14ac:dyDescent="0.3">
      <c r="A967" s="103">
        <v>4205407</v>
      </c>
      <c r="B967" s="99" t="s">
        <v>1434</v>
      </c>
      <c r="C967" s="100">
        <v>28491</v>
      </c>
      <c r="D967" s="100">
        <v>523456</v>
      </c>
      <c r="E967" s="103">
        <v>31590</v>
      </c>
      <c r="F967" s="98">
        <v>54</v>
      </c>
      <c r="G967" s="99" t="s">
        <v>1435</v>
      </c>
      <c r="H967" s="99" t="s">
        <v>309</v>
      </c>
      <c r="I967" s="100">
        <v>28491</v>
      </c>
      <c r="J967" s="100">
        <v>523456</v>
      </c>
      <c r="K967" s="99" t="s">
        <v>1335</v>
      </c>
      <c r="L967" s="99" t="s">
        <v>1336</v>
      </c>
    </row>
    <row r="968" spans="1:12" ht="12" customHeight="1" x14ac:dyDescent="0.3">
      <c r="A968" s="103">
        <v>4216503</v>
      </c>
      <c r="B968" s="99" t="s">
        <v>349</v>
      </c>
      <c r="C968" s="100">
        <v>27851</v>
      </c>
      <c r="D968" s="100">
        <v>33572</v>
      </c>
      <c r="E968" s="103">
        <v>31610</v>
      </c>
      <c r="F968" s="98">
        <v>165</v>
      </c>
      <c r="G968" s="99" t="s">
        <v>1487</v>
      </c>
      <c r="H968" s="99" t="s">
        <v>309</v>
      </c>
      <c r="I968" s="100">
        <v>27851</v>
      </c>
      <c r="J968" s="100">
        <v>33572</v>
      </c>
      <c r="K968" s="99" t="s">
        <v>671</v>
      </c>
      <c r="L968" s="99" t="s">
        <v>672</v>
      </c>
    </row>
    <row r="969" spans="1:12" ht="12" customHeight="1" x14ac:dyDescent="0.3">
      <c r="A969" s="103">
        <v>4213708</v>
      </c>
      <c r="B969" s="99" t="s">
        <v>1466</v>
      </c>
      <c r="C969" s="100">
        <v>27851</v>
      </c>
      <c r="D969" s="100">
        <v>41052</v>
      </c>
      <c r="E969" s="103">
        <v>31700</v>
      </c>
      <c r="F969" s="98">
        <v>8840</v>
      </c>
      <c r="G969" s="99" t="s">
        <v>1467</v>
      </c>
      <c r="H969" s="99" t="s">
        <v>309</v>
      </c>
      <c r="I969" s="100">
        <v>27851</v>
      </c>
      <c r="J969" s="100">
        <v>41052</v>
      </c>
      <c r="K969" s="99" t="s">
        <v>326</v>
      </c>
      <c r="L969" s="99" t="s">
        <v>327</v>
      </c>
    </row>
    <row r="970" spans="1:12" ht="12" customHeight="1" x14ac:dyDescent="0.3">
      <c r="A970" s="103">
        <v>4215000</v>
      </c>
      <c r="B970" s="99" t="s">
        <v>1479</v>
      </c>
      <c r="C970" s="100">
        <v>27851</v>
      </c>
      <c r="D970" s="100">
        <v>35338</v>
      </c>
      <c r="E970" s="103">
        <v>31902</v>
      </c>
      <c r="F970" s="98">
        <v>150</v>
      </c>
      <c r="G970" s="99" t="s">
        <v>1480</v>
      </c>
      <c r="H970" s="99" t="s">
        <v>309</v>
      </c>
      <c r="I970" s="100">
        <v>27851</v>
      </c>
      <c r="J970" s="100">
        <v>39448</v>
      </c>
      <c r="K970" s="99" t="s">
        <v>326</v>
      </c>
      <c r="L970" s="99" t="s">
        <v>327</v>
      </c>
    </row>
    <row r="971" spans="1:12" ht="12" customHeight="1" x14ac:dyDescent="0.3">
      <c r="A971" s="103">
        <v>4215018</v>
      </c>
      <c r="B971" s="99" t="s">
        <v>1479</v>
      </c>
      <c r="C971" s="100">
        <v>35339</v>
      </c>
      <c r="D971" s="100">
        <v>39448</v>
      </c>
      <c r="E971" s="103">
        <v>31902</v>
      </c>
      <c r="F971" s="98">
        <v>150</v>
      </c>
      <c r="G971" s="99" t="s">
        <v>1480</v>
      </c>
      <c r="H971" s="99" t="s">
        <v>309</v>
      </c>
      <c r="I971" s="100">
        <v>27851</v>
      </c>
      <c r="J971" s="100">
        <v>39448</v>
      </c>
      <c r="K971" s="99" t="s">
        <v>326</v>
      </c>
      <c r="L971" s="99" t="s">
        <v>327</v>
      </c>
    </row>
    <row r="972" spans="1:12" ht="12" customHeight="1" x14ac:dyDescent="0.3">
      <c r="A972" s="103">
        <v>4302303</v>
      </c>
      <c r="B972" s="99" t="s">
        <v>349</v>
      </c>
      <c r="C972" s="100">
        <v>27851</v>
      </c>
      <c r="D972" s="100">
        <v>31412</v>
      </c>
      <c r="E972" s="103">
        <v>32100</v>
      </c>
      <c r="F972" s="98">
        <v>230</v>
      </c>
      <c r="G972" s="99" t="s">
        <v>1502</v>
      </c>
      <c r="H972" s="99" t="s">
        <v>309</v>
      </c>
      <c r="I972" s="100">
        <v>27851</v>
      </c>
      <c r="J972" s="100">
        <v>31412</v>
      </c>
      <c r="K972" s="99" t="s">
        <v>385</v>
      </c>
      <c r="L972" s="99" t="s">
        <v>386</v>
      </c>
    </row>
    <row r="973" spans="1:12" ht="12" customHeight="1" x14ac:dyDescent="0.3">
      <c r="A973" s="103">
        <v>4390704</v>
      </c>
      <c r="B973" s="99" t="s">
        <v>349</v>
      </c>
      <c r="C973" s="100">
        <v>31413</v>
      </c>
      <c r="D973" s="100">
        <v>31716</v>
      </c>
      <c r="E973" s="103">
        <v>32100</v>
      </c>
      <c r="F973" s="98">
        <v>907</v>
      </c>
      <c r="G973" s="99" t="s">
        <v>1348</v>
      </c>
      <c r="H973" s="99" t="s">
        <v>309</v>
      </c>
      <c r="I973" s="100">
        <v>31413</v>
      </c>
      <c r="J973" s="100">
        <v>31716</v>
      </c>
      <c r="K973" s="99" t="s">
        <v>385</v>
      </c>
      <c r="L973" s="99" t="s">
        <v>386</v>
      </c>
    </row>
    <row r="974" spans="1:12" ht="12" customHeight="1" x14ac:dyDescent="0.3">
      <c r="A974" s="103">
        <v>4393807</v>
      </c>
      <c r="B974" s="99" t="s">
        <v>349</v>
      </c>
      <c r="C974" s="100">
        <v>31717</v>
      </c>
      <c r="D974" s="100">
        <v>32294</v>
      </c>
      <c r="E974" s="103">
        <v>32100</v>
      </c>
      <c r="F974" s="98">
        <v>938</v>
      </c>
      <c r="G974" s="99" t="s">
        <v>1348</v>
      </c>
      <c r="H974" s="99" t="s">
        <v>309</v>
      </c>
      <c r="I974" s="100">
        <v>31717</v>
      </c>
      <c r="J974" s="100">
        <v>32294</v>
      </c>
      <c r="K974" s="99" t="s">
        <v>385</v>
      </c>
      <c r="L974" s="99" t="s">
        <v>386</v>
      </c>
    </row>
    <row r="975" spans="1:12" ht="12" customHeight="1" x14ac:dyDescent="0.3">
      <c r="A975" s="103">
        <v>4399507</v>
      </c>
      <c r="B975" s="99" t="s">
        <v>1571</v>
      </c>
      <c r="C975" s="100">
        <v>32295</v>
      </c>
      <c r="D975" s="100">
        <v>32781</v>
      </c>
      <c r="E975" s="103">
        <v>32100</v>
      </c>
      <c r="F975" s="98">
        <v>995</v>
      </c>
      <c r="G975" s="99" t="s">
        <v>1572</v>
      </c>
      <c r="H975" s="99" t="s">
        <v>309</v>
      </c>
      <c r="I975" s="100">
        <v>32295</v>
      </c>
      <c r="J975" s="100">
        <v>32781</v>
      </c>
      <c r="K975" s="99" t="s">
        <v>347</v>
      </c>
      <c r="L975" s="99" t="s">
        <v>348</v>
      </c>
    </row>
    <row r="976" spans="1:12" ht="12" customHeight="1" x14ac:dyDescent="0.3">
      <c r="A976" s="103">
        <v>4310264</v>
      </c>
      <c r="B976" s="99" t="s">
        <v>1508</v>
      </c>
      <c r="C976" s="100">
        <v>32782</v>
      </c>
      <c r="D976" s="100">
        <v>34756</v>
      </c>
      <c r="E976" s="103">
        <v>32100</v>
      </c>
      <c r="F976" s="98">
        <v>1026</v>
      </c>
      <c r="G976" s="99" t="s">
        <v>588</v>
      </c>
      <c r="H976" s="99" t="s">
        <v>309</v>
      </c>
      <c r="I976" s="100">
        <v>32782</v>
      </c>
      <c r="J976" s="100">
        <v>34756</v>
      </c>
      <c r="K976" s="99" t="s">
        <v>438</v>
      </c>
      <c r="L976" s="99" t="s">
        <v>439</v>
      </c>
    </row>
    <row r="977" spans="1:12" ht="12" customHeight="1" x14ac:dyDescent="0.3">
      <c r="A977" s="103">
        <v>4302709</v>
      </c>
      <c r="B977" s="99" t="s">
        <v>349</v>
      </c>
      <c r="C977" s="100">
        <v>27851</v>
      </c>
      <c r="D977" s="100">
        <v>30802</v>
      </c>
      <c r="E977" s="103">
        <v>32200</v>
      </c>
      <c r="F977" s="98">
        <v>27</v>
      </c>
      <c r="G977" s="99" t="s">
        <v>1110</v>
      </c>
      <c r="H977" s="99" t="s">
        <v>309</v>
      </c>
      <c r="I977" s="100">
        <v>27851</v>
      </c>
      <c r="J977" s="100">
        <v>30802</v>
      </c>
      <c r="K977" s="99" t="s">
        <v>347</v>
      </c>
      <c r="L977" s="99" t="s">
        <v>348</v>
      </c>
    </row>
    <row r="978" spans="1:12" ht="12" customHeight="1" x14ac:dyDescent="0.3">
      <c r="A978" s="103">
        <v>4383006</v>
      </c>
      <c r="B978" s="99" t="s">
        <v>1552</v>
      </c>
      <c r="C978" s="100">
        <v>30803</v>
      </c>
      <c r="D978" s="100">
        <v>31412</v>
      </c>
      <c r="E978" s="103">
        <v>32200</v>
      </c>
      <c r="F978" s="98">
        <v>830</v>
      </c>
      <c r="G978" s="99" t="s">
        <v>1307</v>
      </c>
      <c r="H978" s="99" t="s">
        <v>309</v>
      </c>
      <c r="I978" s="100">
        <v>30803</v>
      </c>
      <c r="J978" s="100">
        <v>31412</v>
      </c>
      <c r="K978" s="99" t="s">
        <v>385</v>
      </c>
      <c r="L978" s="99" t="s">
        <v>386</v>
      </c>
    </row>
    <row r="979" spans="1:12" ht="12" customHeight="1" x14ac:dyDescent="0.3">
      <c r="A979" s="103">
        <v>4389904</v>
      </c>
      <c r="B979" s="99" t="s">
        <v>1562</v>
      </c>
      <c r="C979" s="100">
        <v>31413</v>
      </c>
      <c r="D979" s="100">
        <v>34268</v>
      </c>
      <c r="E979" s="103">
        <v>32200</v>
      </c>
      <c r="F979" s="98">
        <v>899</v>
      </c>
      <c r="G979" s="99" t="s">
        <v>1345</v>
      </c>
      <c r="H979" s="99" t="s">
        <v>309</v>
      </c>
      <c r="I979" s="100">
        <v>31413</v>
      </c>
      <c r="J979" s="100">
        <v>34268</v>
      </c>
      <c r="K979" s="99" t="s">
        <v>354</v>
      </c>
      <c r="L979" s="99" t="s">
        <v>355</v>
      </c>
    </row>
    <row r="980" spans="1:12" ht="12" customHeight="1" x14ac:dyDescent="0.3">
      <c r="A980" s="103">
        <v>4305108</v>
      </c>
      <c r="B980" s="99" t="s">
        <v>349</v>
      </c>
      <c r="C980" s="100">
        <v>27851</v>
      </c>
      <c r="D980" s="100">
        <v>30132</v>
      </c>
      <c r="E980" s="103">
        <v>32300</v>
      </c>
      <c r="F980" s="98">
        <v>51</v>
      </c>
      <c r="G980" s="99" t="s">
        <v>1503</v>
      </c>
      <c r="H980" s="99" t="s">
        <v>309</v>
      </c>
      <c r="I980" s="100">
        <v>27851</v>
      </c>
      <c r="J980" s="100">
        <v>30132</v>
      </c>
      <c r="K980" s="99" t="s">
        <v>347</v>
      </c>
      <c r="L980" s="99" t="s">
        <v>348</v>
      </c>
    </row>
    <row r="981" spans="1:12" ht="12" customHeight="1" x14ac:dyDescent="0.3">
      <c r="A981" s="103">
        <v>4379202</v>
      </c>
      <c r="B981" s="99" t="s">
        <v>349</v>
      </c>
      <c r="C981" s="100">
        <v>30133</v>
      </c>
      <c r="D981" s="100">
        <v>30863</v>
      </c>
      <c r="E981" s="103">
        <v>32300</v>
      </c>
      <c r="F981" s="98">
        <v>792</v>
      </c>
      <c r="G981" s="99" t="s">
        <v>1197</v>
      </c>
      <c r="H981" s="99" t="s">
        <v>309</v>
      </c>
      <c r="I981" s="100">
        <v>30133</v>
      </c>
      <c r="J981" s="100">
        <v>30863</v>
      </c>
      <c r="K981" s="99" t="s">
        <v>347</v>
      </c>
      <c r="L981" s="99" t="s">
        <v>348</v>
      </c>
    </row>
    <row r="982" spans="1:12" ht="12" customHeight="1" x14ac:dyDescent="0.3">
      <c r="A982" s="103">
        <v>4384707</v>
      </c>
      <c r="B982" s="99" t="s">
        <v>349</v>
      </c>
      <c r="C982" s="100">
        <v>30864</v>
      </c>
      <c r="D982" s="100">
        <v>31928</v>
      </c>
      <c r="E982" s="103">
        <v>32300</v>
      </c>
      <c r="F982" s="98">
        <v>847</v>
      </c>
      <c r="G982" s="99" t="s">
        <v>1290</v>
      </c>
      <c r="H982" s="99" t="s">
        <v>309</v>
      </c>
      <c r="I982" s="100">
        <v>30864</v>
      </c>
      <c r="J982" s="100">
        <v>31928</v>
      </c>
      <c r="K982" s="99" t="s">
        <v>347</v>
      </c>
      <c r="L982" s="99" t="s">
        <v>348</v>
      </c>
    </row>
    <row r="983" spans="1:12" ht="12" customHeight="1" x14ac:dyDescent="0.3">
      <c r="A983" s="103">
        <v>4396107</v>
      </c>
      <c r="B983" s="99" t="s">
        <v>1564</v>
      </c>
      <c r="C983" s="100">
        <v>31929</v>
      </c>
      <c r="D983" s="100">
        <v>33576</v>
      </c>
      <c r="E983" s="103">
        <v>32300</v>
      </c>
      <c r="F983" s="98">
        <v>961</v>
      </c>
      <c r="G983" s="99" t="s">
        <v>1386</v>
      </c>
      <c r="H983" s="99" t="s">
        <v>309</v>
      </c>
      <c r="I983" s="100">
        <v>31929</v>
      </c>
      <c r="J983" s="100">
        <v>33576</v>
      </c>
      <c r="K983" s="99" t="s">
        <v>347</v>
      </c>
      <c r="L983" s="99" t="s">
        <v>348</v>
      </c>
    </row>
    <row r="984" spans="1:12" ht="12" customHeight="1" x14ac:dyDescent="0.3">
      <c r="A984" s="103">
        <v>4305801</v>
      </c>
      <c r="B984" s="99" t="s">
        <v>1504</v>
      </c>
      <c r="C984" s="100">
        <v>24563</v>
      </c>
      <c r="D984" s="100">
        <v>29799</v>
      </c>
      <c r="E984" s="103">
        <v>32400</v>
      </c>
      <c r="F984" s="98">
        <v>58</v>
      </c>
      <c r="G984" s="99" t="s">
        <v>1505</v>
      </c>
      <c r="H984" s="99" t="s">
        <v>309</v>
      </c>
      <c r="I984" s="100">
        <v>24563</v>
      </c>
      <c r="J984" s="100">
        <v>29799</v>
      </c>
      <c r="K984" s="99" t="s">
        <v>347</v>
      </c>
      <c r="L984" s="99" t="s">
        <v>348</v>
      </c>
    </row>
    <row r="985" spans="1:12" ht="12" customHeight="1" x14ac:dyDescent="0.3">
      <c r="A985" s="103">
        <v>4374401</v>
      </c>
      <c r="B985" s="99" t="s">
        <v>1237</v>
      </c>
      <c r="C985" s="100">
        <v>29800</v>
      </c>
      <c r="D985" s="100">
        <v>30194</v>
      </c>
      <c r="E985" s="103">
        <v>32400</v>
      </c>
      <c r="F985" s="98">
        <v>744</v>
      </c>
      <c r="G985" s="99" t="s">
        <v>1238</v>
      </c>
      <c r="H985" s="99" t="s">
        <v>309</v>
      </c>
      <c r="I985" s="100">
        <v>30195</v>
      </c>
      <c r="J985" s="100">
        <v>31634</v>
      </c>
      <c r="K985" s="99" t="s">
        <v>347</v>
      </c>
      <c r="L985" s="99" t="s">
        <v>348</v>
      </c>
    </row>
    <row r="986" spans="1:12" ht="12" customHeight="1" x14ac:dyDescent="0.3">
      <c r="A986" s="103">
        <v>4174405</v>
      </c>
      <c r="B986" s="99" t="s">
        <v>1237</v>
      </c>
      <c r="C986" s="100">
        <v>30195</v>
      </c>
      <c r="D986" s="100">
        <v>31634</v>
      </c>
      <c r="E986" s="103">
        <v>32400</v>
      </c>
      <c r="F986" s="98">
        <v>744</v>
      </c>
      <c r="G986" s="99" t="s">
        <v>1238</v>
      </c>
      <c r="H986" s="99" t="s">
        <v>309</v>
      </c>
      <c r="I986" s="100">
        <v>30195</v>
      </c>
      <c r="J986" s="100">
        <v>31634</v>
      </c>
      <c r="K986" s="99" t="s">
        <v>347</v>
      </c>
      <c r="L986" s="99" t="s">
        <v>348</v>
      </c>
    </row>
    <row r="987" spans="1:12" ht="12" customHeight="1" x14ac:dyDescent="0.3">
      <c r="A987" s="103">
        <v>4193108</v>
      </c>
      <c r="B987" s="99" t="s">
        <v>349</v>
      </c>
      <c r="C987" s="100">
        <v>31635</v>
      </c>
      <c r="D987" s="100">
        <v>33085</v>
      </c>
      <c r="E987" s="103">
        <v>32400</v>
      </c>
      <c r="F987" s="98">
        <v>931</v>
      </c>
      <c r="G987" s="99" t="s">
        <v>1367</v>
      </c>
      <c r="H987" s="99" t="s">
        <v>309</v>
      </c>
      <c r="I987" s="100">
        <v>31635</v>
      </c>
      <c r="J987" s="100">
        <v>33085</v>
      </c>
      <c r="K987" s="99" t="s">
        <v>347</v>
      </c>
      <c r="L987" s="99" t="s">
        <v>348</v>
      </c>
    </row>
    <row r="988" spans="1:12" ht="12" customHeight="1" x14ac:dyDescent="0.3">
      <c r="A988" s="103">
        <v>4110524</v>
      </c>
      <c r="B988" s="99" t="s">
        <v>428</v>
      </c>
      <c r="C988" s="100">
        <v>33086</v>
      </c>
      <c r="D988" s="100">
        <v>35216</v>
      </c>
      <c r="E988" s="103">
        <v>32400</v>
      </c>
      <c r="F988" s="98">
        <v>1052</v>
      </c>
      <c r="G988" s="99" t="s">
        <v>396</v>
      </c>
      <c r="H988" s="99" t="s">
        <v>309</v>
      </c>
      <c r="I988" s="100">
        <v>33086</v>
      </c>
      <c r="J988" s="100">
        <v>35216</v>
      </c>
      <c r="K988" s="99" t="s">
        <v>347</v>
      </c>
      <c r="L988" s="99" t="s">
        <v>348</v>
      </c>
    </row>
    <row r="989" spans="1:12" ht="12" customHeight="1" x14ac:dyDescent="0.3">
      <c r="A989" s="103">
        <v>4111951</v>
      </c>
      <c r="B989" s="99" t="s">
        <v>428</v>
      </c>
      <c r="C989" s="100">
        <v>35217</v>
      </c>
      <c r="D989" s="100">
        <v>39021</v>
      </c>
      <c r="E989" s="103">
        <v>32400</v>
      </c>
      <c r="F989" s="98">
        <v>1195</v>
      </c>
      <c r="G989" s="99" t="s">
        <v>630</v>
      </c>
      <c r="H989" s="99" t="s">
        <v>309</v>
      </c>
      <c r="I989" s="100">
        <v>35217</v>
      </c>
      <c r="J989" s="100">
        <v>39021</v>
      </c>
      <c r="K989" s="99" t="s">
        <v>465</v>
      </c>
      <c r="L989" s="99" t="s">
        <v>466</v>
      </c>
    </row>
    <row r="990" spans="1:12" ht="12" customHeight="1" x14ac:dyDescent="0.3">
      <c r="A990" s="103">
        <v>4113999</v>
      </c>
      <c r="B990" s="99" t="s">
        <v>428</v>
      </c>
      <c r="C990" s="100">
        <v>39022</v>
      </c>
      <c r="D990" s="100">
        <v>42794</v>
      </c>
      <c r="E990" s="103">
        <v>32400</v>
      </c>
      <c r="F990" s="98">
        <v>1399</v>
      </c>
      <c r="G990" s="99" t="s">
        <v>827</v>
      </c>
      <c r="H990" s="99" t="s">
        <v>309</v>
      </c>
      <c r="I990" s="100">
        <v>39022</v>
      </c>
      <c r="J990" s="100">
        <v>42794</v>
      </c>
      <c r="K990" s="99" t="s">
        <v>594</v>
      </c>
      <c r="L990" s="99" t="s">
        <v>595</v>
      </c>
    </row>
    <row r="991" spans="1:12" ht="12" customHeight="1" x14ac:dyDescent="0.3">
      <c r="A991" s="103">
        <v>4115441</v>
      </c>
      <c r="B991" s="99" t="s">
        <v>428</v>
      </c>
      <c r="C991" s="100">
        <v>42795</v>
      </c>
      <c r="D991" s="100">
        <v>44227</v>
      </c>
      <c r="E991" s="103">
        <v>32400</v>
      </c>
      <c r="F991" s="98">
        <v>1544</v>
      </c>
      <c r="G991" s="99" t="s">
        <v>941</v>
      </c>
      <c r="H991" s="99" t="s">
        <v>309</v>
      </c>
      <c r="I991" s="100">
        <v>42795</v>
      </c>
      <c r="J991" s="100">
        <v>44227</v>
      </c>
      <c r="K991" s="99" t="s">
        <v>594</v>
      </c>
      <c r="L991" s="99" t="s">
        <v>595</v>
      </c>
    </row>
    <row r="992" spans="1:12" ht="12" customHeight="1" x14ac:dyDescent="0.3">
      <c r="A992" s="103">
        <v>4116421</v>
      </c>
      <c r="B992" s="99" t="s">
        <v>428</v>
      </c>
      <c r="C992" s="100">
        <v>44228</v>
      </c>
      <c r="D992" s="100">
        <v>523456</v>
      </c>
      <c r="E992" s="103">
        <v>32400</v>
      </c>
      <c r="F992" s="98">
        <v>1642</v>
      </c>
      <c r="G992" s="99" t="s">
        <v>1004</v>
      </c>
      <c r="H992" s="99" t="s">
        <v>309</v>
      </c>
      <c r="I992" s="100">
        <v>44228</v>
      </c>
      <c r="J992" s="100">
        <v>523456</v>
      </c>
      <c r="K992" s="99" t="s">
        <v>594</v>
      </c>
      <c r="L992" s="99" t="s">
        <v>595</v>
      </c>
    </row>
    <row r="993" spans="1:12" ht="12" customHeight="1" x14ac:dyDescent="0.3">
      <c r="A993" s="103">
        <v>4310108</v>
      </c>
      <c r="B993" s="99" t="s">
        <v>1506</v>
      </c>
      <c r="C993" s="100">
        <v>27851</v>
      </c>
      <c r="D993" s="100">
        <v>33116</v>
      </c>
      <c r="E993" s="103">
        <v>32600</v>
      </c>
      <c r="F993" s="98">
        <v>1053</v>
      </c>
      <c r="G993" s="99" t="s">
        <v>1507</v>
      </c>
      <c r="H993" s="99" t="s">
        <v>309</v>
      </c>
      <c r="I993" s="100">
        <v>33117</v>
      </c>
      <c r="J993" s="100">
        <v>33949</v>
      </c>
      <c r="K993" s="99" t="s">
        <v>354</v>
      </c>
      <c r="L993" s="99" t="s">
        <v>355</v>
      </c>
    </row>
    <row r="994" spans="1:12" ht="12" customHeight="1" x14ac:dyDescent="0.3">
      <c r="A994" s="103">
        <v>4310538</v>
      </c>
      <c r="B994" s="99" t="s">
        <v>1506</v>
      </c>
      <c r="C994" s="100">
        <v>33117</v>
      </c>
      <c r="D994" s="100">
        <v>33949</v>
      </c>
      <c r="E994" s="103">
        <v>32600</v>
      </c>
      <c r="F994" s="98">
        <v>1053</v>
      </c>
      <c r="G994" s="99" t="s">
        <v>1507</v>
      </c>
      <c r="H994" s="99" t="s">
        <v>309</v>
      </c>
      <c r="I994" s="100">
        <v>33117</v>
      </c>
      <c r="J994" s="100">
        <v>33949</v>
      </c>
      <c r="K994" s="99" t="s">
        <v>354</v>
      </c>
      <c r="L994" s="99" t="s">
        <v>355</v>
      </c>
    </row>
    <row r="995" spans="1:12" ht="12" customHeight="1" x14ac:dyDescent="0.3">
      <c r="A995" s="103">
        <v>4312708</v>
      </c>
      <c r="B995" s="99" t="s">
        <v>1509</v>
      </c>
      <c r="C995" s="100">
        <v>27851</v>
      </c>
      <c r="D995" s="100">
        <v>33269</v>
      </c>
      <c r="E995" s="103">
        <v>33000</v>
      </c>
      <c r="F995" s="98">
        <v>127</v>
      </c>
      <c r="G995" s="99" t="s">
        <v>1249</v>
      </c>
      <c r="H995" s="99" t="s">
        <v>309</v>
      </c>
      <c r="I995" s="100">
        <v>27851</v>
      </c>
      <c r="J995" s="100">
        <v>33269</v>
      </c>
      <c r="K995" s="99" t="s">
        <v>347</v>
      </c>
      <c r="L995" s="99" t="s">
        <v>348</v>
      </c>
    </row>
    <row r="996" spans="1:12" ht="12" customHeight="1" x14ac:dyDescent="0.3">
      <c r="A996" s="103">
        <v>4110631</v>
      </c>
      <c r="B996" s="99" t="s">
        <v>448</v>
      </c>
      <c r="C996" s="100">
        <v>33270</v>
      </c>
      <c r="D996" s="100">
        <v>36494</v>
      </c>
      <c r="E996" s="103">
        <v>33000</v>
      </c>
      <c r="F996" s="98">
        <v>1063</v>
      </c>
      <c r="G996" s="99" t="s">
        <v>346</v>
      </c>
      <c r="H996" s="99" t="s">
        <v>309</v>
      </c>
      <c r="I996" s="100">
        <v>33270</v>
      </c>
      <c r="J996" s="100">
        <v>36494</v>
      </c>
      <c r="K996" s="99" t="s">
        <v>347</v>
      </c>
      <c r="L996" s="99" t="s">
        <v>348</v>
      </c>
    </row>
    <row r="997" spans="1:12" ht="12" customHeight="1" x14ac:dyDescent="0.3">
      <c r="A997" s="103">
        <v>4112934</v>
      </c>
      <c r="B997" s="99" t="s">
        <v>448</v>
      </c>
      <c r="C997" s="100">
        <v>36495</v>
      </c>
      <c r="D997" s="100">
        <v>41182</v>
      </c>
      <c r="E997" s="103">
        <v>33000</v>
      </c>
      <c r="F997" s="98">
        <v>1293</v>
      </c>
      <c r="G997" s="99" t="s">
        <v>522</v>
      </c>
      <c r="H997" s="99" t="s">
        <v>309</v>
      </c>
      <c r="I997" s="100">
        <v>36495</v>
      </c>
      <c r="J997" s="100">
        <v>41182</v>
      </c>
      <c r="K997" s="99" t="s">
        <v>347</v>
      </c>
      <c r="L997" s="99" t="s">
        <v>348</v>
      </c>
    </row>
    <row r="998" spans="1:12" ht="12" customHeight="1" x14ac:dyDescent="0.3">
      <c r="A998" s="103">
        <v>4114519</v>
      </c>
      <c r="B998" s="99" t="s">
        <v>448</v>
      </c>
      <c r="C998" s="100">
        <v>41183</v>
      </c>
      <c r="D998" s="100">
        <v>44305</v>
      </c>
      <c r="E998" s="103">
        <v>33000</v>
      </c>
      <c r="F998" s="98">
        <v>1451</v>
      </c>
      <c r="G998" s="99" t="s">
        <v>874</v>
      </c>
      <c r="H998" s="99" t="s">
        <v>309</v>
      </c>
      <c r="I998" s="100">
        <v>41183</v>
      </c>
      <c r="J998" s="100">
        <v>44305</v>
      </c>
      <c r="K998" s="99" t="s">
        <v>347</v>
      </c>
      <c r="L998" s="99" t="s">
        <v>348</v>
      </c>
    </row>
    <row r="999" spans="1:12" ht="12" customHeight="1" x14ac:dyDescent="0.3">
      <c r="A999" s="103">
        <v>4313706</v>
      </c>
      <c r="B999" s="99" t="s">
        <v>1510</v>
      </c>
      <c r="C999" s="100">
        <v>28581</v>
      </c>
      <c r="D999" s="100">
        <v>32324</v>
      </c>
      <c r="E999" s="103">
        <v>33100</v>
      </c>
      <c r="F999" s="98">
        <v>137</v>
      </c>
      <c r="G999" s="99" t="s">
        <v>1511</v>
      </c>
      <c r="H999" s="99" t="s">
        <v>309</v>
      </c>
      <c r="I999" s="100">
        <v>28581</v>
      </c>
      <c r="J999" s="100">
        <v>32324</v>
      </c>
      <c r="K999" s="99" t="s">
        <v>385</v>
      </c>
      <c r="L999" s="99" t="s">
        <v>386</v>
      </c>
    </row>
    <row r="1000" spans="1:12" ht="12" customHeight="1" x14ac:dyDescent="0.3">
      <c r="A1000" s="103">
        <v>4399309</v>
      </c>
      <c r="B1000" s="99" t="s">
        <v>1569</v>
      </c>
      <c r="C1000" s="100">
        <v>32325</v>
      </c>
      <c r="D1000" s="100">
        <v>34287</v>
      </c>
      <c r="E1000" s="103">
        <v>33100</v>
      </c>
      <c r="F1000" s="98">
        <v>993</v>
      </c>
      <c r="G1000" s="99" t="s">
        <v>1570</v>
      </c>
      <c r="H1000" s="99" t="s">
        <v>309</v>
      </c>
      <c r="I1000" s="100">
        <v>32325</v>
      </c>
      <c r="J1000" s="100">
        <v>34287</v>
      </c>
      <c r="K1000" s="99" t="s">
        <v>347</v>
      </c>
      <c r="L1000" s="99" t="s">
        <v>348</v>
      </c>
    </row>
    <row r="1001" spans="1:12" ht="12" customHeight="1" x14ac:dyDescent="0.3">
      <c r="A1001" s="103">
        <v>4315107</v>
      </c>
      <c r="B1001" s="99" t="s">
        <v>349</v>
      </c>
      <c r="C1001" s="100">
        <v>27851</v>
      </c>
      <c r="D1001" s="100">
        <v>29829</v>
      </c>
      <c r="E1001" s="103">
        <v>33200</v>
      </c>
      <c r="F1001" s="98">
        <v>151</v>
      </c>
      <c r="G1001" s="99" t="s">
        <v>1512</v>
      </c>
      <c r="H1001" s="99" t="s">
        <v>309</v>
      </c>
      <c r="I1001" s="100">
        <v>29830</v>
      </c>
      <c r="J1001" s="100">
        <v>30436</v>
      </c>
      <c r="K1001" s="99" t="s">
        <v>347</v>
      </c>
      <c r="L1001" s="99" t="s">
        <v>348</v>
      </c>
    </row>
    <row r="1002" spans="1:12" ht="12" customHeight="1" x14ac:dyDescent="0.3">
      <c r="A1002" s="103">
        <v>4180709</v>
      </c>
      <c r="B1002" s="99" t="s">
        <v>349</v>
      </c>
      <c r="C1002" s="100">
        <v>30437</v>
      </c>
      <c r="D1002" s="100">
        <v>33755</v>
      </c>
      <c r="E1002" s="103">
        <v>33200</v>
      </c>
      <c r="F1002" s="98">
        <v>807</v>
      </c>
      <c r="G1002" s="99" t="s">
        <v>1288</v>
      </c>
      <c r="H1002" s="99" t="s">
        <v>309</v>
      </c>
      <c r="I1002" s="100">
        <v>30437</v>
      </c>
      <c r="J1002" s="100">
        <v>33755</v>
      </c>
      <c r="K1002" s="99" t="s">
        <v>385</v>
      </c>
      <c r="L1002" s="99" t="s">
        <v>386</v>
      </c>
    </row>
    <row r="1003" spans="1:12" ht="12" customHeight="1" x14ac:dyDescent="0.3">
      <c r="A1003" s="103">
        <v>4111027</v>
      </c>
      <c r="B1003" s="99" t="s">
        <v>504</v>
      </c>
      <c r="C1003" s="100">
        <v>33756</v>
      </c>
      <c r="D1003" s="100">
        <v>523456</v>
      </c>
      <c r="E1003" s="103">
        <v>33200</v>
      </c>
      <c r="F1003" s="98">
        <v>1102</v>
      </c>
      <c r="G1003" s="99" t="s">
        <v>469</v>
      </c>
      <c r="H1003" s="99" t="s">
        <v>309</v>
      </c>
      <c r="I1003" s="100">
        <v>33756</v>
      </c>
      <c r="J1003" s="100">
        <v>523456</v>
      </c>
      <c r="K1003" s="99" t="s">
        <v>465</v>
      </c>
      <c r="L1003" s="99" t="s">
        <v>466</v>
      </c>
    </row>
    <row r="1004" spans="1:12" ht="12" customHeight="1" x14ac:dyDescent="0.3">
      <c r="A1004" s="103">
        <v>4319604</v>
      </c>
      <c r="B1004" s="99" t="s">
        <v>349</v>
      </c>
      <c r="C1004" s="100">
        <v>27851</v>
      </c>
      <c r="D1004" s="100">
        <v>29951</v>
      </c>
      <c r="E1004" s="103">
        <v>33400</v>
      </c>
      <c r="F1004" s="98">
        <v>196</v>
      </c>
      <c r="G1004" s="99" t="s">
        <v>1514</v>
      </c>
      <c r="H1004" s="99" t="s">
        <v>309</v>
      </c>
      <c r="I1004" s="100">
        <v>27851</v>
      </c>
      <c r="J1004" s="100">
        <v>29951</v>
      </c>
      <c r="K1004" s="99" t="s">
        <v>438</v>
      </c>
      <c r="L1004" s="99" t="s">
        <v>439</v>
      </c>
    </row>
    <row r="1005" spans="1:12" ht="12" customHeight="1" x14ac:dyDescent="0.3">
      <c r="A1005" s="103">
        <v>4377008</v>
      </c>
      <c r="B1005" s="99" t="s">
        <v>1544</v>
      </c>
      <c r="C1005" s="100">
        <v>29952</v>
      </c>
      <c r="D1005" s="100">
        <v>33481</v>
      </c>
      <c r="E1005" s="103">
        <v>33400</v>
      </c>
      <c r="F1005" s="98">
        <v>770</v>
      </c>
      <c r="G1005" s="99" t="s">
        <v>1545</v>
      </c>
      <c r="H1005" s="99" t="s">
        <v>309</v>
      </c>
      <c r="I1005" s="100">
        <v>29952</v>
      </c>
      <c r="J1005" s="100">
        <v>33481</v>
      </c>
      <c r="K1005" s="99" t="s">
        <v>347</v>
      </c>
      <c r="L1005" s="99" t="s">
        <v>348</v>
      </c>
    </row>
    <row r="1006" spans="1:12" ht="12" customHeight="1" x14ac:dyDescent="0.3">
      <c r="A1006" s="103">
        <v>4110821</v>
      </c>
      <c r="B1006" s="99" t="s">
        <v>478</v>
      </c>
      <c r="C1006" s="100">
        <v>33482</v>
      </c>
      <c r="D1006" s="100">
        <v>36342</v>
      </c>
      <c r="E1006" s="103">
        <v>33400</v>
      </c>
      <c r="F1006" s="98">
        <v>1082</v>
      </c>
      <c r="G1006" s="99" t="s">
        <v>479</v>
      </c>
      <c r="H1006" s="99" t="s">
        <v>309</v>
      </c>
      <c r="I1006" s="100">
        <v>33482</v>
      </c>
      <c r="J1006" s="100">
        <v>36342</v>
      </c>
      <c r="K1006" s="99" t="s">
        <v>347</v>
      </c>
      <c r="L1006" s="99" t="s">
        <v>348</v>
      </c>
    </row>
    <row r="1007" spans="1:12" ht="12" customHeight="1" x14ac:dyDescent="0.3">
      <c r="A1007" s="103">
        <v>4323101</v>
      </c>
      <c r="B1007" s="99" t="s">
        <v>349</v>
      </c>
      <c r="C1007" s="100">
        <v>27851</v>
      </c>
      <c r="D1007" s="100">
        <v>32659</v>
      </c>
      <c r="E1007" s="103">
        <v>33600</v>
      </c>
      <c r="F1007" s="98">
        <v>231</v>
      </c>
      <c r="G1007" s="99" t="s">
        <v>1023</v>
      </c>
      <c r="H1007" s="99" t="s">
        <v>309</v>
      </c>
      <c r="I1007" s="100">
        <v>32660</v>
      </c>
      <c r="J1007" s="100">
        <v>33785</v>
      </c>
      <c r="K1007" s="99" t="s">
        <v>347</v>
      </c>
      <c r="L1007" s="99" t="s">
        <v>348</v>
      </c>
    </row>
    <row r="1008" spans="1:12" ht="12" customHeight="1" x14ac:dyDescent="0.3">
      <c r="A1008" s="103">
        <v>4123105</v>
      </c>
      <c r="B1008" s="99" t="s">
        <v>349</v>
      </c>
      <c r="C1008" s="100">
        <v>32660</v>
      </c>
      <c r="D1008" s="100">
        <v>33785</v>
      </c>
      <c r="E1008" s="103">
        <v>33600</v>
      </c>
      <c r="F1008" s="98">
        <v>231</v>
      </c>
      <c r="G1008" s="99" t="s">
        <v>1023</v>
      </c>
      <c r="H1008" s="99" t="s">
        <v>309</v>
      </c>
      <c r="I1008" s="100">
        <v>32660</v>
      </c>
      <c r="J1008" s="100">
        <v>33785</v>
      </c>
      <c r="K1008" s="99" t="s">
        <v>347</v>
      </c>
      <c r="L1008" s="99" t="s">
        <v>348</v>
      </c>
    </row>
    <row r="1009" spans="1:12" ht="12" customHeight="1" x14ac:dyDescent="0.3">
      <c r="A1009" s="103">
        <v>4111084</v>
      </c>
      <c r="B1009" s="99" t="s">
        <v>514</v>
      </c>
      <c r="C1009" s="100">
        <v>33786</v>
      </c>
      <c r="D1009" s="100">
        <v>42916</v>
      </c>
      <c r="E1009" s="103">
        <v>33600</v>
      </c>
      <c r="F1009" s="98">
        <v>1108</v>
      </c>
      <c r="G1009" s="99" t="s">
        <v>515</v>
      </c>
      <c r="H1009" s="99" t="s">
        <v>309</v>
      </c>
      <c r="I1009" s="100">
        <v>33786</v>
      </c>
      <c r="J1009" s="100">
        <v>42916</v>
      </c>
      <c r="K1009" s="99" t="s">
        <v>347</v>
      </c>
      <c r="L1009" s="99" t="s">
        <v>348</v>
      </c>
    </row>
    <row r="1010" spans="1:12" ht="12" customHeight="1" x14ac:dyDescent="0.3">
      <c r="A1010" s="103">
        <v>4115471</v>
      </c>
      <c r="B1010" s="99" t="s">
        <v>514</v>
      </c>
      <c r="C1010" s="100">
        <v>42917</v>
      </c>
      <c r="D1010" s="100">
        <v>43642</v>
      </c>
      <c r="E1010" s="103">
        <v>33600</v>
      </c>
      <c r="F1010" s="98">
        <v>1547</v>
      </c>
      <c r="G1010" s="99" t="s">
        <v>942</v>
      </c>
      <c r="H1010" s="99" t="s">
        <v>309</v>
      </c>
      <c r="I1010" s="100">
        <v>42917</v>
      </c>
      <c r="J1010" s="100">
        <v>43642</v>
      </c>
      <c r="K1010" s="99" t="s">
        <v>347</v>
      </c>
      <c r="L1010" s="99" t="s">
        <v>348</v>
      </c>
    </row>
    <row r="1011" spans="1:12" ht="12" customHeight="1" x14ac:dyDescent="0.3">
      <c r="A1011" s="103">
        <v>4326302</v>
      </c>
      <c r="B1011" s="99" t="s">
        <v>349</v>
      </c>
      <c r="C1011" s="100">
        <v>27851</v>
      </c>
      <c r="D1011" s="100">
        <v>33694</v>
      </c>
      <c r="E1011" s="103">
        <v>33700</v>
      </c>
      <c r="F1011" s="98">
        <v>263</v>
      </c>
      <c r="G1011" s="99" t="s">
        <v>1515</v>
      </c>
      <c r="H1011" s="99" t="s">
        <v>309</v>
      </c>
      <c r="I1011" s="100">
        <v>27851</v>
      </c>
      <c r="J1011" s="100">
        <v>33694</v>
      </c>
      <c r="K1011" s="99" t="s">
        <v>347</v>
      </c>
      <c r="L1011" s="99" t="s">
        <v>348</v>
      </c>
    </row>
    <row r="1012" spans="1:12" ht="12" customHeight="1" x14ac:dyDescent="0.3">
      <c r="A1012" s="103">
        <v>4111001</v>
      </c>
      <c r="B1012" s="99" t="s">
        <v>501</v>
      </c>
      <c r="C1012" s="100">
        <v>33695</v>
      </c>
      <c r="D1012" s="100">
        <v>35155</v>
      </c>
      <c r="E1012" s="103">
        <v>33700</v>
      </c>
      <c r="F1012" s="98">
        <v>1110</v>
      </c>
      <c r="G1012" s="99" t="s">
        <v>379</v>
      </c>
      <c r="H1012" s="99" t="s">
        <v>309</v>
      </c>
      <c r="I1012" s="100">
        <v>33695</v>
      </c>
      <c r="J1012" s="100">
        <v>35155</v>
      </c>
      <c r="K1012" s="99" t="s">
        <v>347</v>
      </c>
      <c r="L1012" s="99" t="s">
        <v>348</v>
      </c>
    </row>
    <row r="1013" spans="1:12" ht="12" customHeight="1" x14ac:dyDescent="0.3">
      <c r="A1013" s="103">
        <v>4911795</v>
      </c>
      <c r="B1013" s="99" t="s">
        <v>611</v>
      </c>
      <c r="C1013" s="100">
        <v>38162</v>
      </c>
      <c r="D1013" s="100">
        <v>38503</v>
      </c>
      <c r="E1013" s="103">
        <v>33700</v>
      </c>
      <c r="F1013" s="98">
        <v>1179</v>
      </c>
      <c r="G1013" s="99" t="s">
        <v>545</v>
      </c>
      <c r="H1013" s="99" t="s">
        <v>309</v>
      </c>
      <c r="I1013" s="100">
        <v>35156</v>
      </c>
      <c r="J1013" s="100">
        <v>40268</v>
      </c>
      <c r="K1013" s="99" t="s">
        <v>347</v>
      </c>
      <c r="L1013" s="99" t="s">
        <v>348</v>
      </c>
    </row>
    <row r="1014" spans="1:12" ht="12" customHeight="1" x14ac:dyDescent="0.3">
      <c r="A1014" s="103">
        <v>4111795</v>
      </c>
      <c r="B1014" s="99" t="s">
        <v>611</v>
      </c>
      <c r="C1014" s="100">
        <v>38504</v>
      </c>
      <c r="D1014" s="100">
        <v>40268</v>
      </c>
      <c r="E1014" s="103">
        <v>33700</v>
      </c>
      <c r="F1014" s="98">
        <v>1179</v>
      </c>
      <c r="G1014" s="99" t="s">
        <v>545</v>
      </c>
      <c r="H1014" s="99" t="s">
        <v>309</v>
      </c>
      <c r="I1014" s="100">
        <v>35156</v>
      </c>
      <c r="J1014" s="100">
        <v>40268</v>
      </c>
      <c r="K1014" s="99" t="s">
        <v>347</v>
      </c>
      <c r="L1014" s="99" t="s">
        <v>348</v>
      </c>
    </row>
    <row r="1015" spans="1:12" ht="12" customHeight="1" x14ac:dyDescent="0.3">
      <c r="A1015" s="103">
        <v>4114237</v>
      </c>
      <c r="B1015" s="99" t="s">
        <v>611</v>
      </c>
      <c r="C1015" s="100">
        <v>40269</v>
      </c>
      <c r="D1015" s="100">
        <v>523456</v>
      </c>
      <c r="E1015" s="103">
        <v>33700</v>
      </c>
      <c r="F1015" s="98">
        <v>1423</v>
      </c>
      <c r="G1015" s="99" t="s">
        <v>850</v>
      </c>
      <c r="H1015" s="99" t="s">
        <v>309</v>
      </c>
      <c r="I1015" s="100">
        <v>40269</v>
      </c>
      <c r="J1015" s="100">
        <v>523456</v>
      </c>
      <c r="K1015" s="99" t="s">
        <v>594</v>
      </c>
      <c r="L1015" s="99" t="s">
        <v>595</v>
      </c>
    </row>
    <row r="1016" spans="1:12" ht="12" customHeight="1" x14ac:dyDescent="0.3">
      <c r="A1016" s="103">
        <v>4326807</v>
      </c>
      <c r="B1016" s="99" t="s">
        <v>349</v>
      </c>
      <c r="C1016" s="100">
        <v>27851</v>
      </c>
      <c r="D1016" s="100">
        <v>30692</v>
      </c>
      <c r="E1016" s="103">
        <v>33800</v>
      </c>
      <c r="F1016" s="98">
        <v>268</v>
      </c>
      <c r="G1016" s="99" t="s">
        <v>1516</v>
      </c>
      <c r="H1016" s="99" t="s">
        <v>309</v>
      </c>
      <c r="I1016" s="100">
        <v>30693</v>
      </c>
      <c r="J1016" s="100">
        <v>30802</v>
      </c>
      <c r="K1016" s="99" t="s">
        <v>347</v>
      </c>
      <c r="L1016" s="99" t="s">
        <v>348</v>
      </c>
    </row>
    <row r="1017" spans="1:12" ht="12" customHeight="1" x14ac:dyDescent="0.3">
      <c r="A1017" s="103">
        <v>4926800</v>
      </c>
      <c r="B1017" s="99" t="s">
        <v>349</v>
      </c>
      <c r="C1017" s="100">
        <v>30693</v>
      </c>
      <c r="D1017" s="100">
        <v>30802</v>
      </c>
      <c r="E1017" s="103">
        <v>33800</v>
      </c>
      <c r="F1017" s="98">
        <v>268</v>
      </c>
      <c r="G1017" s="99" t="s">
        <v>1516</v>
      </c>
      <c r="H1017" s="99" t="s">
        <v>309</v>
      </c>
      <c r="I1017" s="100">
        <v>30693</v>
      </c>
      <c r="J1017" s="100">
        <v>30802</v>
      </c>
      <c r="K1017" s="99" t="s">
        <v>347</v>
      </c>
      <c r="L1017" s="99" t="s">
        <v>348</v>
      </c>
    </row>
    <row r="1018" spans="1:12" ht="12" customHeight="1" x14ac:dyDescent="0.3">
      <c r="A1018" s="103">
        <v>4987400</v>
      </c>
      <c r="B1018" s="99" t="s">
        <v>349</v>
      </c>
      <c r="C1018" s="100">
        <v>31168</v>
      </c>
      <c r="D1018" s="100">
        <v>31716</v>
      </c>
      <c r="E1018" s="103">
        <v>33800</v>
      </c>
      <c r="F1018" s="98">
        <v>874</v>
      </c>
      <c r="G1018" s="99" t="s">
        <v>1640</v>
      </c>
      <c r="H1018" s="99" t="s">
        <v>309</v>
      </c>
      <c r="I1018" s="100">
        <v>31168</v>
      </c>
      <c r="J1018" s="100">
        <v>31716</v>
      </c>
      <c r="K1018" s="99" t="s">
        <v>385</v>
      </c>
      <c r="L1018" s="99" t="s">
        <v>386</v>
      </c>
    </row>
    <row r="1019" spans="1:12" ht="12" customHeight="1" x14ac:dyDescent="0.3">
      <c r="A1019" s="103">
        <v>4993700</v>
      </c>
      <c r="B1019" s="99" t="s">
        <v>349</v>
      </c>
      <c r="C1019" s="100">
        <v>31717</v>
      </c>
      <c r="D1019" s="100">
        <v>31776</v>
      </c>
      <c r="E1019" s="103">
        <v>33800</v>
      </c>
      <c r="F1019" s="98">
        <v>937</v>
      </c>
      <c r="G1019" s="99" t="s">
        <v>1348</v>
      </c>
      <c r="H1019" s="99" t="s">
        <v>309</v>
      </c>
      <c r="I1019" s="100">
        <v>31717</v>
      </c>
      <c r="J1019" s="100">
        <v>31776</v>
      </c>
      <c r="K1019" s="99" t="s">
        <v>385</v>
      </c>
      <c r="L1019" s="99" t="s">
        <v>386</v>
      </c>
    </row>
    <row r="1020" spans="1:12" ht="12" customHeight="1" x14ac:dyDescent="0.3">
      <c r="A1020" s="103">
        <v>4995000</v>
      </c>
      <c r="B1020" s="99" t="s">
        <v>582</v>
      </c>
      <c r="C1020" s="100">
        <v>31777</v>
      </c>
      <c r="D1020" s="100">
        <v>32567</v>
      </c>
      <c r="E1020" s="103">
        <v>33800</v>
      </c>
      <c r="F1020" s="98">
        <v>950</v>
      </c>
      <c r="G1020" s="99" t="s">
        <v>1289</v>
      </c>
      <c r="H1020" s="99" t="s">
        <v>309</v>
      </c>
      <c r="I1020" s="100">
        <v>32568</v>
      </c>
      <c r="J1020" s="100">
        <v>34699</v>
      </c>
      <c r="K1020" s="99" t="s">
        <v>347</v>
      </c>
      <c r="L1020" s="99" t="s">
        <v>348</v>
      </c>
    </row>
    <row r="1021" spans="1:12" ht="12" customHeight="1" x14ac:dyDescent="0.3">
      <c r="A1021" s="103">
        <v>4195004</v>
      </c>
      <c r="B1021" s="99" t="s">
        <v>582</v>
      </c>
      <c r="C1021" s="100">
        <v>32568</v>
      </c>
      <c r="D1021" s="100">
        <v>34699</v>
      </c>
      <c r="E1021" s="103">
        <v>33800</v>
      </c>
      <c r="F1021" s="98">
        <v>950</v>
      </c>
      <c r="G1021" s="99" t="s">
        <v>1289</v>
      </c>
      <c r="H1021" s="99" t="s">
        <v>309</v>
      </c>
      <c r="I1021" s="100">
        <v>32568</v>
      </c>
      <c r="J1021" s="100">
        <v>34699</v>
      </c>
      <c r="K1021" s="99" t="s">
        <v>347</v>
      </c>
      <c r="L1021" s="99" t="s">
        <v>348</v>
      </c>
    </row>
    <row r="1022" spans="1:12" ht="12" customHeight="1" x14ac:dyDescent="0.3">
      <c r="A1022" s="103">
        <v>4111605</v>
      </c>
      <c r="B1022" s="99" t="s">
        <v>582</v>
      </c>
      <c r="C1022" s="100">
        <v>34700</v>
      </c>
      <c r="D1022" s="100">
        <v>37664</v>
      </c>
      <c r="E1022" s="103">
        <v>33800</v>
      </c>
      <c r="F1022" s="98">
        <v>1160</v>
      </c>
      <c r="G1022" s="99" t="s">
        <v>522</v>
      </c>
      <c r="H1022" s="99" t="s">
        <v>309</v>
      </c>
      <c r="I1022" s="100">
        <v>34700</v>
      </c>
      <c r="J1022" s="100">
        <v>37664</v>
      </c>
      <c r="K1022" s="99" t="s">
        <v>347</v>
      </c>
      <c r="L1022" s="99" t="s">
        <v>348</v>
      </c>
    </row>
    <row r="1023" spans="1:12" ht="12" customHeight="1" x14ac:dyDescent="0.3">
      <c r="A1023" s="103">
        <v>4328803</v>
      </c>
      <c r="B1023" s="99" t="s">
        <v>1517</v>
      </c>
      <c r="C1023" s="100">
        <v>27851</v>
      </c>
      <c r="D1023" s="100">
        <v>32784</v>
      </c>
      <c r="E1023" s="103">
        <v>33900</v>
      </c>
      <c r="F1023" s="98">
        <v>288</v>
      </c>
      <c r="G1023" s="99" t="s">
        <v>1518</v>
      </c>
      <c r="H1023" s="99" t="s">
        <v>309</v>
      </c>
      <c r="I1023" s="100">
        <v>27851</v>
      </c>
      <c r="J1023" s="100">
        <v>32784</v>
      </c>
      <c r="K1023" s="99" t="s">
        <v>347</v>
      </c>
      <c r="L1023" s="99" t="s">
        <v>348</v>
      </c>
    </row>
    <row r="1024" spans="1:12" ht="12" customHeight="1" x14ac:dyDescent="0.3">
      <c r="A1024" s="103">
        <v>4368700</v>
      </c>
      <c r="B1024" s="99" t="s">
        <v>349</v>
      </c>
      <c r="C1024" s="100">
        <v>28246</v>
      </c>
      <c r="D1024" s="100">
        <v>31198</v>
      </c>
      <c r="E1024" s="103">
        <v>34000</v>
      </c>
      <c r="F1024" s="98">
        <v>687</v>
      </c>
      <c r="G1024" s="99" t="s">
        <v>1542</v>
      </c>
      <c r="H1024" s="99" t="s">
        <v>309</v>
      </c>
      <c r="I1024" s="100">
        <v>28246</v>
      </c>
      <c r="J1024" s="100">
        <v>31198</v>
      </c>
      <c r="K1024" s="99" t="s">
        <v>347</v>
      </c>
      <c r="L1024" s="99" t="s">
        <v>348</v>
      </c>
    </row>
    <row r="1025" spans="1:12" ht="12" customHeight="1" x14ac:dyDescent="0.3">
      <c r="A1025" s="103">
        <v>4387700</v>
      </c>
      <c r="B1025" s="99" t="s">
        <v>1556</v>
      </c>
      <c r="C1025" s="100">
        <v>31199</v>
      </c>
      <c r="D1025" s="100">
        <v>32642</v>
      </c>
      <c r="E1025" s="103">
        <v>34000</v>
      </c>
      <c r="F1025" s="98">
        <v>877</v>
      </c>
      <c r="G1025" s="99" t="s">
        <v>1557</v>
      </c>
      <c r="H1025" s="99" t="s">
        <v>309</v>
      </c>
      <c r="I1025" s="100">
        <v>31199</v>
      </c>
      <c r="J1025" s="100">
        <v>32642</v>
      </c>
      <c r="K1025" s="99" t="s">
        <v>347</v>
      </c>
      <c r="L1025" s="99" t="s">
        <v>348</v>
      </c>
    </row>
    <row r="1026" spans="1:12" ht="12" customHeight="1" x14ac:dyDescent="0.3">
      <c r="A1026" s="103">
        <v>4332706</v>
      </c>
      <c r="B1026" s="99" t="s">
        <v>349</v>
      </c>
      <c r="C1026" s="100">
        <v>28581</v>
      </c>
      <c r="D1026" s="100">
        <v>29698</v>
      </c>
      <c r="E1026" s="103">
        <v>34100</v>
      </c>
      <c r="F1026" s="98">
        <v>327</v>
      </c>
      <c r="G1026" s="99" t="s">
        <v>1519</v>
      </c>
      <c r="H1026" s="99" t="s">
        <v>309</v>
      </c>
      <c r="I1026" s="100">
        <v>28581</v>
      </c>
      <c r="J1026" s="100">
        <v>29698</v>
      </c>
      <c r="K1026" s="99" t="s">
        <v>318</v>
      </c>
      <c r="L1026" s="99" t="s">
        <v>319</v>
      </c>
    </row>
    <row r="1027" spans="1:12" ht="12" customHeight="1" x14ac:dyDescent="0.3">
      <c r="A1027" s="103">
        <v>4374609</v>
      </c>
      <c r="B1027" s="99" t="s">
        <v>349</v>
      </c>
      <c r="C1027" s="100">
        <v>29699</v>
      </c>
      <c r="D1027" s="100">
        <v>32294</v>
      </c>
      <c r="E1027" s="103">
        <v>34100</v>
      </c>
      <c r="F1027" s="98">
        <v>746</v>
      </c>
      <c r="G1027" s="99" t="s">
        <v>1239</v>
      </c>
      <c r="H1027" s="99" t="s">
        <v>309</v>
      </c>
      <c r="I1027" s="100">
        <v>32295</v>
      </c>
      <c r="J1027" s="100">
        <v>32904</v>
      </c>
      <c r="K1027" s="99" t="s">
        <v>347</v>
      </c>
      <c r="L1027" s="99" t="s">
        <v>348</v>
      </c>
    </row>
    <row r="1028" spans="1:12" ht="12" customHeight="1" x14ac:dyDescent="0.3">
      <c r="A1028" s="103">
        <v>4174603</v>
      </c>
      <c r="B1028" s="99" t="s">
        <v>349</v>
      </c>
      <c r="C1028" s="100">
        <v>32295</v>
      </c>
      <c r="D1028" s="100">
        <v>32904</v>
      </c>
      <c r="E1028" s="103">
        <v>34100</v>
      </c>
      <c r="F1028" s="98">
        <v>746</v>
      </c>
      <c r="G1028" s="99" t="s">
        <v>1239</v>
      </c>
      <c r="H1028" s="99" t="s">
        <v>309</v>
      </c>
      <c r="I1028" s="100">
        <v>32295</v>
      </c>
      <c r="J1028" s="100">
        <v>32904</v>
      </c>
      <c r="K1028" s="99" t="s">
        <v>347</v>
      </c>
      <c r="L1028" s="99" t="s">
        <v>348</v>
      </c>
    </row>
    <row r="1029" spans="1:12" ht="12" customHeight="1" x14ac:dyDescent="0.3">
      <c r="A1029" s="103">
        <v>4110433</v>
      </c>
      <c r="B1029" s="99" t="s">
        <v>414</v>
      </c>
      <c r="C1029" s="100">
        <v>32905</v>
      </c>
      <c r="D1029" s="100">
        <v>35976</v>
      </c>
      <c r="E1029" s="103">
        <v>34100</v>
      </c>
      <c r="F1029" s="98">
        <v>1043</v>
      </c>
      <c r="G1029" s="99" t="s">
        <v>403</v>
      </c>
      <c r="H1029" s="99" t="s">
        <v>309</v>
      </c>
      <c r="I1029" s="100">
        <v>32905</v>
      </c>
      <c r="J1029" s="100">
        <v>35976</v>
      </c>
      <c r="K1029" s="99" t="s">
        <v>347</v>
      </c>
      <c r="L1029" s="99" t="s">
        <v>348</v>
      </c>
    </row>
    <row r="1030" spans="1:12" ht="12" customHeight="1" x14ac:dyDescent="0.3">
      <c r="A1030" s="103">
        <v>4112587</v>
      </c>
      <c r="B1030" s="99" t="s">
        <v>414</v>
      </c>
      <c r="C1030" s="100">
        <v>35977</v>
      </c>
      <c r="D1030" s="100">
        <v>41820</v>
      </c>
      <c r="E1030" s="103">
        <v>34100</v>
      </c>
      <c r="F1030" s="98">
        <v>1258</v>
      </c>
      <c r="G1030" s="99" t="s">
        <v>685</v>
      </c>
      <c r="H1030" s="99" t="s">
        <v>309</v>
      </c>
      <c r="I1030" s="100">
        <v>35977</v>
      </c>
      <c r="J1030" s="100">
        <v>41820</v>
      </c>
      <c r="K1030" s="99" t="s">
        <v>594</v>
      </c>
      <c r="L1030" s="99" t="s">
        <v>595</v>
      </c>
    </row>
    <row r="1031" spans="1:12" ht="12" customHeight="1" x14ac:dyDescent="0.3">
      <c r="A1031" s="103">
        <v>4114661</v>
      </c>
      <c r="B1031" s="99" t="s">
        <v>414</v>
      </c>
      <c r="C1031" s="100">
        <v>41821</v>
      </c>
      <c r="D1031" s="100">
        <v>523456</v>
      </c>
      <c r="E1031" s="103">
        <v>34100</v>
      </c>
      <c r="F1031" s="98">
        <v>1466</v>
      </c>
      <c r="G1031" s="99" t="s">
        <v>888</v>
      </c>
      <c r="H1031" s="99" t="s">
        <v>309</v>
      </c>
      <c r="I1031" s="100">
        <v>41821</v>
      </c>
      <c r="J1031" s="100">
        <v>523456</v>
      </c>
      <c r="K1031" s="99" t="s">
        <v>347</v>
      </c>
      <c r="L1031" s="99" t="s">
        <v>348</v>
      </c>
    </row>
    <row r="1032" spans="1:12" ht="12" customHeight="1" x14ac:dyDescent="0.3">
      <c r="A1032" s="103">
        <v>4335204</v>
      </c>
      <c r="B1032" s="99" t="s">
        <v>1520</v>
      </c>
      <c r="C1032" s="100">
        <v>27851</v>
      </c>
      <c r="D1032" s="100">
        <v>34208</v>
      </c>
      <c r="E1032" s="103">
        <v>34200</v>
      </c>
      <c r="F1032" s="98">
        <v>352</v>
      </c>
      <c r="G1032" s="99" t="s">
        <v>1521</v>
      </c>
      <c r="H1032" s="99" t="s">
        <v>309</v>
      </c>
      <c r="I1032" s="100">
        <v>27851</v>
      </c>
      <c r="J1032" s="100">
        <v>34208</v>
      </c>
      <c r="K1032" s="99" t="s">
        <v>385</v>
      </c>
      <c r="L1032" s="99" t="s">
        <v>386</v>
      </c>
    </row>
    <row r="1033" spans="1:12" ht="12" customHeight="1" x14ac:dyDescent="0.3">
      <c r="A1033" s="103">
        <v>4736302</v>
      </c>
      <c r="B1033" s="99" t="s">
        <v>349</v>
      </c>
      <c r="C1033" s="100">
        <v>28672</v>
      </c>
      <c r="D1033" s="100">
        <v>30102</v>
      </c>
      <c r="E1033" s="103">
        <v>34300</v>
      </c>
      <c r="F1033" s="98">
        <v>363</v>
      </c>
      <c r="G1033" s="99" t="s">
        <v>1579</v>
      </c>
      <c r="H1033" s="99" t="s">
        <v>317</v>
      </c>
      <c r="I1033" s="100">
        <v>28672</v>
      </c>
      <c r="J1033" s="100">
        <v>30102</v>
      </c>
      <c r="K1033" s="99" t="s">
        <v>347</v>
      </c>
      <c r="L1033" s="99" t="s">
        <v>348</v>
      </c>
    </row>
    <row r="1034" spans="1:12" ht="12" customHeight="1" x14ac:dyDescent="0.3">
      <c r="A1034" s="103">
        <v>4778106</v>
      </c>
      <c r="B1034" s="99" t="s">
        <v>1584</v>
      </c>
      <c r="C1034" s="100">
        <v>30103</v>
      </c>
      <c r="D1034" s="100">
        <v>33179</v>
      </c>
      <c r="E1034" s="103">
        <v>34300</v>
      </c>
      <c r="F1034" s="98">
        <v>781</v>
      </c>
      <c r="G1034" s="99" t="s">
        <v>1585</v>
      </c>
      <c r="H1034" s="99" t="s">
        <v>317</v>
      </c>
      <c r="I1034" s="100">
        <v>30103</v>
      </c>
      <c r="J1034" s="100">
        <v>33179</v>
      </c>
      <c r="K1034" s="99" t="s">
        <v>347</v>
      </c>
      <c r="L1034" s="99" t="s">
        <v>348</v>
      </c>
    </row>
    <row r="1035" spans="1:12" ht="12" customHeight="1" x14ac:dyDescent="0.3">
      <c r="A1035" s="103">
        <v>4337804</v>
      </c>
      <c r="B1035" s="99" t="s">
        <v>1522</v>
      </c>
      <c r="C1035" s="100">
        <v>27851</v>
      </c>
      <c r="D1035" s="100">
        <v>32689</v>
      </c>
      <c r="E1035" s="103">
        <v>34600</v>
      </c>
      <c r="F1035" s="98">
        <v>378</v>
      </c>
      <c r="G1035" s="99" t="s">
        <v>1523</v>
      </c>
      <c r="H1035" s="99" t="s">
        <v>309</v>
      </c>
      <c r="I1035" s="100">
        <v>27851</v>
      </c>
      <c r="J1035" s="100">
        <v>32689</v>
      </c>
      <c r="K1035" s="99" t="s">
        <v>347</v>
      </c>
      <c r="L1035" s="99" t="s">
        <v>348</v>
      </c>
    </row>
    <row r="1036" spans="1:12" ht="12" customHeight="1" x14ac:dyDescent="0.3">
      <c r="A1036" s="103">
        <v>4338406</v>
      </c>
      <c r="B1036" s="99" t="s">
        <v>1524</v>
      </c>
      <c r="C1036" s="100">
        <v>27851</v>
      </c>
      <c r="D1036" s="100">
        <v>33373</v>
      </c>
      <c r="E1036" s="103">
        <v>34700</v>
      </c>
      <c r="F1036" s="98">
        <v>384</v>
      </c>
      <c r="G1036" s="99" t="s">
        <v>1088</v>
      </c>
      <c r="H1036" s="99" t="s">
        <v>309</v>
      </c>
      <c r="I1036" s="100">
        <v>27851</v>
      </c>
      <c r="J1036" s="100">
        <v>33373</v>
      </c>
      <c r="K1036" s="99" t="s">
        <v>347</v>
      </c>
      <c r="L1036" s="99" t="s">
        <v>348</v>
      </c>
    </row>
    <row r="1037" spans="1:12" ht="12" customHeight="1" x14ac:dyDescent="0.3">
      <c r="A1037" s="103">
        <v>4341905</v>
      </c>
      <c r="B1037" s="99" t="s">
        <v>349</v>
      </c>
      <c r="C1037" s="100">
        <v>27851</v>
      </c>
      <c r="D1037" s="100">
        <v>34120</v>
      </c>
      <c r="E1037" s="103">
        <v>34800</v>
      </c>
      <c r="F1037" s="98">
        <v>419</v>
      </c>
      <c r="G1037" s="99" t="s">
        <v>1525</v>
      </c>
      <c r="H1037" s="99" t="s">
        <v>309</v>
      </c>
      <c r="I1037" s="100">
        <v>27851</v>
      </c>
      <c r="J1037" s="100">
        <v>34120</v>
      </c>
      <c r="K1037" s="99" t="s">
        <v>438</v>
      </c>
      <c r="L1037" s="99" t="s">
        <v>439</v>
      </c>
    </row>
    <row r="1038" spans="1:12" ht="12" customHeight="1" x14ac:dyDescent="0.3">
      <c r="A1038" s="103">
        <v>4111191</v>
      </c>
      <c r="B1038" s="99" t="s">
        <v>526</v>
      </c>
      <c r="C1038" s="100">
        <v>34121</v>
      </c>
      <c r="D1038" s="100">
        <v>36748</v>
      </c>
      <c r="E1038" s="103">
        <v>34800</v>
      </c>
      <c r="F1038" s="98">
        <v>1119</v>
      </c>
      <c r="G1038" s="99" t="s">
        <v>527</v>
      </c>
      <c r="H1038" s="99" t="s">
        <v>309</v>
      </c>
      <c r="I1038" s="100">
        <v>34121</v>
      </c>
      <c r="J1038" s="100">
        <v>36748</v>
      </c>
      <c r="K1038" s="99" t="s">
        <v>438</v>
      </c>
      <c r="L1038" s="99" t="s">
        <v>439</v>
      </c>
    </row>
    <row r="1039" spans="1:12" ht="12" customHeight="1" x14ac:dyDescent="0.3">
      <c r="A1039" s="103">
        <v>4342705</v>
      </c>
      <c r="B1039" s="99" t="s">
        <v>349</v>
      </c>
      <c r="C1039" s="100">
        <v>27851</v>
      </c>
      <c r="D1039" s="100">
        <v>30733</v>
      </c>
      <c r="E1039" s="103">
        <v>34900</v>
      </c>
      <c r="F1039" s="98">
        <v>427</v>
      </c>
      <c r="G1039" s="99" t="s">
        <v>1526</v>
      </c>
      <c r="H1039" s="99" t="s">
        <v>309</v>
      </c>
      <c r="I1039" s="100">
        <v>27851</v>
      </c>
      <c r="J1039" s="100">
        <v>30733</v>
      </c>
      <c r="K1039" s="99" t="s">
        <v>438</v>
      </c>
      <c r="L1039" s="99" t="s">
        <v>439</v>
      </c>
    </row>
    <row r="1040" spans="1:12" ht="12" customHeight="1" x14ac:dyDescent="0.3">
      <c r="A1040" s="103">
        <v>4770509</v>
      </c>
      <c r="B1040" s="99" t="s">
        <v>349</v>
      </c>
      <c r="C1040" s="100">
        <v>29007</v>
      </c>
      <c r="D1040" s="100">
        <v>30316</v>
      </c>
      <c r="E1040" s="103">
        <v>35000</v>
      </c>
      <c r="F1040" s="98">
        <v>705</v>
      </c>
      <c r="G1040" s="99" t="s">
        <v>1581</v>
      </c>
      <c r="H1040" s="99" t="s">
        <v>317</v>
      </c>
      <c r="I1040" s="100">
        <v>29007</v>
      </c>
      <c r="J1040" s="100">
        <v>30316</v>
      </c>
      <c r="K1040" s="99" t="s">
        <v>438</v>
      </c>
      <c r="L1040" s="99" t="s">
        <v>439</v>
      </c>
    </row>
    <row r="1041" spans="1:12" ht="12" customHeight="1" x14ac:dyDescent="0.3">
      <c r="A1041" s="103">
        <v>4780003</v>
      </c>
      <c r="B1041" s="99" t="s">
        <v>349</v>
      </c>
      <c r="C1041" s="100">
        <v>30317</v>
      </c>
      <c r="D1041" s="100">
        <v>30681</v>
      </c>
      <c r="E1041" s="103">
        <v>35000</v>
      </c>
      <c r="F1041" s="98">
        <v>800</v>
      </c>
      <c r="G1041" s="99" t="s">
        <v>1586</v>
      </c>
      <c r="H1041" s="99" t="s">
        <v>317</v>
      </c>
      <c r="I1041" s="100">
        <v>30317</v>
      </c>
      <c r="J1041" s="100">
        <v>30681</v>
      </c>
      <c r="K1041" s="99" t="s">
        <v>438</v>
      </c>
      <c r="L1041" s="99" t="s">
        <v>439</v>
      </c>
    </row>
    <row r="1042" spans="1:12" ht="12" customHeight="1" x14ac:dyDescent="0.3">
      <c r="A1042" s="103">
        <v>4782207</v>
      </c>
      <c r="B1042" s="99" t="s">
        <v>1587</v>
      </c>
      <c r="C1042" s="100">
        <v>30682</v>
      </c>
      <c r="D1042" s="100">
        <v>44224</v>
      </c>
      <c r="E1042" s="103">
        <v>35000</v>
      </c>
      <c r="F1042" s="98">
        <v>822</v>
      </c>
      <c r="G1042" s="99" t="s">
        <v>1588</v>
      </c>
      <c r="H1042" s="99" t="s">
        <v>317</v>
      </c>
      <c r="I1042" s="100">
        <v>30682</v>
      </c>
      <c r="J1042" s="100">
        <v>44224</v>
      </c>
      <c r="K1042" s="99" t="s">
        <v>438</v>
      </c>
      <c r="L1042" s="99" t="s">
        <v>439</v>
      </c>
    </row>
    <row r="1043" spans="1:12" ht="12" customHeight="1" x14ac:dyDescent="0.3">
      <c r="A1043" s="103">
        <v>4192209</v>
      </c>
      <c r="B1043" s="99" t="s">
        <v>349</v>
      </c>
      <c r="C1043" s="100">
        <v>31624</v>
      </c>
      <c r="D1043" s="100">
        <v>32904</v>
      </c>
      <c r="E1043" s="103">
        <v>35010</v>
      </c>
      <c r="F1043" s="98">
        <v>922</v>
      </c>
      <c r="G1043" s="99" t="s">
        <v>405</v>
      </c>
      <c r="H1043" s="99" t="s">
        <v>309</v>
      </c>
      <c r="I1043" s="100">
        <v>31624</v>
      </c>
      <c r="J1043" s="100">
        <v>32904</v>
      </c>
      <c r="K1043" s="99" t="s">
        <v>385</v>
      </c>
      <c r="L1043" s="99" t="s">
        <v>386</v>
      </c>
    </row>
    <row r="1044" spans="1:12" ht="12" customHeight="1" x14ac:dyDescent="0.3">
      <c r="A1044" s="103">
        <v>4110342</v>
      </c>
      <c r="B1044" s="99" t="s">
        <v>349</v>
      </c>
      <c r="C1044" s="100">
        <v>32905</v>
      </c>
      <c r="D1044" s="100">
        <v>33694</v>
      </c>
      <c r="E1044" s="103">
        <v>35010</v>
      </c>
      <c r="F1044" s="98">
        <v>1034</v>
      </c>
      <c r="G1044" s="99" t="s">
        <v>405</v>
      </c>
      <c r="H1044" s="99" t="s">
        <v>309</v>
      </c>
      <c r="I1044" s="100">
        <v>32905</v>
      </c>
      <c r="J1044" s="100">
        <v>33694</v>
      </c>
      <c r="K1044" s="99" t="s">
        <v>385</v>
      </c>
      <c r="L1044" s="99" t="s">
        <v>386</v>
      </c>
    </row>
    <row r="1045" spans="1:12" ht="12" customHeight="1" x14ac:dyDescent="0.3">
      <c r="A1045" s="103">
        <v>4111019</v>
      </c>
      <c r="B1045" s="99" t="s">
        <v>502</v>
      </c>
      <c r="C1045" s="100">
        <v>33695</v>
      </c>
      <c r="D1045" s="100">
        <v>35976</v>
      </c>
      <c r="E1045" s="103">
        <v>35010</v>
      </c>
      <c r="F1045" s="98">
        <v>1101</v>
      </c>
      <c r="G1045" s="99" t="s">
        <v>503</v>
      </c>
      <c r="H1045" s="99" t="s">
        <v>309</v>
      </c>
      <c r="I1045" s="100">
        <v>33695</v>
      </c>
      <c r="J1045" s="100">
        <v>35976</v>
      </c>
      <c r="K1045" s="99" t="s">
        <v>347</v>
      </c>
      <c r="L1045" s="99" t="s">
        <v>348</v>
      </c>
    </row>
    <row r="1046" spans="1:12" ht="12" customHeight="1" x14ac:dyDescent="0.3">
      <c r="A1046" s="103">
        <v>4112629</v>
      </c>
      <c r="B1046" s="99" t="s">
        <v>502</v>
      </c>
      <c r="C1046" s="100">
        <v>35977</v>
      </c>
      <c r="D1046" s="100">
        <v>41790</v>
      </c>
      <c r="E1046" s="103">
        <v>35010</v>
      </c>
      <c r="F1046" s="98">
        <v>1262</v>
      </c>
      <c r="G1046" s="99" t="s">
        <v>685</v>
      </c>
      <c r="H1046" s="99" t="s">
        <v>309</v>
      </c>
      <c r="I1046" s="100">
        <v>35977</v>
      </c>
      <c r="J1046" s="100">
        <v>41790</v>
      </c>
      <c r="K1046" s="99" t="s">
        <v>594</v>
      </c>
      <c r="L1046" s="99" t="s">
        <v>595</v>
      </c>
    </row>
    <row r="1047" spans="1:12" ht="12" customHeight="1" x14ac:dyDescent="0.3">
      <c r="A1047" s="103">
        <v>4114670</v>
      </c>
      <c r="B1047" s="99" t="s">
        <v>502</v>
      </c>
      <c r="C1047" s="100">
        <v>41791</v>
      </c>
      <c r="D1047" s="100">
        <v>523456</v>
      </c>
      <c r="E1047" s="103">
        <v>35010</v>
      </c>
      <c r="F1047" s="98">
        <v>1467</v>
      </c>
      <c r="G1047" s="99" t="s">
        <v>889</v>
      </c>
      <c r="H1047" s="99" t="s">
        <v>309</v>
      </c>
      <c r="I1047" s="100">
        <v>41791</v>
      </c>
      <c r="J1047" s="100">
        <v>523456</v>
      </c>
      <c r="K1047" s="99" t="s">
        <v>347</v>
      </c>
      <c r="L1047" s="99" t="s">
        <v>348</v>
      </c>
    </row>
    <row r="1048" spans="1:12" ht="12" customHeight="1" x14ac:dyDescent="0.3">
      <c r="A1048" s="103">
        <v>4215802</v>
      </c>
      <c r="B1048" s="99" t="s">
        <v>1485</v>
      </c>
      <c r="C1048" s="100">
        <v>27851</v>
      </c>
      <c r="D1048" s="100">
        <v>37895</v>
      </c>
      <c r="E1048" s="103">
        <v>35020</v>
      </c>
      <c r="F1048" s="98">
        <v>158</v>
      </c>
      <c r="G1048" s="99" t="s">
        <v>1486</v>
      </c>
      <c r="H1048" s="99" t="s">
        <v>309</v>
      </c>
      <c r="I1048" s="100">
        <v>27851</v>
      </c>
      <c r="J1048" s="100">
        <v>37895</v>
      </c>
      <c r="K1048" s="99" t="s">
        <v>1335</v>
      </c>
      <c r="L1048" s="99" t="s">
        <v>1336</v>
      </c>
    </row>
    <row r="1049" spans="1:12" ht="12" customHeight="1" x14ac:dyDescent="0.3">
      <c r="A1049" s="103">
        <v>4194007</v>
      </c>
      <c r="B1049" s="99" t="s">
        <v>738</v>
      </c>
      <c r="C1049" s="100">
        <v>31716</v>
      </c>
      <c r="D1049" s="100">
        <v>36738</v>
      </c>
      <c r="E1049" s="103">
        <v>35030</v>
      </c>
      <c r="F1049" s="98">
        <v>940</v>
      </c>
      <c r="G1049" s="99" t="s">
        <v>1373</v>
      </c>
      <c r="H1049" s="99" t="s">
        <v>309</v>
      </c>
      <c r="I1049" s="100">
        <v>31716</v>
      </c>
      <c r="J1049" s="100">
        <v>36738</v>
      </c>
      <c r="K1049" s="99" t="s">
        <v>385</v>
      </c>
      <c r="L1049" s="99" t="s">
        <v>386</v>
      </c>
    </row>
    <row r="1050" spans="1:12" ht="12" customHeight="1" x14ac:dyDescent="0.3">
      <c r="A1050" s="103">
        <v>4113080</v>
      </c>
      <c r="B1050" s="99" t="s">
        <v>738</v>
      </c>
      <c r="C1050" s="100">
        <v>36739</v>
      </c>
      <c r="D1050" s="100">
        <v>43921</v>
      </c>
      <c r="E1050" s="103">
        <v>35030</v>
      </c>
      <c r="F1050" s="98">
        <v>1308</v>
      </c>
      <c r="G1050" s="99" t="s">
        <v>739</v>
      </c>
      <c r="H1050" s="99" t="s">
        <v>309</v>
      </c>
      <c r="I1050" s="100">
        <v>36739</v>
      </c>
      <c r="J1050" s="100">
        <v>43921</v>
      </c>
      <c r="K1050" s="99" t="s">
        <v>594</v>
      </c>
      <c r="L1050" s="99" t="s">
        <v>595</v>
      </c>
    </row>
    <row r="1051" spans="1:12" ht="12" customHeight="1" x14ac:dyDescent="0.3">
      <c r="A1051" s="103">
        <v>4116181</v>
      </c>
      <c r="B1051" s="99" t="s">
        <v>738</v>
      </c>
      <c r="C1051" s="100">
        <v>43922</v>
      </c>
      <c r="D1051" s="100">
        <v>523456</v>
      </c>
      <c r="E1051" s="103">
        <v>35030</v>
      </c>
      <c r="F1051" s="98">
        <v>1618</v>
      </c>
      <c r="G1051" s="99" t="s">
        <v>994</v>
      </c>
      <c r="H1051" s="99" t="s">
        <v>309</v>
      </c>
      <c r="I1051" s="100">
        <v>43922</v>
      </c>
      <c r="J1051" s="100">
        <v>523456</v>
      </c>
      <c r="K1051" s="99" t="s">
        <v>594</v>
      </c>
      <c r="L1051" s="99" t="s">
        <v>595</v>
      </c>
    </row>
    <row r="1052" spans="1:12" ht="12" customHeight="1" x14ac:dyDescent="0.3">
      <c r="A1052" s="103">
        <v>4994300</v>
      </c>
      <c r="B1052" s="99" t="s">
        <v>349</v>
      </c>
      <c r="C1052" s="100">
        <v>31748</v>
      </c>
      <c r="D1052" s="100">
        <v>31803</v>
      </c>
      <c r="E1052" s="103">
        <v>35040</v>
      </c>
      <c r="F1052" s="98">
        <v>943</v>
      </c>
      <c r="G1052" s="99" t="s">
        <v>367</v>
      </c>
      <c r="H1052" s="99" t="s">
        <v>309</v>
      </c>
      <c r="I1052" s="100">
        <v>31804</v>
      </c>
      <c r="J1052" s="100">
        <v>33603</v>
      </c>
      <c r="K1052" s="99" t="s">
        <v>347</v>
      </c>
      <c r="L1052" s="99" t="s">
        <v>348</v>
      </c>
    </row>
    <row r="1053" spans="1:12" ht="12" customHeight="1" x14ac:dyDescent="0.3">
      <c r="A1053" s="103">
        <v>4194304</v>
      </c>
      <c r="B1053" s="99" t="s">
        <v>349</v>
      </c>
      <c r="C1053" s="100">
        <v>31804</v>
      </c>
      <c r="D1053" s="100">
        <v>33603</v>
      </c>
      <c r="E1053" s="103">
        <v>35040</v>
      </c>
      <c r="F1053" s="98">
        <v>943</v>
      </c>
      <c r="G1053" s="99" t="s">
        <v>367</v>
      </c>
      <c r="H1053" s="99" t="s">
        <v>309</v>
      </c>
      <c r="I1053" s="100">
        <v>31804</v>
      </c>
      <c r="J1053" s="100">
        <v>33603</v>
      </c>
      <c r="K1053" s="99" t="s">
        <v>347</v>
      </c>
      <c r="L1053" s="99" t="s">
        <v>348</v>
      </c>
    </row>
    <row r="1054" spans="1:12" ht="12" customHeight="1" x14ac:dyDescent="0.3">
      <c r="A1054" s="103">
        <v>4110946</v>
      </c>
      <c r="B1054" s="99" t="s">
        <v>491</v>
      </c>
      <c r="C1054" s="100">
        <v>33604</v>
      </c>
      <c r="D1054" s="100">
        <v>44196</v>
      </c>
      <c r="E1054" s="103">
        <v>35040</v>
      </c>
      <c r="F1054" s="98">
        <v>1094</v>
      </c>
      <c r="G1054" s="99" t="s">
        <v>492</v>
      </c>
      <c r="H1054" s="99" t="s">
        <v>309</v>
      </c>
      <c r="I1054" s="100">
        <v>33604</v>
      </c>
      <c r="J1054" s="100">
        <v>44196</v>
      </c>
      <c r="K1054" s="99" t="s">
        <v>347</v>
      </c>
      <c r="L1054" s="99" t="s">
        <v>348</v>
      </c>
    </row>
    <row r="1055" spans="1:12" ht="12" customHeight="1" x14ac:dyDescent="0.3">
      <c r="A1055" s="103">
        <v>4116251</v>
      </c>
      <c r="B1055" s="99" t="s">
        <v>491</v>
      </c>
      <c r="C1055" s="100">
        <v>44197</v>
      </c>
      <c r="D1055" s="100">
        <v>523456</v>
      </c>
      <c r="E1055" s="103">
        <v>35040</v>
      </c>
      <c r="F1055" s="98">
        <v>1625</v>
      </c>
      <c r="G1055" s="99" t="s">
        <v>998</v>
      </c>
      <c r="H1055" s="99" t="s">
        <v>309</v>
      </c>
      <c r="I1055" s="100">
        <v>44197</v>
      </c>
      <c r="J1055" s="100">
        <v>523456</v>
      </c>
      <c r="K1055" s="99" t="s">
        <v>594</v>
      </c>
      <c r="L1055" s="99" t="s">
        <v>595</v>
      </c>
    </row>
    <row r="1056" spans="1:12" ht="12" customHeight="1" x14ac:dyDescent="0.3">
      <c r="A1056" s="103">
        <v>4113387</v>
      </c>
      <c r="B1056" s="99" t="s">
        <v>760</v>
      </c>
      <c r="C1056" s="100">
        <v>37610</v>
      </c>
      <c r="D1056" s="100">
        <v>38352</v>
      </c>
      <c r="E1056" s="103">
        <v>35050</v>
      </c>
      <c r="F1056" s="98">
        <v>1338</v>
      </c>
      <c r="G1056" s="99" t="s">
        <v>761</v>
      </c>
      <c r="H1056" s="99" t="s">
        <v>309</v>
      </c>
      <c r="I1056" s="100">
        <v>37610</v>
      </c>
      <c r="J1056" s="100">
        <v>38352</v>
      </c>
      <c r="K1056" s="99" t="s">
        <v>347</v>
      </c>
      <c r="L1056" s="99" t="s">
        <v>348</v>
      </c>
    </row>
    <row r="1057" spans="1:12" ht="12" customHeight="1" x14ac:dyDescent="0.3">
      <c r="A1057" s="103">
        <v>4113734</v>
      </c>
      <c r="B1057" s="99" t="s">
        <v>760</v>
      </c>
      <c r="C1057" s="100">
        <v>38353</v>
      </c>
      <c r="D1057" s="100">
        <v>41882</v>
      </c>
      <c r="E1057" s="103">
        <v>35050</v>
      </c>
      <c r="F1057" s="98">
        <v>1373</v>
      </c>
      <c r="G1057" s="99" t="s">
        <v>798</v>
      </c>
      <c r="H1057" s="99" t="s">
        <v>309</v>
      </c>
      <c r="I1057" s="100">
        <v>38353</v>
      </c>
      <c r="J1057" s="100">
        <v>41882</v>
      </c>
      <c r="K1057" s="99" t="s">
        <v>594</v>
      </c>
      <c r="L1057" s="99" t="s">
        <v>595</v>
      </c>
    </row>
    <row r="1058" spans="1:12" ht="12" customHeight="1" x14ac:dyDescent="0.3">
      <c r="A1058" s="103">
        <v>4114745</v>
      </c>
      <c r="B1058" s="99" t="s">
        <v>760</v>
      </c>
      <c r="C1058" s="100">
        <v>41883</v>
      </c>
      <c r="D1058" s="100">
        <v>43861</v>
      </c>
      <c r="E1058" s="103">
        <v>35050</v>
      </c>
      <c r="F1058" s="98">
        <v>1474</v>
      </c>
      <c r="G1058" s="99" t="s">
        <v>897</v>
      </c>
      <c r="H1058" s="99" t="s">
        <v>309</v>
      </c>
      <c r="I1058" s="100">
        <v>41883</v>
      </c>
      <c r="J1058" s="100">
        <v>43861</v>
      </c>
      <c r="K1058" s="99" t="s">
        <v>594</v>
      </c>
      <c r="L1058" s="99" t="s">
        <v>595</v>
      </c>
    </row>
    <row r="1059" spans="1:12" ht="12" customHeight="1" x14ac:dyDescent="0.3">
      <c r="A1059" s="103">
        <v>4116101</v>
      </c>
      <c r="B1059" s="99" t="s">
        <v>760</v>
      </c>
      <c r="C1059" s="100">
        <v>43862</v>
      </c>
      <c r="D1059" s="100">
        <v>44651</v>
      </c>
      <c r="E1059" s="103">
        <v>35050</v>
      </c>
      <c r="F1059" s="98">
        <v>1610</v>
      </c>
      <c r="G1059" s="99" t="s">
        <v>987</v>
      </c>
      <c r="H1059" s="99" t="s">
        <v>309</v>
      </c>
      <c r="I1059" s="100">
        <v>43862</v>
      </c>
      <c r="J1059" s="100">
        <v>44651</v>
      </c>
      <c r="K1059" s="99" t="s">
        <v>594</v>
      </c>
      <c r="L1059" s="99" t="s">
        <v>595</v>
      </c>
    </row>
    <row r="1060" spans="1:12" ht="12" customHeight="1" x14ac:dyDescent="0.3">
      <c r="A1060" s="103">
        <v>4116521</v>
      </c>
      <c r="B1060" s="99" t="s">
        <v>760</v>
      </c>
      <c r="C1060" s="100">
        <v>44652</v>
      </c>
      <c r="D1060" s="100">
        <v>523456</v>
      </c>
      <c r="E1060" s="103">
        <v>35050</v>
      </c>
      <c r="F1060" s="98">
        <v>1652</v>
      </c>
      <c r="G1060" s="99" t="s">
        <v>1014</v>
      </c>
      <c r="H1060" s="99" t="s">
        <v>309</v>
      </c>
      <c r="I1060" s="100">
        <v>44652</v>
      </c>
      <c r="J1060" s="100">
        <v>523456</v>
      </c>
      <c r="K1060" s="99" t="s">
        <v>594</v>
      </c>
      <c r="L1060" s="99" t="s">
        <v>595</v>
      </c>
    </row>
    <row r="1061" spans="1:12" ht="12" customHeight="1" x14ac:dyDescent="0.3">
      <c r="A1061" s="103">
        <v>4995300</v>
      </c>
      <c r="B1061" s="99" t="s">
        <v>1380</v>
      </c>
      <c r="C1061" s="100">
        <v>31817</v>
      </c>
      <c r="D1061" s="100">
        <v>31846</v>
      </c>
      <c r="E1061" s="103">
        <v>35060</v>
      </c>
      <c r="F1061" s="98">
        <v>953</v>
      </c>
      <c r="G1061" s="99" t="s">
        <v>1381</v>
      </c>
      <c r="H1061" s="99" t="s">
        <v>309</v>
      </c>
      <c r="I1061" s="100">
        <v>31847</v>
      </c>
      <c r="J1061" s="100">
        <v>36944</v>
      </c>
      <c r="K1061" s="99" t="s">
        <v>354</v>
      </c>
      <c r="L1061" s="99" t="s">
        <v>355</v>
      </c>
    </row>
    <row r="1062" spans="1:12" ht="12" customHeight="1" x14ac:dyDescent="0.3">
      <c r="A1062" s="103">
        <v>4195301</v>
      </c>
      <c r="B1062" s="99" t="s">
        <v>1380</v>
      </c>
      <c r="C1062" s="100">
        <v>31847</v>
      </c>
      <c r="D1062" s="100">
        <v>36944</v>
      </c>
      <c r="E1062" s="103">
        <v>35060</v>
      </c>
      <c r="F1062" s="98">
        <v>953</v>
      </c>
      <c r="G1062" s="99" t="s">
        <v>1381</v>
      </c>
      <c r="H1062" s="99" t="s">
        <v>309</v>
      </c>
      <c r="I1062" s="100">
        <v>31847</v>
      </c>
      <c r="J1062" s="100">
        <v>36944</v>
      </c>
      <c r="K1062" s="99" t="s">
        <v>354</v>
      </c>
      <c r="L1062" s="99" t="s">
        <v>355</v>
      </c>
    </row>
    <row r="1063" spans="1:12" ht="12" customHeight="1" x14ac:dyDescent="0.3">
      <c r="A1063" s="103">
        <v>4000121</v>
      </c>
      <c r="B1063" s="99" t="s">
        <v>313</v>
      </c>
      <c r="C1063" s="100">
        <v>37196</v>
      </c>
      <c r="D1063" s="100">
        <v>523456</v>
      </c>
      <c r="E1063" s="103">
        <v>35060</v>
      </c>
      <c r="F1063" s="98">
        <v>8807</v>
      </c>
      <c r="G1063" s="99" t="s">
        <v>314</v>
      </c>
      <c r="H1063" s="99" t="s">
        <v>309</v>
      </c>
      <c r="I1063" s="100">
        <v>37196</v>
      </c>
      <c r="J1063" s="100">
        <v>523456</v>
      </c>
      <c r="K1063" s="99" t="s">
        <v>310</v>
      </c>
      <c r="L1063" s="99" t="s">
        <v>311</v>
      </c>
    </row>
    <row r="1064" spans="1:12" ht="12" customHeight="1" x14ac:dyDescent="0.3">
      <c r="A1064" s="103">
        <v>4219507</v>
      </c>
      <c r="B1064" s="99" t="s">
        <v>349</v>
      </c>
      <c r="C1064" s="100">
        <v>27851</v>
      </c>
      <c r="D1064" s="100">
        <v>33724</v>
      </c>
      <c r="E1064" s="103">
        <v>35070</v>
      </c>
      <c r="F1064" s="98">
        <v>195</v>
      </c>
      <c r="G1064" s="99" t="s">
        <v>1497</v>
      </c>
      <c r="H1064" s="99" t="s">
        <v>309</v>
      </c>
      <c r="I1064" s="100">
        <v>27851</v>
      </c>
      <c r="J1064" s="100">
        <v>33724</v>
      </c>
      <c r="K1064" s="99" t="s">
        <v>354</v>
      </c>
      <c r="L1064" s="99" t="s">
        <v>355</v>
      </c>
    </row>
    <row r="1065" spans="1:12" ht="12" customHeight="1" x14ac:dyDescent="0.3">
      <c r="A1065" s="103">
        <v>4205600</v>
      </c>
      <c r="B1065" s="99" t="s">
        <v>1436</v>
      </c>
      <c r="C1065" s="100">
        <v>27851</v>
      </c>
      <c r="D1065" s="100">
        <v>37895</v>
      </c>
      <c r="E1065" s="103">
        <v>35080</v>
      </c>
      <c r="F1065" s="98">
        <v>56</v>
      </c>
      <c r="G1065" s="99" t="s">
        <v>1437</v>
      </c>
      <c r="H1065" s="99" t="s">
        <v>309</v>
      </c>
      <c r="I1065" s="100">
        <v>27851</v>
      </c>
      <c r="J1065" s="100">
        <v>37895</v>
      </c>
      <c r="K1065" s="99" t="s">
        <v>1335</v>
      </c>
      <c r="L1065" s="99" t="s">
        <v>1336</v>
      </c>
    </row>
    <row r="1066" spans="1:12" ht="12" customHeight="1" x14ac:dyDescent="0.3">
      <c r="A1066" s="103">
        <v>4195806</v>
      </c>
      <c r="B1066" s="99" t="s">
        <v>349</v>
      </c>
      <c r="C1066" s="100">
        <v>31883</v>
      </c>
      <c r="D1066" s="100">
        <v>33389</v>
      </c>
      <c r="E1066" s="103">
        <v>35090</v>
      </c>
      <c r="F1066" s="98">
        <v>958</v>
      </c>
      <c r="G1066" s="99" t="s">
        <v>1385</v>
      </c>
      <c r="H1066" s="99" t="s">
        <v>309</v>
      </c>
      <c r="I1066" s="100">
        <v>31883</v>
      </c>
      <c r="J1066" s="100">
        <v>33389</v>
      </c>
      <c r="K1066" s="99" t="s">
        <v>385</v>
      </c>
      <c r="L1066" s="99" t="s">
        <v>386</v>
      </c>
    </row>
    <row r="1067" spans="1:12" ht="12" customHeight="1" x14ac:dyDescent="0.3">
      <c r="A1067" s="103">
        <v>4110763</v>
      </c>
      <c r="B1067" s="99" t="s">
        <v>468</v>
      </c>
      <c r="C1067" s="100">
        <v>33390</v>
      </c>
      <c r="D1067" s="100">
        <v>523456</v>
      </c>
      <c r="E1067" s="103">
        <v>35090</v>
      </c>
      <c r="F1067" s="98">
        <v>1076</v>
      </c>
      <c r="G1067" s="99" t="s">
        <v>469</v>
      </c>
      <c r="H1067" s="99" t="s">
        <v>309</v>
      </c>
      <c r="I1067" s="100">
        <v>33390</v>
      </c>
      <c r="J1067" s="100">
        <v>523456</v>
      </c>
      <c r="K1067" s="99" t="s">
        <v>465</v>
      </c>
      <c r="L1067" s="99" t="s">
        <v>466</v>
      </c>
    </row>
    <row r="1068" spans="1:12" ht="12" customHeight="1" x14ac:dyDescent="0.3">
      <c r="A1068" s="103">
        <v>4344008</v>
      </c>
      <c r="B1068" s="99" t="s">
        <v>349</v>
      </c>
      <c r="C1068" s="100">
        <v>27851</v>
      </c>
      <c r="D1068" s="100">
        <v>30102</v>
      </c>
      <c r="E1068" s="103">
        <v>35100</v>
      </c>
      <c r="F1068" s="98">
        <v>440</v>
      </c>
      <c r="G1068" s="99" t="s">
        <v>1527</v>
      </c>
      <c r="H1068" s="99" t="s">
        <v>309</v>
      </c>
      <c r="I1068" s="100">
        <v>27851</v>
      </c>
      <c r="J1068" s="100">
        <v>30102</v>
      </c>
      <c r="K1068" s="99" t="s">
        <v>347</v>
      </c>
      <c r="L1068" s="99" t="s">
        <v>348</v>
      </c>
    </row>
    <row r="1069" spans="1:12" ht="12" customHeight="1" x14ac:dyDescent="0.3">
      <c r="A1069" s="103">
        <v>4378204</v>
      </c>
      <c r="B1069" s="99" t="s">
        <v>1548</v>
      </c>
      <c r="C1069" s="100">
        <v>30103</v>
      </c>
      <c r="D1069" s="100">
        <v>35662</v>
      </c>
      <c r="E1069" s="103">
        <v>35100</v>
      </c>
      <c r="F1069" s="98">
        <v>782</v>
      </c>
      <c r="G1069" s="99" t="s">
        <v>1549</v>
      </c>
      <c r="H1069" s="99" t="s">
        <v>309</v>
      </c>
      <c r="I1069" s="100">
        <v>30103</v>
      </c>
      <c r="J1069" s="100">
        <v>35662</v>
      </c>
      <c r="K1069" s="99" t="s">
        <v>347</v>
      </c>
      <c r="L1069" s="99" t="s">
        <v>348</v>
      </c>
    </row>
    <row r="1070" spans="1:12" ht="12" customHeight="1" x14ac:dyDescent="0.3">
      <c r="A1070" s="103">
        <v>4204707</v>
      </c>
      <c r="B1070" s="99" t="s">
        <v>1432</v>
      </c>
      <c r="C1070" s="100">
        <v>27851</v>
      </c>
      <c r="D1070" s="100">
        <v>33203</v>
      </c>
      <c r="E1070" s="103">
        <v>35110</v>
      </c>
      <c r="F1070" s="98">
        <v>47</v>
      </c>
      <c r="G1070" s="99" t="s">
        <v>1433</v>
      </c>
      <c r="H1070" s="99" t="s">
        <v>309</v>
      </c>
      <c r="I1070" s="100">
        <v>27851</v>
      </c>
      <c r="J1070" s="100">
        <v>33203</v>
      </c>
      <c r="K1070" s="99" t="s">
        <v>354</v>
      </c>
      <c r="L1070" s="99" t="s">
        <v>355</v>
      </c>
    </row>
    <row r="1071" spans="1:12" ht="12" customHeight="1" x14ac:dyDescent="0.3">
      <c r="A1071" s="103">
        <v>4344206</v>
      </c>
      <c r="B1071" s="99" t="s">
        <v>1528</v>
      </c>
      <c r="C1071" s="100">
        <v>28581</v>
      </c>
      <c r="D1071" s="100">
        <v>31715</v>
      </c>
      <c r="E1071" s="103">
        <v>35200</v>
      </c>
      <c r="F1071" s="98">
        <v>442</v>
      </c>
      <c r="G1071" s="99" t="s">
        <v>1529</v>
      </c>
      <c r="H1071" s="99" t="s">
        <v>309</v>
      </c>
      <c r="I1071" s="100">
        <v>28581</v>
      </c>
      <c r="J1071" s="100">
        <v>31715</v>
      </c>
      <c r="K1071" s="99" t="s">
        <v>347</v>
      </c>
      <c r="L1071" s="99" t="s">
        <v>348</v>
      </c>
    </row>
    <row r="1072" spans="1:12" ht="12" customHeight="1" x14ac:dyDescent="0.3">
      <c r="A1072" s="103">
        <v>4344909</v>
      </c>
      <c r="B1072" s="99" t="s">
        <v>349</v>
      </c>
      <c r="C1072" s="100">
        <v>28491</v>
      </c>
      <c r="D1072" s="100">
        <v>30925</v>
      </c>
      <c r="E1072" s="103">
        <v>35300</v>
      </c>
      <c r="F1072" s="98">
        <v>449</v>
      </c>
      <c r="G1072" s="99" t="s">
        <v>1530</v>
      </c>
      <c r="H1072" s="99" t="s">
        <v>309</v>
      </c>
      <c r="I1072" s="100">
        <v>28491</v>
      </c>
      <c r="J1072" s="100">
        <v>30925</v>
      </c>
      <c r="K1072" s="99" t="s">
        <v>385</v>
      </c>
      <c r="L1072" s="99" t="s">
        <v>386</v>
      </c>
    </row>
    <row r="1073" spans="1:12" ht="12" customHeight="1" x14ac:dyDescent="0.3">
      <c r="A1073" s="103">
        <v>4385209</v>
      </c>
      <c r="B1073" s="99" t="s">
        <v>1553</v>
      </c>
      <c r="C1073" s="100">
        <v>30926</v>
      </c>
      <c r="D1073" s="100">
        <v>34212</v>
      </c>
      <c r="E1073" s="103">
        <v>35300</v>
      </c>
      <c r="F1073" s="98">
        <v>852</v>
      </c>
      <c r="G1073" s="99" t="s">
        <v>1322</v>
      </c>
      <c r="H1073" s="99" t="s">
        <v>309</v>
      </c>
      <c r="I1073" s="100">
        <v>30926</v>
      </c>
      <c r="J1073" s="100">
        <v>34212</v>
      </c>
      <c r="K1073" s="99" t="s">
        <v>385</v>
      </c>
      <c r="L1073" s="99" t="s">
        <v>386</v>
      </c>
    </row>
    <row r="1074" spans="1:12" ht="12" customHeight="1" x14ac:dyDescent="0.3">
      <c r="A1074" s="103">
        <v>4195707</v>
      </c>
      <c r="B1074" s="99" t="s">
        <v>922</v>
      </c>
      <c r="C1074" s="100">
        <v>31874</v>
      </c>
      <c r="D1074" s="100">
        <v>42201</v>
      </c>
      <c r="E1074" s="103">
        <v>35330</v>
      </c>
      <c r="F1074" s="98">
        <v>957</v>
      </c>
      <c r="G1074" s="99" t="s">
        <v>711</v>
      </c>
      <c r="H1074" s="99" t="s">
        <v>309</v>
      </c>
      <c r="I1074" s="100">
        <v>31874</v>
      </c>
      <c r="J1074" s="100">
        <v>42201</v>
      </c>
      <c r="K1074" s="99" t="s">
        <v>347</v>
      </c>
      <c r="L1074" s="99" t="s">
        <v>348</v>
      </c>
    </row>
    <row r="1075" spans="1:12" ht="12" customHeight="1" x14ac:dyDescent="0.3">
      <c r="A1075" s="103">
        <v>4115241</v>
      </c>
      <c r="B1075" s="99" t="s">
        <v>922</v>
      </c>
      <c r="C1075" s="100">
        <v>42202</v>
      </c>
      <c r="D1075" s="100">
        <v>44347</v>
      </c>
      <c r="E1075" s="103">
        <v>35330</v>
      </c>
      <c r="F1075" s="98">
        <v>1524</v>
      </c>
      <c r="G1075" s="99" t="s">
        <v>923</v>
      </c>
      <c r="H1075" s="99" t="s">
        <v>309</v>
      </c>
      <c r="I1075" s="100">
        <v>42202</v>
      </c>
      <c r="J1075" s="100">
        <v>44347</v>
      </c>
      <c r="K1075" s="99" t="s">
        <v>594</v>
      </c>
      <c r="L1075" s="99" t="s">
        <v>595</v>
      </c>
    </row>
    <row r="1076" spans="1:12" ht="12" customHeight="1" x14ac:dyDescent="0.3">
      <c r="A1076" s="103">
        <v>4116451</v>
      </c>
      <c r="B1076" s="99" t="s">
        <v>922</v>
      </c>
      <c r="C1076" s="100">
        <v>44348</v>
      </c>
      <c r="D1076" s="100">
        <v>523456</v>
      </c>
      <c r="E1076" s="103">
        <v>35330</v>
      </c>
      <c r="F1076" s="98">
        <v>1645</v>
      </c>
      <c r="G1076" s="99" t="s">
        <v>1007</v>
      </c>
      <c r="H1076" s="99" t="s">
        <v>309</v>
      </c>
      <c r="I1076" s="100">
        <v>44348</v>
      </c>
      <c r="J1076" s="100">
        <v>523456</v>
      </c>
      <c r="K1076" s="99" t="s">
        <v>347</v>
      </c>
      <c r="L1076" s="99" t="s">
        <v>348</v>
      </c>
    </row>
    <row r="1077" spans="1:12" ht="12" customHeight="1" x14ac:dyDescent="0.3">
      <c r="A1077" s="103">
        <v>4348603</v>
      </c>
      <c r="B1077" s="99" t="s">
        <v>349</v>
      </c>
      <c r="C1077" s="100">
        <v>28581</v>
      </c>
      <c r="D1077" s="100">
        <v>30132</v>
      </c>
      <c r="E1077" s="103">
        <v>35400</v>
      </c>
      <c r="F1077" s="98">
        <v>486</v>
      </c>
      <c r="G1077" s="99" t="s">
        <v>1503</v>
      </c>
      <c r="H1077" s="99" t="s">
        <v>309</v>
      </c>
      <c r="I1077" s="100">
        <v>28581</v>
      </c>
      <c r="J1077" s="100">
        <v>30132</v>
      </c>
      <c r="K1077" s="99" t="s">
        <v>347</v>
      </c>
      <c r="L1077" s="99" t="s">
        <v>348</v>
      </c>
    </row>
    <row r="1078" spans="1:12" ht="12" customHeight="1" x14ac:dyDescent="0.3">
      <c r="A1078" s="103">
        <v>4379004</v>
      </c>
      <c r="B1078" s="99" t="s">
        <v>349</v>
      </c>
      <c r="C1078" s="100">
        <v>30133</v>
      </c>
      <c r="D1078" s="100">
        <v>30863</v>
      </c>
      <c r="E1078" s="103">
        <v>35400</v>
      </c>
      <c r="F1078" s="98">
        <v>790</v>
      </c>
      <c r="G1078" s="99" t="s">
        <v>1197</v>
      </c>
      <c r="H1078" s="99" t="s">
        <v>309</v>
      </c>
      <c r="I1078" s="100">
        <v>30133</v>
      </c>
      <c r="J1078" s="100">
        <v>30863</v>
      </c>
      <c r="K1078" s="99" t="s">
        <v>347</v>
      </c>
      <c r="L1078" s="99" t="s">
        <v>348</v>
      </c>
    </row>
    <row r="1079" spans="1:12" ht="12" customHeight="1" x14ac:dyDescent="0.3">
      <c r="A1079" s="103">
        <v>4383501</v>
      </c>
      <c r="B1079" s="99" t="s">
        <v>349</v>
      </c>
      <c r="C1079" s="100">
        <v>30864</v>
      </c>
      <c r="D1079" s="100">
        <v>34400</v>
      </c>
      <c r="E1079" s="103">
        <v>35400</v>
      </c>
      <c r="F1079" s="98">
        <v>835</v>
      </c>
      <c r="G1079" s="99" t="s">
        <v>614</v>
      </c>
      <c r="H1079" s="99" t="s">
        <v>309</v>
      </c>
      <c r="I1079" s="100">
        <v>34401</v>
      </c>
      <c r="J1079" s="100">
        <v>37955</v>
      </c>
      <c r="K1079" s="99" t="s">
        <v>347</v>
      </c>
      <c r="L1079" s="99" t="s">
        <v>348</v>
      </c>
    </row>
    <row r="1080" spans="1:12" ht="12" customHeight="1" x14ac:dyDescent="0.3">
      <c r="A1080" s="103">
        <v>4913505</v>
      </c>
      <c r="B1080" s="99" t="s">
        <v>349</v>
      </c>
      <c r="C1080" s="100">
        <v>34401</v>
      </c>
      <c r="D1080" s="100">
        <v>37955</v>
      </c>
      <c r="E1080" s="103">
        <v>35400</v>
      </c>
      <c r="F1080" s="98">
        <v>835</v>
      </c>
      <c r="G1080" s="99" t="s">
        <v>614</v>
      </c>
      <c r="H1080" s="99" t="s">
        <v>309</v>
      </c>
      <c r="I1080" s="100">
        <v>34401</v>
      </c>
      <c r="J1080" s="100">
        <v>37955</v>
      </c>
      <c r="K1080" s="99" t="s">
        <v>347</v>
      </c>
      <c r="L1080" s="99" t="s">
        <v>348</v>
      </c>
    </row>
    <row r="1081" spans="1:12" ht="12" customHeight="1" x14ac:dyDescent="0.3">
      <c r="A1081" s="103">
        <v>4913635</v>
      </c>
      <c r="B1081" s="99" t="s">
        <v>787</v>
      </c>
      <c r="C1081" s="100">
        <v>37956</v>
      </c>
      <c r="D1081" s="100">
        <v>39761</v>
      </c>
      <c r="E1081" s="103">
        <v>35400</v>
      </c>
      <c r="F1081" s="98">
        <v>1363</v>
      </c>
      <c r="G1081" s="99" t="s">
        <v>788</v>
      </c>
      <c r="H1081" s="99" t="s">
        <v>309</v>
      </c>
      <c r="I1081" s="100">
        <v>37956</v>
      </c>
      <c r="J1081" s="100">
        <v>523456</v>
      </c>
      <c r="K1081" s="99" t="s">
        <v>594</v>
      </c>
      <c r="L1081" s="99" t="s">
        <v>595</v>
      </c>
    </row>
    <row r="1082" spans="1:12" ht="12" customHeight="1" x14ac:dyDescent="0.3">
      <c r="A1082" s="103">
        <v>4113635</v>
      </c>
      <c r="B1082" s="99" t="s">
        <v>787</v>
      </c>
      <c r="C1082" s="100">
        <v>39762</v>
      </c>
      <c r="D1082" s="100">
        <v>523456</v>
      </c>
      <c r="E1082" s="103">
        <v>35400</v>
      </c>
      <c r="F1082" s="98">
        <v>1363</v>
      </c>
      <c r="G1082" s="99" t="s">
        <v>788</v>
      </c>
      <c r="H1082" s="99" t="s">
        <v>309</v>
      </c>
      <c r="I1082" s="100">
        <v>37956</v>
      </c>
      <c r="J1082" s="100">
        <v>523456</v>
      </c>
      <c r="K1082" s="99" t="s">
        <v>594</v>
      </c>
      <c r="L1082" s="99" t="s">
        <v>595</v>
      </c>
    </row>
    <row r="1083" spans="1:12" ht="12" customHeight="1" x14ac:dyDescent="0.3">
      <c r="A1083" s="103">
        <v>4356002</v>
      </c>
      <c r="B1083" s="99" t="s">
        <v>349</v>
      </c>
      <c r="C1083" s="100">
        <v>28581</v>
      </c>
      <c r="D1083" s="100">
        <v>30132</v>
      </c>
      <c r="E1083" s="103">
        <v>35600</v>
      </c>
      <c r="F1083" s="98">
        <v>560</v>
      </c>
      <c r="G1083" s="99" t="s">
        <v>1503</v>
      </c>
      <c r="H1083" s="99" t="s">
        <v>309</v>
      </c>
      <c r="I1083" s="100">
        <v>28581</v>
      </c>
      <c r="J1083" s="100">
        <v>30132</v>
      </c>
      <c r="K1083" s="99" t="s">
        <v>347</v>
      </c>
      <c r="L1083" s="99" t="s">
        <v>348</v>
      </c>
    </row>
    <row r="1084" spans="1:12" ht="12" customHeight="1" x14ac:dyDescent="0.3">
      <c r="A1084" s="103">
        <v>4379103</v>
      </c>
      <c r="B1084" s="99" t="s">
        <v>349</v>
      </c>
      <c r="C1084" s="100">
        <v>30133</v>
      </c>
      <c r="D1084" s="100">
        <v>30863</v>
      </c>
      <c r="E1084" s="103">
        <v>35600</v>
      </c>
      <c r="F1084" s="98">
        <v>791</v>
      </c>
      <c r="G1084" s="99" t="s">
        <v>1550</v>
      </c>
      <c r="H1084" s="99" t="s">
        <v>309</v>
      </c>
      <c r="I1084" s="100">
        <v>30133</v>
      </c>
      <c r="J1084" s="100">
        <v>30863</v>
      </c>
      <c r="K1084" s="99" t="s">
        <v>347</v>
      </c>
      <c r="L1084" s="99" t="s">
        <v>348</v>
      </c>
    </row>
    <row r="1085" spans="1:12" ht="12" customHeight="1" x14ac:dyDescent="0.3">
      <c r="A1085" s="103">
        <v>4383402</v>
      </c>
      <c r="B1085" s="99" t="s">
        <v>349</v>
      </c>
      <c r="C1085" s="100">
        <v>30864</v>
      </c>
      <c r="D1085" s="100">
        <v>31958</v>
      </c>
      <c r="E1085" s="103">
        <v>35600</v>
      </c>
      <c r="F1085" s="98">
        <v>834</v>
      </c>
      <c r="G1085" s="99" t="s">
        <v>1290</v>
      </c>
      <c r="H1085" s="99" t="s">
        <v>309</v>
      </c>
      <c r="I1085" s="100">
        <v>30864</v>
      </c>
      <c r="J1085" s="100">
        <v>31958</v>
      </c>
      <c r="K1085" s="99" t="s">
        <v>347</v>
      </c>
      <c r="L1085" s="99" t="s">
        <v>348</v>
      </c>
    </row>
    <row r="1086" spans="1:12" ht="12" customHeight="1" x14ac:dyDescent="0.3">
      <c r="A1086" s="103">
        <v>4396008</v>
      </c>
      <c r="B1086" s="99" t="s">
        <v>1563</v>
      </c>
      <c r="C1086" s="100">
        <v>31959</v>
      </c>
      <c r="D1086" s="100">
        <v>33528</v>
      </c>
      <c r="E1086" s="103">
        <v>35600</v>
      </c>
      <c r="F1086" s="98">
        <v>960</v>
      </c>
      <c r="G1086" s="99" t="s">
        <v>1386</v>
      </c>
      <c r="H1086" s="99" t="s">
        <v>309</v>
      </c>
      <c r="I1086" s="100">
        <v>31959</v>
      </c>
      <c r="J1086" s="100">
        <v>33528</v>
      </c>
      <c r="K1086" s="99" t="s">
        <v>347</v>
      </c>
      <c r="L1086" s="99" t="s">
        <v>348</v>
      </c>
    </row>
    <row r="1087" spans="1:12" ht="12" customHeight="1" x14ac:dyDescent="0.3">
      <c r="A1087" s="103">
        <v>4110896</v>
      </c>
      <c r="B1087" s="99" t="s">
        <v>486</v>
      </c>
      <c r="C1087" s="100">
        <v>33529</v>
      </c>
      <c r="D1087" s="100">
        <v>35259</v>
      </c>
      <c r="E1087" s="103">
        <v>35600</v>
      </c>
      <c r="F1087" s="98">
        <v>1089</v>
      </c>
      <c r="G1087" s="99" t="s">
        <v>485</v>
      </c>
      <c r="H1087" s="99" t="s">
        <v>309</v>
      </c>
      <c r="I1087" s="100">
        <v>33529</v>
      </c>
      <c r="J1087" s="100">
        <v>35259</v>
      </c>
      <c r="K1087" s="99" t="s">
        <v>347</v>
      </c>
      <c r="L1087" s="99" t="s">
        <v>348</v>
      </c>
    </row>
    <row r="1088" spans="1:12" ht="12" customHeight="1" x14ac:dyDescent="0.3">
      <c r="A1088" s="103">
        <v>4356705</v>
      </c>
      <c r="B1088" s="99" t="s">
        <v>349</v>
      </c>
      <c r="C1088" s="100">
        <v>28581</v>
      </c>
      <c r="D1088" s="100">
        <v>32263</v>
      </c>
      <c r="E1088" s="103">
        <v>35700</v>
      </c>
      <c r="F1088" s="98">
        <v>567</v>
      </c>
      <c r="G1088" s="99" t="s">
        <v>1531</v>
      </c>
      <c r="H1088" s="99" t="s">
        <v>309</v>
      </c>
      <c r="I1088" s="100">
        <v>28581</v>
      </c>
      <c r="J1088" s="100">
        <v>32263</v>
      </c>
      <c r="K1088" s="99" t="s">
        <v>354</v>
      </c>
      <c r="L1088" s="99" t="s">
        <v>355</v>
      </c>
    </row>
    <row r="1089" spans="1:12" ht="12" customHeight="1" x14ac:dyDescent="0.3">
      <c r="A1089" s="103">
        <v>4399119</v>
      </c>
      <c r="B1089" s="99" t="s">
        <v>349</v>
      </c>
      <c r="C1089" s="100">
        <v>32264</v>
      </c>
      <c r="D1089" s="100">
        <v>32539</v>
      </c>
      <c r="E1089" s="103">
        <v>35700</v>
      </c>
      <c r="F1089" s="98">
        <v>991</v>
      </c>
      <c r="G1089" s="99" t="s">
        <v>1568</v>
      </c>
      <c r="H1089" s="99" t="s">
        <v>309</v>
      </c>
      <c r="I1089" s="100">
        <v>32264</v>
      </c>
      <c r="J1089" s="100">
        <v>32539</v>
      </c>
      <c r="K1089" s="99" t="s">
        <v>347</v>
      </c>
      <c r="L1089" s="99" t="s">
        <v>348</v>
      </c>
    </row>
    <row r="1090" spans="1:12" ht="12" customHeight="1" x14ac:dyDescent="0.3">
      <c r="A1090" s="103">
        <v>4310066</v>
      </c>
      <c r="B1090" s="99" t="s">
        <v>345</v>
      </c>
      <c r="C1090" s="100">
        <v>32540</v>
      </c>
      <c r="D1090" s="100">
        <v>32904</v>
      </c>
      <c r="E1090" s="103">
        <v>35700</v>
      </c>
      <c r="F1090" s="98">
        <v>1006</v>
      </c>
      <c r="G1090" s="99" t="s">
        <v>346</v>
      </c>
      <c r="H1090" s="99" t="s">
        <v>309</v>
      </c>
      <c r="I1090" s="100">
        <v>32905</v>
      </c>
      <c r="J1090" s="100">
        <v>37124</v>
      </c>
      <c r="K1090" s="99" t="s">
        <v>347</v>
      </c>
      <c r="L1090" s="99" t="s">
        <v>348</v>
      </c>
    </row>
    <row r="1091" spans="1:12" ht="12" customHeight="1" x14ac:dyDescent="0.3">
      <c r="A1091" s="103">
        <v>4100608</v>
      </c>
      <c r="B1091" s="99" t="s">
        <v>345</v>
      </c>
      <c r="C1091" s="100">
        <v>32905</v>
      </c>
      <c r="D1091" s="100">
        <v>37124</v>
      </c>
      <c r="E1091" s="103">
        <v>35700</v>
      </c>
      <c r="F1091" s="98">
        <v>1006</v>
      </c>
      <c r="G1091" s="99" t="s">
        <v>346</v>
      </c>
      <c r="H1091" s="99" t="s">
        <v>309</v>
      </c>
      <c r="I1091" s="100">
        <v>32905</v>
      </c>
      <c r="J1091" s="100">
        <v>37124</v>
      </c>
      <c r="K1091" s="99" t="s">
        <v>347</v>
      </c>
      <c r="L1091" s="99" t="s">
        <v>348</v>
      </c>
    </row>
    <row r="1092" spans="1:12" ht="12" customHeight="1" x14ac:dyDescent="0.3">
      <c r="A1092" s="103">
        <v>4359600</v>
      </c>
      <c r="B1092" s="99" t="s">
        <v>349</v>
      </c>
      <c r="C1092" s="100">
        <v>27851</v>
      </c>
      <c r="D1092" s="100">
        <v>30863</v>
      </c>
      <c r="E1092" s="103">
        <v>35900</v>
      </c>
      <c r="F1092" s="98">
        <v>596</v>
      </c>
      <c r="G1092" s="99" t="s">
        <v>1083</v>
      </c>
      <c r="H1092" s="99" t="s">
        <v>309</v>
      </c>
      <c r="I1092" s="100">
        <v>27851</v>
      </c>
      <c r="J1092" s="100">
        <v>30863</v>
      </c>
      <c r="K1092" s="99" t="s">
        <v>347</v>
      </c>
      <c r="L1092" s="99" t="s">
        <v>348</v>
      </c>
    </row>
    <row r="1093" spans="1:12" ht="12" customHeight="1" x14ac:dyDescent="0.3">
      <c r="A1093" s="103">
        <v>4384103</v>
      </c>
      <c r="B1093" s="99" t="s">
        <v>349</v>
      </c>
      <c r="C1093" s="100">
        <v>30864</v>
      </c>
      <c r="D1093" s="100">
        <v>30986</v>
      </c>
      <c r="E1093" s="103">
        <v>35900</v>
      </c>
      <c r="F1093" s="98">
        <v>841</v>
      </c>
      <c r="G1093" s="99" t="s">
        <v>1054</v>
      </c>
      <c r="H1093" s="99" t="s">
        <v>309</v>
      </c>
      <c r="I1093" s="100">
        <v>30864</v>
      </c>
      <c r="J1093" s="100">
        <v>30986</v>
      </c>
      <c r="K1093" s="99" t="s">
        <v>347</v>
      </c>
      <c r="L1093" s="99" t="s">
        <v>348</v>
      </c>
    </row>
    <row r="1094" spans="1:12" ht="12" customHeight="1" x14ac:dyDescent="0.3">
      <c r="A1094" s="103">
        <v>4386504</v>
      </c>
      <c r="B1094" s="99" t="s">
        <v>1554</v>
      </c>
      <c r="C1094" s="100">
        <v>30987</v>
      </c>
      <c r="D1094" s="100">
        <v>31593</v>
      </c>
      <c r="E1094" s="103">
        <v>35900</v>
      </c>
      <c r="F1094" s="98">
        <v>865</v>
      </c>
      <c r="G1094" s="99" t="s">
        <v>1555</v>
      </c>
      <c r="H1094" s="99" t="s">
        <v>309</v>
      </c>
      <c r="I1094" s="100">
        <v>30987</v>
      </c>
      <c r="J1094" s="100">
        <v>31593</v>
      </c>
      <c r="K1094" s="99" t="s">
        <v>347</v>
      </c>
      <c r="L1094" s="99" t="s">
        <v>348</v>
      </c>
    </row>
    <row r="1095" spans="1:12" ht="12" customHeight="1" x14ac:dyDescent="0.3">
      <c r="A1095" s="103">
        <v>4391405</v>
      </c>
      <c r="B1095" s="99" t="s">
        <v>349</v>
      </c>
      <c r="C1095" s="100">
        <v>31594</v>
      </c>
      <c r="D1095" s="100">
        <v>31701</v>
      </c>
      <c r="E1095" s="103">
        <v>35900</v>
      </c>
      <c r="F1095" s="98">
        <v>914</v>
      </c>
      <c r="G1095" s="99" t="s">
        <v>1356</v>
      </c>
      <c r="H1095" s="99" t="s">
        <v>309</v>
      </c>
      <c r="I1095" s="100">
        <v>31702</v>
      </c>
      <c r="J1095" s="100">
        <v>34273</v>
      </c>
      <c r="K1095" s="99" t="s">
        <v>347</v>
      </c>
      <c r="L1095" s="99" t="s">
        <v>348</v>
      </c>
    </row>
    <row r="1096" spans="1:12" ht="12" customHeight="1" x14ac:dyDescent="0.3">
      <c r="A1096" s="103">
        <v>4191409</v>
      </c>
      <c r="B1096" s="99" t="s">
        <v>349</v>
      </c>
      <c r="C1096" s="100">
        <v>31702</v>
      </c>
      <c r="D1096" s="100">
        <v>34273</v>
      </c>
      <c r="E1096" s="103">
        <v>35900</v>
      </c>
      <c r="F1096" s="98">
        <v>914</v>
      </c>
      <c r="G1096" s="99" t="s">
        <v>1356</v>
      </c>
      <c r="H1096" s="99" t="s">
        <v>309</v>
      </c>
      <c r="I1096" s="100">
        <v>31702</v>
      </c>
      <c r="J1096" s="100">
        <v>34273</v>
      </c>
      <c r="K1096" s="99" t="s">
        <v>347</v>
      </c>
      <c r="L1096" s="99" t="s">
        <v>348</v>
      </c>
    </row>
    <row r="1097" spans="1:12" ht="12" customHeight="1" x14ac:dyDescent="0.3">
      <c r="A1097" s="103">
        <v>4111332</v>
      </c>
      <c r="B1097" s="99" t="s">
        <v>548</v>
      </c>
      <c r="C1097" s="100">
        <v>34274</v>
      </c>
      <c r="D1097" s="100">
        <v>35550</v>
      </c>
      <c r="E1097" s="103">
        <v>35900</v>
      </c>
      <c r="F1097" s="98">
        <v>1133</v>
      </c>
      <c r="G1097" s="99" t="s">
        <v>549</v>
      </c>
      <c r="H1097" s="99" t="s">
        <v>309</v>
      </c>
      <c r="I1097" s="100">
        <v>34274</v>
      </c>
      <c r="J1097" s="100">
        <v>35550</v>
      </c>
      <c r="K1097" s="99" t="s">
        <v>347</v>
      </c>
      <c r="L1097" s="99" t="s">
        <v>348</v>
      </c>
    </row>
    <row r="1098" spans="1:12" ht="12" customHeight="1" x14ac:dyDescent="0.3">
      <c r="A1098" s="103">
        <v>4112280</v>
      </c>
      <c r="B1098" s="99" t="s">
        <v>548</v>
      </c>
      <c r="C1098" s="100">
        <v>35551</v>
      </c>
      <c r="D1098" s="100">
        <v>43861</v>
      </c>
      <c r="E1098" s="103">
        <v>35900</v>
      </c>
      <c r="F1098" s="98">
        <v>1228</v>
      </c>
      <c r="G1098" s="99" t="s">
        <v>659</v>
      </c>
      <c r="H1098" s="99" t="s">
        <v>309</v>
      </c>
      <c r="I1098" s="100">
        <v>35551</v>
      </c>
      <c r="J1098" s="100">
        <v>43861</v>
      </c>
      <c r="K1098" s="99" t="s">
        <v>594</v>
      </c>
      <c r="L1098" s="99" t="s">
        <v>595</v>
      </c>
    </row>
    <row r="1099" spans="1:12" ht="12" customHeight="1" x14ac:dyDescent="0.3">
      <c r="A1099" s="103">
        <v>4116111</v>
      </c>
      <c r="B1099" s="99" t="s">
        <v>548</v>
      </c>
      <c r="C1099" s="100">
        <v>43862</v>
      </c>
      <c r="D1099" s="100">
        <v>523456</v>
      </c>
      <c r="E1099" s="103">
        <v>35900</v>
      </c>
      <c r="F1099" s="98">
        <v>1611</v>
      </c>
      <c r="G1099" s="99" t="s">
        <v>988</v>
      </c>
      <c r="H1099" s="99" t="s">
        <v>309</v>
      </c>
      <c r="I1099" s="100">
        <v>43862</v>
      </c>
      <c r="J1099" s="100">
        <v>523456</v>
      </c>
      <c r="K1099" s="99" t="s">
        <v>594</v>
      </c>
      <c r="L1099" s="99" t="s">
        <v>595</v>
      </c>
    </row>
    <row r="1100" spans="1:12" ht="12" customHeight="1" x14ac:dyDescent="0.3">
      <c r="A1100" s="103">
        <v>4361101</v>
      </c>
      <c r="B1100" s="99" t="s">
        <v>1532</v>
      </c>
      <c r="C1100" s="100">
        <v>28491</v>
      </c>
      <c r="D1100" s="100">
        <v>33255</v>
      </c>
      <c r="E1100" s="103">
        <v>36000</v>
      </c>
      <c r="F1100" s="98">
        <v>611</v>
      </c>
      <c r="G1100" s="99" t="s">
        <v>1533</v>
      </c>
      <c r="H1100" s="99" t="s">
        <v>309</v>
      </c>
      <c r="I1100" s="100">
        <v>28491</v>
      </c>
      <c r="J1100" s="100">
        <v>33255</v>
      </c>
      <c r="K1100" s="99" t="s">
        <v>385</v>
      </c>
      <c r="L1100" s="99" t="s">
        <v>386</v>
      </c>
    </row>
    <row r="1101" spans="1:12" ht="12" customHeight="1" x14ac:dyDescent="0.3">
      <c r="A1101" s="103">
        <v>4361606</v>
      </c>
      <c r="B1101" s="99" t="s">
        <v>1534</v>
      </c>
      <c r="C1101" s="100">
        <v>28856</v>
      </c>
      <c r="D1101" s="100">
        <v>34073</v>
      </c>
      <c r="E1101" s="103">
        <v>36100</v>
      </c>
      <c r="F1101" s="98">
        <v>616</v>
      </c>
      <c r="G1101" s="99" t="s">
        <v>1535</v>
      </c>
      <c r="H1101" s="99" t="s">
        <v>309</v>
      </c>
      <c r="I1101" s="100">
        <v>28856</v>
      </c>
      <c r="J1101" s="100">
        <v>34073</v>
      </c>
      <c r="K1101" s="99" t="s">
        <v>347</v>
      </c>
      <c r="L1101" s="99" t="s">
        <v>348</v>
      </c>
    </row>
    <row r="1102" spans="1:12" ht="12" customHeight="1" x14ac:dyDescent="0.3">
      <c r="A1102" s="103">
        <v>4773008</v>
      </c>
      <c r="B1102" s="99" t="s">
        <v>1582</v>
      </c>
      <c r="C1102" s="100">
        <v>29068</v>
      </c>
      <c r="D1102" s="100">
        <v>33146</v>
      </c>
      <c r="E1102" s="103">
        <v>36200</v>
      </c>
      <c r="F1102" s="98">
        <v>730</v>
      </c>
      <c r="G1102" s="99" t="s">
        <v>1583</v>
      </c>
      <c r="H1102" s="99" t="s">
        <v>317</v>
      </c>
      <c r="I1102" s="100">
        <v>29068</v>
      </c>
      <c r="J1102" s="100">
        <v>33146</v>
      </c>
      <c r="K1102" s="99" t="s">
        <v>354</v>
      </c>
      <c r="L1102" s="99" t="s">
        <v>355</v>
      </c>
    </row>
    <row r="1103" spans="1:12" ht="12" customHeight="1" x14ac:dyDescent="0.3">
      <c r="A1103" s="103">
        <v>4364600</v>
      </c>
      <c r="B1103" s="99" t="s">
        <v>349</v>
      </c>
      <c r="C1103" s="100">
        <v>28491</v>
      </c>
      <c r="D1103" s="100">
        <v>29859</v>
      </c>
      <c r="E1103" s="103">
        <v>36500</v>
      </c>
      <c r="F1103" s="98">
        <v>646</v>
      </c>
      <c r="G1103" s="99" t="s">
        <v>1536</v>
      </c>
      <c r="H1103" s="99" t="s">
        <v>309</v>
      </c>
      <c r="I1103" s="100">
        <v>28491</v>
      </c>
      <c r="J1103" s="100">
        <v>29859</v>
      </c>
      <c r="K1103" s="99" t="s">
        <v>347</v>
      </c>
      <c r="L1103" s="99" t="s">
        <v>348</v>
      </c>
    </row>
    <row r="1104" spans="1:12" ht="12" customHeight="1" x14ac:dyDescent="0.3">
      <c r="A1104" s="103">
        <v>4375705</v>
      </c>
      <c r="B1104" s="99" t="s">
        <v>349</v>
      </c>
      <c r="C1104" s="100">
        <v>29860</v>
      </c>
      <c r="D1104" s="100">
        <v>31198</v>
      </c>
      <c r="E1104" s="103">
        <v>36500</v>
      </c>
      <c r="F1104" s="98">
        <v>757</v>
      </c>
      <c r="G1104" s="99" t="s">
        <v>1543</v>
      </c>
      <c r="H1104" s="99" t="s">
        <v>309</v>
      </c>
      <c r="I1104" s="100">
        <v>29860</v>
      </c>
      <c r="J1104" s="100">
        <v>31198</v>
      </c>
      <c r="K1104" s="99" t="s">
        <v>385</v>
      </c>
      <c r="L1104" s="99" t="s">
        <v>386</v>
      </c>
    </row>
    <row r="1105" spans="1:12" ht="12" customHeight="1" x14ac:dyDescent="0.3">
      <c r="A1105" s="103">
        <v>4387809</v>
      </c>
      <c r="B1105" s="99" t="s">
        <v>1558</v>
      </c>
      <c r="C1105" s="100">
        <v>31199</v>
      </c>
      <c r="D1105" s="100">
        <v>32642</v>
      </c>
      <c r="E1105" s="103">
        <v>36500</v>
      </c>
      <c r="F1105" s="98">
        <v>878</v>
      </c>
      <c r="G1105" s="99" t="s">
        <v>1559</v>
      </c>
      <c r="H1105" s="99" t="s">
        <v>309</v>
      </c>
      <c r="I1105" s="100">
        <v>31199</v>
      </c>
      <c r="J1105" s="100">
        <v>32642</v>
      </c>
      <c r="K1105" s="99" t="s">
        <v>347</v>
      </c>
      <c r="L1105" s="99" t="s">
        <v>348</v>
      </c>
    </row>
    <row r="1106" spans="1:12" ht="12" customHeight="1" x14ac:dyDescent="0.3">
      <c r="A1106" s="103">
        <v>4364709</v>
      </c>
      <c r="B1106" s="99" t="s">
        <v>349</v>
      </c>
      <c r="C1106" s="100">
        <v>28856</v>
      </c>
      <c r="D1106" s="100">
        <v>31259</v>
      </c>
      <c r="E1106" s="103">
        <v>36600</v>
      </c>
      <c r="F1106" s="98">
        <v>647</v>
      </c>
      <c r="G1106" s="99" t="s">
        <v>1537</v>
      </c>
      <c r="H1106" s="99" t="s">
        <v>309</v>
      </c>
      <c r="I1106" s="100">
        <v>28856</v>
      </c>
      <c r="J1106" s="100">
        <v>31259</v>
      </c>
      <c r="K1106" s="99" t="s">
        <v>347</v>
      </c>
      <c r="L1106" s="99" t="s">
        <v>348</v>
      </c>
    </row>
    <row r="1107" spans="1:12" ht="12" customHeight="1" x14ac:dyDescent="0.3">
      <c r="A1107" s="103">
        <v>4388401</v>
      </c>
      <c r="B1107" s="99" t="s">
        <v>1560</v>
      </c>
      <c r="C1107" s="100">
        <v>31260</v>
      </c>
      <c r="D1107" s="100">
        <v>32689</v>
      </c>
      <c r="E1107" s="103">
        <v>36600</v>
      </c>
      <c r="F1107" s="98">
        <v>884</v>
      </c>
      <c r="G1107" s="99" t="s">
        <v>1561</v>
      </c>
      <c r="H1107" s="99" t="s">
        <v>309</v>
      </c>
      <c r="I1107" s="100">
        <v>31260</v>
      </c>
      <c r="J1107" s="100">
        <v>32689</v>
      </c>
      <c r="K1107" s="99" t="s">
        <v>385</v>
      </c>
      <c r="L1107" s="99" t="s">
        <v>386</v>
      </c>
    </row>
    <row r="1108" spans="1:12" ht="12" customHeight="1" x14ac:dyDescent="0.3">
      <c r="A1108" s="103">
        <v>4310215</v>
      </c>
      <c r="B1108" s="99" t="s">
        <v>730</v>
      </c>
      <c r="C1108" s="100">
        <v>32690</v>
      </c>
      <c r="D1108" s="100">
        <v>36707</v>
      </c>
      <c r="E1108" s="103">
        <v>36600</v>
      </c>
      <c r="F1108" s="98">
        <v>1021</v>
      </c>
      <c r="G1108" s="99" t="s">
        <v>731</v>
      </c>
      <c r="H1108" s="99" t="s">
        <v>309</v>
      </c>
      <c r="I1108" s="100">
        <v>32690</v>
      </c>
      <c r="J1108" s="100">
        <v>36707</v>
      </c>
      <c r="K1108" s="99" t="s">
        <v>347</v>
      </c>
      <c r="L1108" s="99" t="s">
        <v>348</v>
      </c>
    </row>
    <row r="1109" spans="1:12" ht="12" customHeight="1" x14ac:dyDescent="0.3">
      <c r="A1109" s="103">
        <v>4113049</v>
      </c>
      <c r="B1109" s="99" t="s">
        <v>730</v>
      </c>
      <c r="C1109" s="100">
        <v>36708</v>
      </c>
      <c r="D1109" s="100">
        <v>523456</v>
      </c>
      <c r="E1109" s="103">
        <v>36600</v>
      </c>
      <c r="F1109" s="98">
        <v>1304</v>
      </c>
      <c r="G1109" s="99" t="s">
        <v>731</v>
      </c>
      <c r="H1109" s="99" t="s">
        <v>309</v>
      </c>
      <c r="I1109" s="100">
        <v>36708</v>
      </c>
      <c r="J1109" s="100">
        <v>523456</v>
      </c>
      <c r="K1109" s="99" t="s">
        <v>347</v>
      </c>
      <c r="L1109" s="99" t="s">
        <v>348</v>
      </c>
    </row>
    <row r="1110" spans="1:12" ht="12" customHeight="1" x14ac:dyDescent="0.3">
      <c r="A1110" s="103">
        <v>4767109</v>
      </c>
      <c r="B1110" s="99" t="s">
        <v>349</v>
      </c>
      <c r="C1110" s="100">
        <v>28672</v>
      </c>
      <c r="D1110" s="100">
        <v>29767</v>
      </c>
      <c r="E1110" s="103">
        <v>36800</v>
      </c>
      <c r="F1110" s="98">
        <v>671</v>
      </c>
      <c r="G1110" s="99" t="s">
        <v>1580</v>
      </c>
      <c r="H1110" s="99" t="s">
        <v>317</v>
      </c>
      <c r="I1110" s="100">
        <v>28672</v>
      </c>
      <c r="J1110" s="100">
        <v>29767</v>
      </c>
      <c r="K1110" s="99" t="s">
        <v>347</v>
      </c>
      <c r="L1110" s="99" t="s">
        <v>348</v>
      </c>
    </row>
    <row r="1111" spans="1:12" ht="12" customHeight="1" x14ac:dyDescent="0.3">
      <c r="A1111" s="103">
        <v>4774808</v>
      </c>
      <c r="B1111" s="99" t="s">
        <v>349</v>
      </c>
      <c r="C1111" s="100">
        <v>29707</v>
      </c>
      <c r="D1111" s="100">
        <v>31563</v>
      </c>
      <c r="E1111" s="103">
        <v>36800</v>
      </c>
      <c r="F1111" s="98">
        <v>748</v>
      </c>
      <c r="G1111" s="99" t="s">
        <v>1580</v>
      </c>
      <c r="H1111" s="99" t="s">
        <v>317</v>
      </c>
      <c r="I1111" s="100">
        <v>29707</v>
      </c>
      <c r="J1111" s="100">
        <v>31563</v>
      </c>
      <c r="K1111" s="99" t="s">
        <v>347</v>
      </c>
      <c r="L1111" s="99" t="s">
        <v>348</v>
      </c>
    </row>
    <row r="1112" spans="1:12" ht="12" customHeight="1" x14ac:dyDescent="0.3">
      <c r="A1112" s="103">
        <v>4791800</v>
      </c>
      <c r="B1112" s="99" t="s">
        <v>1589</v>
      </c>
      <c r="C1112" s="100">
        <v>31564</v>
      </c>
      <c r="D1112" s="100">
        <v>36878</v>
      </c>
      <c r="E1112" s="103">
        <v>36800</v>
      </c>
      <c r="F1112" s="98">
        <v>918</v>
      </c>
      <c r="G1112" s="99" t="s">
        <v>1590</v>
      </c>
      <c r="H1112" s="99" t="s">
        <v>317</v>
      </c>
      <c r="I1112" s="100">
        <v>31564</v>
      </c>
      <c r="J1112" s="100">
        <v>36878</v>
      </c>
      <c r="K1112" s="99" t="s">
        <v>347</v>
      </c>
      <c r="L1112" s="99" t="s">
        <v>348</v>
      </c>
    </row>
    <row r="1113" spans="1:12" ht="12" customHeight="1" x14ac:dyDescent="0.3">
      <c r="A1113" s="103">
        <v>4367504</v>
      </c>
      <c r="B1113" s="99" t="s">
        <v>1538</v>
      </c>
      <c r="C1113" s="100">
        <v>27881</v>
      </c>
      <c r="D1113" s="100">
        <v>33146</v>
      </c>
      <c r="E1113" s="103">
        <v>36900</v>
      </c>
      <c r="F1113" s="98">
        <v>675</v>
      </c>
      <c r="G1113" s="99" t="s">
        <v>1539</v>
      </c>
      <c r="H1113" s="99" t="s">
        <v>309</v>
      </c>
      <c r="I1113" s="100">
        <v>27881</v>
      </c>
      <c r="J1113" s="100">
        <v>33146</v>
      </c>
      <c r="K1113" s="99" t="s">
        <v>347</v>
      </c>
      <c r="L1113" s="99" t="s">
        <v>348</v>
      </c>
    </row>
    <row r="1114" spans="1:12" ht="12" customHeight="1" x14ac:dyDescent="0.3">
      <c r="A1114" s="103">
        <v>4368015</v>
      </c>
      <c r="B1114" s="99" t="s">
        <v>1540</v>
      </c>
      <c r="C1114" s="100">
        <v>28672</v>
      </c>
      <c r="D1114" s="100">
        <v>33494</v>
      </c>
      <c r="E1114" s="103">
        <v>37000</v>
      </c>
      <c r="F1114" s="98">
        <v>680</v>
      </c>
      <c r="G1114" s="99" t="s">
        <v>1541</v>
      </c>
      <c r="H1114" s="99" t="s">
        <v>309</v>
      </c>
      <c r="I1114" s="100">
        <v>28672</v>
      </c>
      <c r="J1114" s="100">
        <v>33494</v>
      </c>
      <c r="K1114" s="99" t="s">
        <v>347</v>
      </c>
      <c r="L1114" s="99" t="s">
        <v>348</v>
      </c>
    </row>
    <row r="1115" spans="1:12" ht="12" customHeight="1" x14ac:dyDescent="0.3">
      <c r="A1115" s="103">
        <v>4768107</v>
      </c>
      <c r="B1115" s="99" t="s">
        <v>1566</v>
      </c>
      <c r="C1115" s="100">
        <v>28672</v>
      </c>
      <c r="D1115" s="100">
        <v>32386</v>
      </c>
      <c r="E1115" s="103">
        <v>37100</v>
      </c>
      <c r="F1115" s="98">
        <v>681</v>
      </c>
      <c r="G1115" s="99" t="s">
        <v>1567</v>
      </c>
      <c r="H1115" s="99" t="s">
        <v>317</v>
      </c>
      <c r="I1115" s="100">
        <v>32387</v>
      </c>
      <c r="J1115" s="100">
        <v>32508</v>
      </c>
      <c r="K1115" s="99" t="s">
        <v>347</v>
      </c>
      <c r="L1115" s="99" t="s">
        <v>348</v>
      </c>
    </row>
    <row r="1116" spans="1:12" ht="12" customHeight="1" x14ac:dyDescent="0.3">
      <c r="A1116" s="103">
        <v>4398103</v>
      </c>
      <c r="B1116" s="99" t="s">
        <v>1566</v>
      </c>
      <c r="C1116" s="100">
        <v>32387</v>
      </c>
      <c r="D1116" s="100">
        <v>32508</v>
      </c>
      <c r="E1116" s="103">
        <v>37100</v>
      </c>
      <c r="F1116" s="98">
        <v>681</v>
      </c>
      <c r="G1116" s="99" t="s">
        <v>1567</v>
      </c>
      <c r="H1116" s="99" t="s">
        <v>317</v>
      </c>
      <c r="I1116" s="100">
        <v>32387</v>
      </c>
      <c r="J1116" s="100">
        <v>32508</v>
      </c>
      <c r="K1116" s="99" t="s">
        <v>347</v>
      </c>
      <c r="L1116" s="99" t="s">
        <v>348</v>
      </c>
    </row>
    <row r="1117" spans="1:12" ht="12" customHeight="1" x14ac:dyDescent="0.3">
      <c r="A1117" s="103">
        <v>4461901</v>
      </c>
      <c r="B1117" s="99" t="s">
        <v>349</v>
      </c>
      <c r="C1117" s="100">
        <v>28856</v>
      </c>
      <c r="D1117" s="100">
        <v>34393</v>
      </c>
      <c r="E1117" s="103">
        <v>37600</v>
      </c>
      <c r="F1117" s="98">
        <v>619</v>
      </c>
      <c r="G1117" s="99" t="s">
        <v>643</v>
      </c>
      <c r="H1117" s="99" t="s">
        <v>317</v>
      </c>
      <c r="I1117" s="100">
        <v>28856</v>
      </c>
      <c r="J1117" s="100">
        <v>34393</v>
      </c>
      <c r="K1117" s="99" t="s">
        <v>347</v>
      </c>
      <c r="L1117" s="99" t="s">
        <v>348</v>
      </c>
    </row>
    <row r="1118" spans="1:12" ht="12" customHeight="1" x14ac:dyDescent="0.3">
      <c r="A1118" s="103">
        <v>4902090</v>
      </c>
      <c r="B1118" s="99" t="s">
        <v>1591</v>
      </c>
      <c r="C1118" s="100">
        <v>27782</v>
      </c>
      <c r="D1118" s="100">
        <v>32324</v>
      </c>
      <c r="E1118" s="103">
        <v>39300</v>
      </c>
      <c r="F1118" s="98">
        <v>8844</v>
      </c>
      <c r="G1118" s="99" t="s">
        <v>1592</v>
      </c>
      <c r="H1118" s="99" t="s">
        <v>309</v>
      </c>
      <c r="I1118" s="100">
        <v>27782</v>
      </c>
      <c r="J1118" s="100">
        <v>32324</v>
      </c>
      <c r="K1118" s="99" t="s">
        <v>354</v>
      </c>
      <c r="L1118" s="99" t="s">
        <v>355</v>
      </c>
    </row>
    <row r="1119" spans="1:12" ht="12" customHeight="1" x14ac:dyDescent="0.3">
      <c r="A1119" s="103">
        <v>4911300</v>
      </c>
      <c r="B1119" s="99" t="s">
        <v>349</v>
      </c>
      <c r="C1119" s="100">
        <v>28550</v>
      </c>
      <c r="D1119" s="100">
        <v>29341</v>
      </c>
      <c r="E1119" s="103">
        <v>39400</v>
      </c>
      <c r="F1119" s="98">
        <v>8839</v>
      </c>
      <c r="G1119" s="99" t="s">
        <v>1597</v>
      </c>
      <c r="H1119" s="99" t="s">
        <v>309</v>
      </c>
      <c r="I1119" s="100">
        <v>28550</v>
      </c>
      <c r="J1119" s="100">
        <v>29341</v>
      </c>
      <c r="K1119" s="99" t="s">
        <v>347</v>
      </c>
      <c r="L1119" s="99" t="s">
        <v>348</v>
      </c>
    </row>
    <row r="1120" spans="1:12" ht="12" customHeight="1" x14ac:dyDescent="0.3">
      <c r="A1120" s="103">
        <v>4973800</v>
      </c>
      <c r="B1120" s="99" t="s">
        <v>349</v>
      </c>
      <c r="C1120" s="100">
        <v>29342</v>
      </c>
      <c r="D1120" s="100">
        <v>33146</v>
      </c>
      <c r="E1120" s="103">
        <v>39400</v>
      </c>
      <c r="F1120" s="98">
        <v>738</v>
      </c>
      <c r="G1120" s="99" t="s">
        <v>1597</v>
      </c>
      <c r="H1120" s="99" t="s">
        <v>309</v>
      </c>
      <c r="I1120" s="100">
        <v>29342</v>
      </c>
      <c r="J1120" s="100">
        <v>33146</v>
      </c>
      <c r="K1120" s="99" t="s">
        <v>347</v>
      </c>
      <c r="L1120" s="99" t="s">
        <v>348</v>
      </c>
    </row>
    <row r="1121" spans="1:12" ht="12" customHeight="1" x14ac:dyDescent="0.3">
      <c r="A1121" s="103">
        <v>4214300</v>
      </c>
      <c r="B1121" s="99" t="s">
        <v>1475</v>
      </c>
      <c r="C1121" s="100">
        <v>27851</v>
      </c>
      <c r="D1121" s="100">
        <v>30681</v>
      </c>
      <c r="E1121" s="103">
        <v>39600</v>
      </c>
      <c r="F1121" s="98">
        <v>8808</v>
      </c>
      <c r="G1121" s="99" t="s">
        <v>1476</v>
      </c>
      <c r="H1121" s="99" t="s">
        <v>309</v>
      </c>
      <c r="I1121" s="100">
        <v>27851</v>
      </c>
      <c r="J1121" s="100">
        <v>30681</v>
      </c>
      <c r="K1121" s="99" t="s">
        <v>671</v>
      </c>
      <c r="L1121" s="99" t="s">
        <v>672</v>
      </c>
    </row>
    <row r="1122" spans="1:12" ht="12" customHeight="1" x14ac:dyDescent="0.3">
      <c r="A1122" s="103">
        <v>4920400</v>
      </c>
      <c r="B1122" s="99" t="s">
        <v>349</v>
      </c>
      <c r="C1122" s="100">
        <v>27851</v>
      </c>
      <c r="D1122" s="100">
        <v>29706</v>
      </c>
      <c r="E1122" s="103">
        <v>39900</v>
      </c>
      <c r="F1122" s="98">
        <v>204</v>
      </c>
      <c r="G1122" s="99" t="s">
        <v>1618</v>
      </c>
      <c r="H1122" s="99" t="s">
        <v>309</v>
      </c>
      <c r="I1122" s="100">
        <v>27851</v>
      </c>
      <c r="J1122" s="100">
        <v>29706</v>
      </c>
      <c r="K1122" s="99" t="s">
        <v>347</v>
      </c>
      <c r="L1122" s="99" t="s">
        <v>348</v>
      </c>
    </row>
    <row r="1123" spans="1:12" ht="12" customHeight="1" x14ac:dyDescent="0.3">
      <c r="A1123" s="103">
        <v>4974500</v>
      </c>
      <c r="B1123" s="99" t="s">
        <v>349</v>
      </c>
      <c r="C1123" s="100">
        <v>29707</v>
      </c>
      <c r="D1123" s="100">
        <v>32553</v>
      </c>
      <c r="E1123" s="103">
        <v>39900</v>
      </c>
      <c r="F1123" s="98">
        <v>745</v>
      </c>
      <c r="G1123" s="99" t="s">
        <v>1635</v>
      </c>
      <c r="H1123" s="99" t="s">
        <v>309</v>
      </c>
      <c r="I1123" s="100">
        <v>29707</v>
      </c>
      <c r="J1123" s="100">
        <v>32553</v>
      </c>
      <c r="K1123" s="99" t="s">
        <v>347</v>
      </c>
      <c r="L1123" s="99" t="s">
        <v>348</v>
      </c>
    </row>
    <row r="1124" spans="1:12" ht="12" customHeight="1" x14ac:dyDescent="0.3">
      <c r="A1124" s="103">
        <v>4996507</v>
      </c>
      <c r="B1124" s="99" t="s">
        <v>639</v>
      </c>
      <c r="C1124" s="100">
        <v>31959</v>
      </c>
      <c r="D1124" s="100">
        <v>32006</v>
      </c>
      <c r="E1124" s="103">
        <v>39920</v>
      </c>
      <c r="F1124" s="98">
        <v>965</v>
      </c>
      <c r="G1124" s="99" t="s">
        <v>1391</v>
      </c>
      <c r="H1124" s="99" t="s">
        <v>309</v>
      </c>
      <c r="I1124" s="100">
        <v>32007</v>
      </c>
      <c r="J1124" s="100">
        <v>35338</v>
      </c>
      <c r="K1124" s="99" t="s">
        <v>354</v>
      </c>
      <c r="L1124" s="99" t="s">
        <v>355</v>
      </c>
    </row>
    <row r="1125" spans="1:12" ht="12" customHeight="1" x14ac:dyDescent="0.3">
      <c r="A1125" s="103">
        <v>4196507</v>
      </c>
      <c r="B1125" s="99" t="s">
        <v>639</v>
      </c>
      <c r="C1125" s="100">
        <v>32007</v>
      </c>
      <c r="D1125" s="100">
        <v>35338</v>
      </c>
      <c r="E1125" s="103">
        <v>39920</v>
      </c>
      <c r="F1125" s="98">
        <v>965</v>
      </c>
      <c r="G1125" s="99" t="s">
        <v>1391</v>
      </c>
      <c r="H1125" s="99" t="s">
        <v>309</v>
      </c>
      <c r="I1125" s="100">
        <v>32007</v>
      </c>
      <c r="J1125" s="100">
        <v>35338</v>
      </c>
      <c r="K1125" s="99" t="s">
        <v>354</v>
      </c>
      <c r="L1125" s="99" t="s">
        <v>355</v>
      </c>
    </row>
    <row r="1126" spans="1:12" ht="12" customHeight="1" x14ac:dyDescent="0.3">
      <c r="A1126" s="103">
        <v>4995600</v>
      </c>
      <c r="B1126" s="99" t="s">
        <v>363</v>
      </c>
      <c r="C1126" s="100">
        <v>31817</v>
      </c>
      <c r="D1126" s="100">
        <v>34699</v>
      </c>
      <c r="E1126" s="103">
        <v>39930</v>
      </c>
      <c r="F1126" s="98">
        <v>956</v>
      </c>
      <c r="G1126" s="99" t="s">
        <v>364</v>
      </c>
      <c r="H1126" s="99" t="s">
        <v>309</v>
      </c>
      <c r="I1126" s="100">
        <v>31817</v>
      </c>
      <c r="J1126" s="100">
        <v>39436</v>
      </c>
      <c r="K1126" s="99" t="s">
        <v>347</v>
      </c>
      <c r="L1126" s="99" t="s">
        <v>348</v>
      </c>
    </row>
    <row r="1127" spans="1:12" ht="12" customHeight="1" x14ac:dyDescent="0.3">
      <c r="A1127" s="103">
        <v>4109561</v>
      </c>
      <c r="B1127" s="99" t="s">
        <v>363</v>
      </c>
      <c r="C1127" s="100">
        <v>34700</v>
      </c>
      <c r="D1127" s="100">
        <v>34700</v>
      </c>
      <c r="E1127" s="103">
        <v>39930</v>
      </c>
      <c r="F1127" s="98">
        <v>956</v>
      </c>
      <c r="G1127" s="99" t="s">
        <v>364</v>
      </c>
      <c r="H1127" s="99" t="s">
        <v>309</v>
      </c>
      <c r="I1127" s="100">
        <v>31817</v>
      </c>
      <c r="J1127" s="100">
        <v>39436</v>
      </c>
      <c r="K1127" s="99" t="s">
        <v>347</v>
      </c>
      <c r="L1127" s="99" t="s">
        <v>348</v>
      </c>
    </row>
    <row r="1128" spans="1:12" ht="12" customHeight="1" x14ac:dyDescent="0.3">
      <c r="A1128" s="103">
        <v>4109567</v>
      </c>
      <c r="B1128" s="99" t="s">
        <v>363</v>
      </c>
      <c r="C1128" s="100">
        <v>34701</v>
      </c>
      <c r="D1128" s="100">
        <v>39436</v>
      </c>
      <c r="E1128" s="103">
        <v>39930</v>
      </c>
      <c r="F1128" s="98">
        <v>956</v>
      </c>
      <c r="G1128" s="99" t="s">
        <v>364</v>
      </c>
      <c r="H1128" s="99" t="s">
        <v>309</v>
      </c>
      <c r="I1128" s="100">
        <v>31817</v>
      </c>
      <c r="J1128" s="100">
        <v>39436</v>
      </c>
      <c r="K1128" s="99" t="s">
        <v>347</v>
      </c>
      <c r="L1128" s="99" t="s">
        <v>348</v>
      </c>
    </row>
    <row r="1129" spans="1:12" ht="12" customHeight="1" x14ac:dyDescent="0.3">
      <c r="A1129" s="103">
        <v>4114096</v>
      </c>
      <c r="B1129" s="99" t="s">
        <v>363</v>
      </c>
      <c r="C1129" s="100">
        <v>39437</v>
      </c>
      <c r="D1129" s="100">
        <v>43316</v>
      </c>
      <c r="E1129" s="103">
        <v>39930</v>
      </c>
      <c r="F1129" s="98">
        <v>1409</v>
      </c>
      <c r="G1129" s="99" t="s">
        <v>836</v>
      </c>
      <c r="H1129" s="99" t="s">
        <v>309</v>
      </c>
      <c r="I1129" s="100">
        <v>39437</v>
      </c>
      <c r="J1129" s="100">
        <v>43316</v>
      </c>
      <c r="K1129" s="99" t="s">
        <v>594</v>
      </c>
      <c r="L1129" s="99" t="s">
        <v>595</v>
      </c>
    </row>
    <row r="1130" spans="1:12" ht="12" customHeight="1" x14ac:dyDescent="0.3">
      <c r="A1130" s="103">
        <v>4115741</v>
      </c>
      <c r="B1130" s="99" t="s">
        <v>363</v>
      </c>
      <c r="C1130" s="100">
        <v>43317</v>
      </c>
      <c r="D1130" s="100">
        <v>43830</v>
      </c>
      <c r="E1130" s="103">
        <v>39930</v>
      </c>
      <c r="F1130" s="98">
        <v>1574</v>
      </c>
      <c r="G1130" s="99" t="s">
        <v>836</v>
      </c>
      <c r="H1130" s="99" t="s">
        <v>309</v>
      </c>
      <c r="I1130" s="100">
        <v>43317</v>
      </c>
      <c r="J1130" s="100">
        <v>43830</v>
      </c>
      <c r="K1130" s="99" t="s">
        <v>594</v>
      </c>
      <c r="L1130" s="99" t="s">
        <v>595</v>
      </c>
    </row>
    <row r="1131" spans="1:12" ht="12" customHeight="1" x14ac:dyDescent="0.3">
      <c r="A1131" s="103">
        <v>4115931</v>
      </c>
      <c r="B1131" s="99" t="s">
        <v>363</v>
      </c>
      <c r="C1131" s="100">
        <v>43831</v>
      </c>
      <c r="D1131" s="100">
        <v>523456</v>
      </c>
      <c r="E1131" s="103">
        <v>39930</v>
      </c>
      <c r="F1131" s="98">
        <v>1593</v>
      </c>
      <c r="G1131" s="99" t="s">
        <v>973</v>
      </c>
      <c r="H1131" s="99" t="s">
        <v>309</v>
      </c>
      <c r="I1131" s="100">
        <v>43831</v>
      </c>
      <c r="J1131" s="100">
        <v>523456</v>
      </c>
      <c r="K1131" s="99" t="s">
        <v>354</v>
      </c>
      <c r="L1131" s="99" t="s">
        <v>355</v>
      </c>
    </row>
    <row r="1132" spans="1:12" ht="12" customHeight="1" x14ac:dyDescent="0.3">
      <c r="A1132" s="103">
        <v>4212908</v>
      </c>
      <c r="B1132" s="99" t="s">
        <v>1462</v>
      </c>
      <c r="C1132" s="100">
        <v>25569</v>
      </c>
      <c r="D1132" s="100">
        <v>39447</v>
      </c>
      <c r="E1132" s="103">
        <v>39940</v>
      </c>
      <c r="F1132" s="98">
        <v>129</v>
      </c>
      <c r="G1132" s="99" t="s">
        <v>1463</v>
      </c>
      <c r="H1132" s="99" t="s">
        <v>309</v>
      </c>
      <c r="I1132" s="100">
        <v>25569</v>
      </c>
      <c r="J1132" s="100">
        <v>39447</v>
      </c>
      <c r="K1132" s="99" t="s">
        <v>1335</v>
      </c>
      <c r="L1132" s="99" t="s">
        <v>1336</v>
      </c>
    </row>
    <row r="1133" spans="1:12" ht="12" customHeight="1" x14ac:dyDescent="0.3">
      <c r="A1133" s="103">
        <v>4998909</v>
      </c>
      <c r="B1133" s="99" t="s">
        <v>349</v>
      </c>
      <c r="C1133" s="100">
        <v>32174</v>
      </c>
      <c r="D1133" s="100">
        <v>32406</v>
      </c>
      <c r="E1133" s="103">
        <v>39950</v>
      </c>
      <c r="F1133" s="98">
        <v>989</v>
      </c>
      <c r="G1133" s="99" t="s">
        <v>437</v>
      </c>
      <c r="H1133" s="99" t="s">
        <v>309</v>
      </c>
      <c r="I1133" s="100">
        <v>32407</v>
      </c>
      <c r="J1133" s="100">
        <v>33238</v>
      </c>
      <c r="K1133" s="99" t="s">
        <v>438</v>
      </c>
      <c r="L1133" s="99" t="s">
        <v>439</v>
      </c>
    </row>
    <row r="1134" spans="1:12" ht="12" customHeight="1" x14ac:dyDescent="0.3">
      <c r="A1134" s="103">
        <v>4198909</v>
      </c>
      <c r="B1134" s="99" t="s">
        <v>349</v>
      </c>
      <c r="C1134" s="100">
        <v>32407</v>
      </c>
      <c r="D1134" s="100">
        <v>33238</v>
      </c>
      <c r="E1134" s="103">
        <v>39950</v>
      </c>
      <c r="F1134" s="98">
        <v>989</v>
      </c>
      <c r="G1134" s="99" t="s">
        <v>437</v>
      </c>
      <c r="H1134" s="99" t="s">
        <v>309</v>
      </c>
      <c r="I1134" s="100">
        <v>32407</v>
      </c>
      <c r="J1134" s="100">
        <v>33238</v>
      </c>
      <c r="K1134" s="99" t="s">
        <v>438</v>
      </c>
      <c r="L1134" s="99" t="s">
        <v>439</v>
      </c>
    </row>
    <row r="1135" spans="1:12" ht="12" customHeight="1" x14ac:dyDescent="0.3">
      <c r="A1135" s="103">
        <v>4110615</v>
      </c>
      <c r="B1135" s="99" t="s">
        <v>444</v>
      </c>
      <c r="C1135" s="100">
        <v>33239</v>
      </c>
      <c r="D1135" s="100">
        <v>34577</v>
      </c>
      <c r="E1135" s="103">
        <v>39950</v>
      </c>
      <c r="F1135" s="98">
        <v>1061</v>
      </c>
      <c r="G1135" s="99" t="s">
        <v>445</v>
      </c>
      <c r="H1135" s="99" t="s">
        <v>309</v>
      </c>
      <c r="I1135" s="100">
        <v>33239</v>
      </c>
      <c r="J1135" s="100">
        <v>34577</v>
      </c>
      <c r="K1135" s="99" t="s">
        <v>385</v>
      </c>
      <c r="L1135" s="99" t="s">
        <v>386</v>
      </c>
    </row>
    <row r="1136" spans="1:12" ht="12" customHeight="1" x14ac:dyDescent="0.3">
      <c r="A1136" s="103">
        <v>4111514</v>
      </c>
      <c r="B1136" s="99" t="s">
        <v>444</v>
      </c>
      <c r="C1136" s="100">
        <v>34578</v>
      </c>
      <c r="D1136" s="100">
        <v>40482</v>
      </c>
      <c r="E1136" s="103">
        <v>39950</v>
      </c>
      <c r="F1136" s="98">
        <v>1151</v>
      </c>
      <c r="G1136" s="99" t="s">
        <v>346</v>
      </c>
      <c r="H1136" s="99" t="s">
        <v>309</v>
      </c>
      <c r="I1136" s="100">
        <v>34578</v>
      </c>
      <c r="J1136" s="100">
        <v>40482</v>
      </c>
      <c r="K1136" s="99" t="s">
        <v>347</v>
      </c>
      <c r="L1136" s="99" t="s">
        <v>348</v>
      </c>
    </row>
    <row r="1137" spans="1:12" ht="12" customHeight="1" x14ac:dyDescent="0.3">
      <c r="A1137" s="103">
        <v>4114427</v>
      </c>
      <c r="B1137" s="99" t="s">
        <v>444</v>
      </c>
      <c r="C1137" s="100">
        <v>40483</v>
      </c>
      <c r="D1137" s="100">
        <v>42035</v>
      </c>
      <c r="E1137" s="103">
        <v>39950</v>
      </c>
      <c r="F1137" s="98">
        <v>1442</v>
      </c>
      <c r="G1137" s="99" t="s">
        <v>863</v>
      </c>
      <c r="H1137" s="99" t="s">
        <v>309</v>
      </c>
      <c r="I1137" s="100">
        <v>40483</v>
      </c>
      <c r="J1137" s="100">
        <v>42035</v>
      </c>
      <c r="K1137" s="99" t="s">
        <v>594</v>
      </c>
      <c r="L1137" s="99" t="s">
        <v>595</v>
      </c>
    </row>
    <row r="1138" spans="1:12" ht="12" customHeight="1" x14ac:dyDescent="0.3">
      <c r="A1138" s="103">
        <v>4115041</v>
      </c>
      <c r="B1138" s="99" t="s">
        <v>444</v>
      </c>
      <c r="C1138" s="100">
        <v>42036</v>
      </c>
      <c r="D1138" s="100">
        <v>523456</v>
      </c>
      <c r="E1138" s="103">
        <v>39950</v>
      </c>
      <c r="F1138" s="98">
        <v>1504</v>
      </c>
      <c r="G1138" s="99" t="s">
        <v>863</v>
      </c>
      <c r="H1138" s="99" t="s">
        <v>309</v>
      </c>
      <c r="I1138" s="100">
        <v>42036</v>
      </c>
      <c r="J1138" s="100">
        <v>523456</v>
      </c>
      <c r="K1138" s="99" t="s">
        <v>594</v>
      </c>
      <c r="L1138" s="99" t="s">
        <v>595</v>
      </c>
    </row>
    <row r="1139" spans="1:12" ht="12" customHeight="1" x14ac:dyDescent="0.3">
      <c r="A1139" s="103">
        <v>4998500</v>
      </c>
      <c r="B1139" s="99" t="s">
        <v>349</v>
      </c>
      <c r="C1139" s="100">
        <v>32148</v>
      </c>
      <c r="D1139" s="100">
        <v>33481</v>
      </c>
      <c r="E1139" s="103">
        <v>39960</v>
      </c>
      <c r="F1139" s="98">
        <v>985</v>
      </c>
      <c r="G1139" s="99" t="s">
        <v>1645</v>
      </c>
      <c r="H1139" s="99" t="s">
        <v>309</v>
      </c>
      <c r="I1139" s="100">
        <v>32148</v>
      </c>
      <c r="J1139" s="100">
        <v>33481</v>
      </c>
      <c r="K1139" s="99" t="s">
        <v>354</v>
      </c>
      <c r="L1139" s="99" t="s">
        <v>355</v>
      </c>
    </row>
    <row r="1140" spans="1:12" ht="12" customHeight="1" x14ac:dyDescent="0.3">
      <c r="A1140" s="103">
        <v>4910832</v>
      </c>
      <c r="B1140" s="99" t="s">
        <v>1595</v>
      </c>
      <c r="C1140" s="100">
        <v>33482</v>
      </c>
      <c r="D1140" s="100">
        <v>35277</v>
      </c>
      <c r="E1140" s="103">
        <v>39960</v>
      </c>
      <c r="F1140" s="98">
        <v>1083</v>
      </c>
      <c r="G1140" s="99" t="s">
        <v>1596</v>
      </c>
      <c r="H1140" s="99" t="s">
        <v>309</v>
      </c>
      <c r="I1140" s="100">
        <v>33482</v>
      </c>
      <c r="J1140" s="100">
        <v>35277</v>
      </c>
      <c r="K1140" s="99" t="s">
        <v>347</v>
      </c>
      <c r="L1140" s="99" t="s">
        <v>348</v>
      </c>
    </row>
    <row r="1141" spans="1:12" ht="12" customHeight="1" x14ac:dyDescent="0.3">
      <c r="A1141" s="103">
        <v>4912058</v>
      </c>
      <c r="B1141" s="99" t="s">
        <v>1595</v>
      </c>
      <c r="C1141" s="100">
        <v>35278</v>
      </c>
      <c r="D1141" s="100">
        <v>38595</v>
      </c>
      <c r="E1141" s="103">
        <v>39960</v>
      </c>
      <c r="F1141" s="98">
        <v>1205</v>
      </c>
      <c r="G1141" s="99" t="s">
        <v>1600</v>
      </c>
      <c r="H1141" s="99" t="s">
        <v>309</v>
      </c>
      <c r="I1141" s="100">
        <v>35278</v>
      </c>
      <c r="J1141" s="100">
        <v>38595</v>
      </c>
      <c r="K1141" s="99" t="s">
        <v>385</v>
      </c>
      <c r="L1141" s="99" t="s">
        <v>386</v>
      </c>
    </row>
    <row r="1142" spans="1:12" ht="12" customHeight="1" x14ac:dyDescent="0.3">
      <c r="A1142" s="103">
        <v>4913809</v>
      </c>
      <c r="B1142" s="99" t="s">
        <v>1595</v>
      </c>
      <c r="C1142" s="100">
        <v>38596</v>
      </c>
      <c r="D1142" s="100">
        <v>40329</v>
      </c>
      <c r="E1142" s="103">
        <v>39960</v>
      </c>
      <c r="F1142" s="98">
        <v>1380</v>
      </c>
      <c r="G1142" s="99" t="s">
        <v>1606</v>
      </c>
      <c r="H1142" s="99" t="s">
        <v>309</v>
      </c>
      <c r="I1142" s="100">
        <v>38596</v>
      </c>
      <c r="J1142" s="100">
        <v>40329</v>
      </c>
      <c r="K1142" s="99" t="s">
        <v>347</v>
      </c>
      <c r="L1142" s="99" t="s">
        <v>348</v>
      </c>
    </row>
    <row r="1143" spans="1:12" ht="12" customHeight="1" x14ac:dyDescent="0.3">
      <c r="A1143" s="103">
        <v>4914385</v>
      </c>
      <c r="B1143" s="99" t="s">
        <v>1595</v>
      </c>
      <c r="C1143" s="100">
        <v>40330</v>
      </c>
      <c r="D1143" s="100">
        <v>42338</v>
      </c>
      <c r="E1143" s="103">
        <v>39960</v>
      </c>
      <c r="F1143" s="98">
        <v>1438</v>
      </c>
      <c r="G1143" s="99" t="s">
        <v>1609</v>
      </c>
      <c r="H1143" s="99" t="s">
        <v>309</v>
      </c>
      <c r="I1143" s="100">
        <v>40330</v>
      </c>
      <c r="J1143" s="100">
        <v>42338</v>
      </c>
      <c r="K1143" s="99" t="s">
        <v>594</v>
      </c>
      <c r="L1143" s="99" t="s">
        <v>595</v>
      </c>
    </row>
    <row r="1144" spans="1:12" ht="12" customHeight="1" x14ac:dyDescent="0.3">
      <c r="A1144" s="103">
        <v>4915321</v>
      </c>
      <c r="B1144" s="99" t="s">
        <v>1595</v>
      </c>
      <c r="C1144" s="100">
        <v>42339</v>
      </c>
      <c r="D1144" s="100">
        <v>523456</v>
      </c>
      <c r="E1144" s="103">
        <v>39960</v>
      </c>
      <c r="F1144" s="98">
        <v>1532</v>
      </c>
      <c r="G1144" s="99" t="s">
        <v>1611</v>
      </c>
      <c r="H1144" s="99" t="s">
        <v>309</v>
      </c>
      <c r="I1144" s="100">
        <v>42339</v>
      </c>
      <c r="J1144" s="100">
        <v>523456</v>
      </c>
      <c r="K1144" s="99" t="s">
        <v>594</v>
      </c>
      <c r="L1144" s="99" t="s">
        <v>595</v>
      </c>
    </row>
    <row r="1145" spans="1:12" ht="12" customHeight="1" x14ac:dyDescent="0.3">
      <c r="A1145" s="103">
        <v>4212601</v>
      </c>
      <c r="B1145" s="99" t="s">
        <v>1458</v>
      </c>
      <c r="C1145" s="100">
        <v>32234</v>
      </c>
      <c r="D1145" s="100">
        <v>40999</v>
      </c>
      <c r="E1145" s="103">
        <v>39970</v>
      </c>
      <c r="F1145" s="98">
        <v>126</v>
      </c>
      <c r="G1145" s="99" t="s">
        <v>1459</v>
      </c>
      <c r="H1145" s="99" t="s">
        <v>309</v>
      </c>
      <c r="I1145" s="100">
        <v>32234</v>
      </c>
      <c r="J1145" s="100">
        <v>40999</v>
      </c>
      <c r="K1145" s="99" t="s">
        <v>354</v>
      </c>
      <c r="L1145" s="99" t="s">
        <v>355</v>
      </c>
    </row>
    <row r="1146" spans="1:12" ht="12" customHeight="1" x14ac:dyDescent="0.3">
      <c r="A1146" s="103">
        <v>4213401</v>
      </c>
      <c r="B1146" s="99" t="s">
        <v>1464</v>
      </c>
      <c r="C1146" s="100">
        <v>32330</v>
      </c>
      <c r="D1146" s="100">
        <v>37895</v>
      </c>
      <c r="E1146" s="103">
        <v>39971</v>
      </c>
      <c r="F1146" s="98">
        <v>134</v>
      </c>
      <c r="G1146" s="99" t="s">
        <v>1465</v>
      </c>
      <c r="H1146" s="99" t="s">
        <v>309</v>
      </c>
      <c r="I1146" s="100">
        <v>32330</v>
      </c>
      <c r="J1146" s="100">
        <v>37895</v>
      </c>
      <c r="K1146" s="99" t="s">
        <v>310</v>
      </c>
      <c r="L1146" s="99" t="s">
        <v>311</v>
      </c>
    </row>
    <row r="1147" spans="1:12" ht="12" customHeight="1" x14ac:dyDescent="0.3">
      <c r="A1147" s="103">
        <v>4910200</v>
      </c>
      <c r="B1147" s="99" t="s">
        <v>349</v>
      </c>
      <c r="C1147" s="100">
        <v>32674</v>
      </c>
      <c r="D1147" s="100">
        <v>32708</v>
      </c>
      <c r="E1147" s="103">
        <v>39980</v>
      </c>
      <c r="F1147" s="98">
        <v>1020</v>
      </c>
      <c r="G1147" s="99" t="s">
        <v>389</v>
      </c>
      <c r="H1147" s="99" t="s">
        <v>309</v>
      </c>
      <c r="I1147" s="100">
        <v>32709</v>
      </c>
      <c r="J1147" s="100">
        <v>32904</v>
      </c>
      <c r="K1147" s="99" t="s">
        <v>347</v>
      </c>
      <c r="L1147" s="99" t="s">
        <v>348</v>
      </c>
    </row>
    <row r="1148" spans="1:12" ht="12" customHeight="1" x14ac:dyDescent="0.3">
      <c r="A1148" s="103">
        <v>4110201</v>
      </c>
      <c r="B1148" s="99" t="s">
        <v>349</v>
      </c>
      <c r="C1148" s="100">
        <v>32709</v>
      </c>
      <c r="D1148" s="100">
        <v>32904</v>
      </c>
      <c r="E1148" s="103">
        <v>39980</v>
      </c>
      <c r="F1148" s="98">
        <v>1020</v>
      </c>
      <c r="G1148" s="99" t="s">
        <v>389</v>
      </c>
      <c r="H1148" s="99" t="s">
        <v>309</v>
      </c>
      <c r="I1148" s="100">
        <v>32709</v>
      </c>
      <c r="J1148" s="100">
        <v>32904</v>
      </c>
      <c r="K1148" s="99" t="s">
        <v>347</v>
      </c>
      <c r="L1148" s="99" t="s">
        <v>348</v>
      </c>
    </row>
    <row r="1149" spans="1:12" ht="12" customHeight="1" x14ac:dyDescent="0.3">
      <c r="A1149" s="103">
        <v>4110441</v>
      </c>
      <c r="B1149" s="99" t="s">
        <v>415</v>
      </c>
      <c r="C1149" s="100">
        <v>32905</v>
      </c>
      <c r="D1149" s="100">
        <v>35976</v>
      </c>
      <c r="E1149" s="103">
        <v>39980</v>
      </c>
      <c r="F1149" s="98">
        <v>1044</v>
      </c>
      <c r="G1149" s="99" t="s">
        <v>403</v>
      </c>
      <c r="H1149" s="99" t="s">
        <v>309</v>
      </c>
      <c r="I1149" s="100">
        <v>32905</v>
      </c>
      <c r="J1149" s="100">
        <v>35976</v>
      </c>
      <c r="K1149" s="99" t="s">
        <v>347</v>
      </c>
      <c r="L1149" s="99" t="s">
        <v>348</v>
      </c>
    </row>
    <row r="1150" spans="1:12" ht="12" customHeight="1" x14ac:dyDescent="0.3">
      <c r="A1150" s="103">
        <v>4112561</v>
      </c>
      <c r="B1150" s="99" t="s">
        <v>415</v>
      </c>
      <c r="C1150" s="100">
        <v>35977</v>
      </c>
      <c r="D1150" s="100">
        <v>43088</v>
      </c>
      <c r="E1150" s="103">
        <v>39980</v>
      </c>
      <c r="F1150" s="98">
        <v>1256</v>
      </c>
      <c r="G1150" s="99" t="s">
        <v>685</v>
      </c>
      <c r="H1150" s="99" t="s">
        <v>309</v>
      </c>
      <c r="I1150" s="100">
        <v>35977</v>
      </c>
      <c r="J1150" s="100">
        <v>43088</v>
      </c>
      <c r="K1150" s="99" t="s">
        <v>594</v>
      </c>
      <c r="L1150" s="99" t="s">
        <v>595</v>
      </c>
    </row>
    <row r="1151" spans="1:12" ht="12" customHeight="1" x14ac:dyDescent="0.3">
      <c r="A1151" s="103">
        <v>4115681</v>
      </c>
      <c r="B1151" s="99" t="s">
        <v>415</v>
      </c>
      <c r="C1151" s="100">
        <v>43089</v>
      </c>
      <c r="D1151" s="100">
        <v>44347</v>
      </c>
      <c r="E1151" s="103">
        <v>39980</v>
      </c>
      <c r="F1151" s="98">
        <v>1568</v>
      </c>
      <c r="G1151" s="99" t="s">
        <v>960</v>
      </c>
      <c r="H1151" s="99" t="s">
        <v>309</v>
      </c>
      <c r="I1151" s="100">
        <v>43089</v>
      </c>
      <c r="J1151" s="100">
        <v>44347</v>
      </c>
      <c r="K1151" s="99" t="s">
        <v>594</v>
      </c>
      <c r="L1151" s="99" t="s">
        <v>595</v>
      </c>
    </row>
    <row r="1152" spans="1:12" ht="12" customHeight="1" x14ac:dyDescent="0.3">
      <c r="A1152" s="103">
        <v>4116431</v>
      </c>
      <c r="B1152" s="99" t="s">
        <v>415</v>
      </c>
      <c r="C1152" s="100">
        <v>44348</v>
      </c>
      <c r="D1152" s="100">
        <v>523456</v>
      </c>
      <c r="E1152" s="103">
        <v>39980</v>
      </c>
      <c r="F1152" s="98">
        <v>1643</v>
      </c>
      <c r="G1152" s="99" t="s">
        <v>1005</v>
      </c>
      <c r="H1152" s="99" t="s">
        <v>309</v>
      </c>
      <c r="I1152" s="100">
        <v>44348</v>
      </c>
      <c r="J1152" s="100">
        <v>523456</v>
      </c>
      <c r="K1152" s="99" t="s">
        <v>347</v>
      </c>
      <c r="L1152" s="99" t="s">
        <v>348</v>
      </c>
    </row>
    <row r="1153" spans="1:12" ht="12" customHeight="1" x14ac:dyDescent="0.3">
      <c r="A1153" s="103">
        <v>4219408</v>
      </c>
      <c r="B1153" s="99" t="s">
        <v>1496</v>
      </c>
      <c r="C1153" s="100">
        <v>32678</v>
      </c>
      <c r="D1153" s="100">
        <v>43690</v>
      </c>
      <c r="E1153" s="103">
        <v>39990</v>
      </c>
      <c r="F1153" s="98">
        <v>194</v>
      </c>
      <c r="G1153" s="99" t="s">
        <v>360</v>
      </c>
      <c r="H1153" s="99" t="s">
        <v>309</v>
      </c>
      <c r="I1153" s="100">
        <v>32678</v>
      </c>
      <c r="J1153" s="100">
        <v>43690</v>
      </c>
      <c r="K1153" s="99" t="s">
        <v>354</v>
      </c>
      <c r="L1153" s="99" t="s">
        <v>355</v>
      </c>
    </row>
    <row r="1154" spans="1:12" ht="12" customHeight="1" x14ac:dyDescent="0.3">
      <c r="A1154" s="103">
        <v>4902200</v>
      </c>
      <c r="B1154" s="99" t="s">
        <v>1593</v>
      </c>
      <c r="C1154" s="100">
        <v>32911</v>
      </c>
      <c r="D1154" s="100">
        <v>38443</v>
      </c>
      <c r="E1154" s="103">
        <v>40000</v>
      </c>
      <c r="F1154" s="98">
        <v>22</v>
      </c>
      <c r="G1154" s="99" t="s">
        <v>1594</v>
      </c>
      <c r="H1154" s="99" t="s">
        <v>309</v>
      </c>
      <c r="I1154" s="100">
        <v>32911</v>
      </c>
      <c r="J1154" s="100">
        <v>38443</v>
      </c>
      <c r="K1154" s="99" t="s">
        <v>354</v>
      </c>
      <c r="L1154" s="99" t="s">
        <v>355</v>
      </c>
    </row>
    <row r="1155" spans="1:12" ht="12" customHeight="1" x14ac:dyDescent="0.3">
      <c r="A1155" s="103">
        <v>4110466</v>
      </c>
      <c r="B1155" s="99" t="s">
        <v>417</v>
      </c>
      <c r="C1155" s="100">
        <v>33015</v>
      </c>
      <c r="D1155" s="100">
        <v>38746</v>
      </c>
      <c r="E1155" s="103">
        <v>40010</v>
      </c>
      <c r="F1155" s="98">
        <v>1046</v>
      </c>
      <c r="G1155" s="99" t="s">
        <v>418</v>
      </c>
      <c r="H1155" s="99" t="s">
        <v>309</v>
      </c>
      <c r="I1155" s="100">
        <v>33015</v>
      </c>
      <c r="J1155" s="100">
        <v>38746</v>
      </c>
      <c r="K1155" s="99" t="s">
        <v>310</v>
      </c>
      <c r="L1155" s="99" t="s">
        <v>311</v>
      </c>
    </row>
    <row r="1156" spans="1:12" ht="12" customHeight="1" x14ac:dyDescent="0.3">
      <c r="A1156" s="103">
        <v>4210001</v>
      </c>
      <c r="B1156" s="99" t="s">
        <v>417</v>
      </c>
      <c r="C1156" s="100">
        <v>38747</v>
      </c>
      <c r="D1156" s="100">
        <v>523456</v>
      </c>
      <c r="E1156" s="103">
        <v>40010</v>
      </c>
      <c r="F1156" s="98">
        <v>8863</v>
      </c>
      <c r="G1156" s="99" t="s">
        <v>418</v>
      </c>
      <c r="H1156" s="99" t="s">
        <v>309</v>
      </c>
      <c r="I1156" s="100">
        <v>38747</v>
      </c>
      <c r="J1156" s="100">
        <v>523456</v>
      </c>
      <c r="K1156" s="99" t="s">
        <v>310</v>
      </c>
      <c r="L1156" s="99" t="s">
        <v>311</v>
      </c>
    </row>
    <row r="1157" spans="1:12" ht="12" customHeight="1" x14ac:dyDescent="0.3">
      <c r="A1157" s="103">
        <v>4910490</v>
      </c>
      <c r="B1157" s="99" t="s">
        <v>422</v>
      </c>
      <c r="C1157" s="100">
        <v>33042</v>
      </c>
      <c r="D1157" s="100">
        <v>33048</v>
      </c>
      <c r="E1157" s="103">
        <v>40020</v>
      </c>
      <c r="F1157" s="98">
        <v>1049</v>
      </c>
      <c r="G1157" s="99" t="s">
        <v>423</v>
      </c>
      <c r="H1157" s="99" t="s">
        <v>309</v>
      </c>
      <c r="I1157" s="100">
        <v>33049</v>
      </c>
      <c r="J1157" s="100">
        <v>523456</v>
      </c>
      <c r="K1157" s="99" t="s">
        <v>354</v>
      </c>
      <c r="L1157" s="99" t="s">
        <v>355</v>
      </c>
    </row>
    <row r="1158" spans="1:12" ht="12" customHeight="1" x14ac:dyDescent="0.3">
      <c r="A1158" s="103">
        <v>4110490</v>
      </c>
      <c r="B1158" s="99" t="s">
        <v>422</v>
      </c>
      <c r="C1158" s="100">
        <v>33049</v>
      </c>
      <c r="D1158" s="100">
        <v>523456</v>
      </c>
      <c r="E1158" s="103">
        <v>40020</v>
      </c>
      <c r="F1158" s="98">
        <v>1049</v>
      </c>
      <c r="G1158" s="99" t="s">
        <v>423</v>
      </c>
      <c r="H1158" s="99" t="s">
        <v>309</v>
      </c>
      <c r="I1158" s="100">
        <v>33049</v>
      </c>
      <c r="J1158" s="100">
        <v>523456</v>
      </c>
      <c r="K1158" s="99" t="s">
        <v>354</v>
      </c>
      <c r="L1158" s="99" t="s">
        <v>355</v>
      </c>
    </row>
    <row r="1159" spans="1:12" ht="12" customHeight="1" x14ac:dyDescent="0.3">
      <c r="A1159" s="103">
        <v>4215307</v>
      </c>
      <c r="B1159" s="99" t="s">
        <v>1481</v>
      </c>
      <c r="C1159" s="100">
        <v>32147</v>
      </c>
      <c r="D1159" s="100">
        <v>37895</v>
      </c>
      <c r="E1159" s="103">
        <v>40030</v>
      </c>
      <c r="F1159" s="98">
        <v>153</v>
      </c>
      <c r="G1159" s="99" t="s">
        <v>1482</v>
      </c>
      <c r="H1159" s="99" t="s">
        <v>309</v>
      </c>
      <c r="I1159" s="100">
        <v>32147</v>
      </c>
      <c r="J1159" s="100">
        <v>37895</v>
      </c>
      <c r="K1159" s="99" t="s">
        <v>671</v>
      </c>
      <c r="L1159" s="99" t="s">
        <v>672</v>
      </c>
    </row>
    <row r="1160" spans="1:12" ht="12" customHeight="1" x14ac:dyDescent="0.3">
      <c r="A1160" s="103">
        <v>4110540</v>
      </c>
      <c r="B1160" s="99" t="s">
        <v>429</v>
      </c>
      <c r="C1160" s="100">
        <v>33126</v>
      </c>
      <c r="D1160" s="100">
        <v>35003</v>
      </c>
      <c r="E1160" s="103">
        <v>40040</v>
      </c>
      <c r="F1160" s="98">
        <v>1054</v>
      </c>
      <c r="G1160" s="99" t="s">
        <v>430</v>
      </c>
      <c r="H1160" s="99" t="s">
        <v>309</v>
      </c>
      <c r="I1160" s="100">
        <v>33126</v>
      </c>
      <c r="J1160" s="100">
        <v>35003</v>
      </c>
      <c r="K1160" s="99" t="s">
        <v>347</v>
      </c>
      <c r="L1160" s="99" t="s">
        <v>348</v>
      </c>
    </row>
    <row r="1161" spans="1:12" ht="12" customHeight="1" x14ac:dyDescent="0.3">
      <c r="A1161" s="103">
        <v>4111696</v>
      </c>
      <c r="B1161" s="99" t="s">
        <v>429</v>
      </c>
      <c r="C1161" s="100">
        <v>35004</v>
      </c>
      <c r="D1161" s="100">
        <v>39436</v>
      </c>
      <c r="E1161" s="103">
        <v>40040</v>
      </c>
      <c r="F1161" s="98">
        <v>1169</v>
      </c>
      <c r="G1161" s="99" t="s">
        <v>364</v>
      </c>
      <c r="H1161" s="99" t="s">
        <v>309</v>
      </c>
      <c r="I1161" s="100">
        <v>35004</v>
      </c>
      <c r="J1161" s="100">
        <v>39436</v>
      </c>
      <c r="K1161" s="99" t="s">
        <v>347</v>
      </c>
      <c r="L1161" s="99" t="s">
        <v>348</v>
      </c>
    </row>
    <row r="1162" spans="1:12" ht="12" customHeight="1" x14ac:dyDescent="0.3">
      <c r="A1162" s="103">
        <v>4114088</v>
      </c>
      <c r="B1162" s="99" t="s">
        <v>429</v>
      </c>
      <c r="C1162" s="100">
        <v>39437</v>
      </c>
      <c r="D1162" s="100">
        <v>43316</v>
      </c>
      <c r="E1162" s="103">
        <v>40040</v>
      </c>
      <c r="F1162" s="98">
        <v>1408</v>
      </c>
      <c r="G1162" s="99" t="s">
        <v>835</v>
      </c>
      <c r="H1162" s="99" t="s">
        <v>309</v>
      </c>
      <c r="I1162" s="100">
        <v>39437</v>
      </c>
      <c r="J1162" s="100">
        <v>43316</v>
      </c>
      <c r="K1162" s="99" t="s">
        <v>594</v>
      </c>
      <c r="L1162" s="99" t="s">
        <v>595</v>
      </c>
    </row>
    <row r="1163" spans="1:12" ht="12" customHeight="1" x14ac:dyDescent="0.3">
      <c r="A1163" s="103">
        <v>4115751</v>
      </c>
      <c r="B1163" s="99" t="s">
        <v>429</v>
      </c>
      <c r="C1163" s="100">
        <v>43317</v>
      </c>
      <c r="D1163" s="100">
        <v>43830</v>
      </c>
      <c r="E1163" s="103">
        <v>40040</v>
      </c>
      <c r="F1163" s="98">
        <v>1575</v>
      </c>
      <c r="G1163" s="99" t="s">
        <v>835</v>
      </c>
      <c r="H1163" s="99" t="s">
        <v>309</v>
      </c>
      <c r="I1163" s="100">
        <v>43317</v>
      </c>
      <c r="J1163" s="100">
        <v>43830</v>
      </c>
      <c r="K1163" s="99" t="s">
        <v>594</v>
      </c>
      <c r="L1163" s="99" t="s">
        <v>595</v>
      </c>
    </row>
    <row r="1164" spans="1:12" ht="12" customHeight="1" x14ac:dyDescent="0.3">
      <c r="A1164" s="103">
        <v>4115921</v>
      </c>
      <c r="B1164" s="99" t="s">
        <v>429</v>
      </c>
      <c r="C1164" s="100">
        <v>43831</v>
      </c>
      <c r="D1164" s="100">
        <v>523456</v>
      </c>
      <c r="E1164" s="103">
        <v>40040</v>
      </c>
      <c r="F1164" s="98">
        <v>1592</v>
      </c>
      <c r="G1164" s="99" t="s">
        <v>972</v>
      </c>
      <c r="H1164" s="99" t="s">
        <v>309</v>
      </c>
      <c r="I1164" s="100">
        <v>43831</v>
      </c>
      <c r="J1164" s="100">
        <v>523456</v>
      </c>
      <c r="K1164" s="99" t="s">
        <v>354</v>
      </c>
      <c r="L1164" s="99" t="s">
        <v>355</v>
      </c>
    </row>
    <row r="1165" spans="1:12" ht="12" customHeight="1" x14ac:dyDescent="0.3">
      <c r="A1165" s="103">
        <v>4910570</v>
      </c>
      <c r="B1165" s="99" t="s">
        <v>435</v>
      </c>
      <c r="C1165" s="100">
        <v>33192</v>
      </c>
      <c r="D1165" s="100">
        <v>33399</v>
      </c>
      <c r="E1165" s="103">
        <v>40050</v>
      </c>
      <c r="F1165" s="98">
        <v>1057</v>
      </c>
      <c r="G1165" s="99" t="s">
        <v>436</v>
      </c>
      <c r="H1165" s="99" t="s">
        <v>309</v>
      </c>
      <c r="I1165" s="100">
        <v>33400</v>
      </c>
      <c r="J1165" s="100">
        <v>39156</v>
      </c>
      <c r="K1165" s="99" t="s">
        <v>354</v>
      </c>
      <c r="L1165" s="99" t="s">
        <v>355</v>
      </c>
    </row>
    <row r="1166" spans="1:12" ht="12" customHeight="1" x14ac:dyDescent="0.3">
      <c r="A1166" s="103">
        <v>4110573</v>
      </c>
      <c r="B1166" s="99" t="s">
        <v>435</v>
      </c>
      <c r="C1166" s="100">
        <v>33400</v>
      </c>
      <c r="D1166" s="100">
        <v>39156</v>
      </c>
      <c r="E1166" s="103">
        <v>40050</v>
      </c>
      <c r="F1166" s="98">
        <v>1057</v>
      </c>
      <c r="G1166" s="99" t="s">
        <v>436</v>
      </c>
      <c r="H1166" s="99" t="s">
        <v>309</v>
      </c>
      <c r="I1166" s="100">
        <v>33400</v>
      </c>
      <c r="J1166" s="100">
        <v>39156</v>
      </c>
      <c r="K1166" s="99" t="s">
        <v>354</v>
      </c>
      <c r="L1166" s="99" t="s">
        <v>355</v>
      </c>
    </row>
    <row r="1167" spans="1:12" ht="12" customHeight="1" x14ac:dyDescent="0.3">
      <c r="A1167" s="103">
        <v>4200036</v>
      </c>
      <c r="B1167" s="99" t="s">
        <v>1412</v>
      </c>
      <c r="C1167" s="100">
        <v>33206</v>
      </c>
      <c r="D1167" s="100">
        <v>36707</v>
      </c>
      <c r="E1167" s="103">
        <v>40060</v>
      </c>
      <c r="F1167" s="98">
        <v>8827</v>
      </c>
      <c r="G1167" s="99" t="s">
        <v>1413</v>
      </c>
      <c r="H1167" s="99" t="s">
        <v>309</v>
      </c>
      <c r="I1167" s="100">
        <v>33206</v>
      </c>
      <c r="J1167" s="100">
        <v>36707</v>
      </c>
      <c r="K1167" s="99" t="s">
        <v>354</v>
      </c>
      <c r="L1167" s="99" t="s">
        <v>355</v>
      </c>
    </row>
    <row r="1168" spans="1:12" ht="12" customHeight="1" x14ac:dyDescent="0.3">
      <c r="A1168" s="103">
        <v>4210035</v>
      </c>
      <c r="B1168" s="99" t="s">
        <v>1412</v>
      </c>
      <c r="C1168" s="100">
        <v>36708</v>
      </c>
      <c r="D1168" s="100">
        <v>37387</v>
      </c>
      <c r="E1168" s="103">
        <v>40060</v>
      </c>
      <c r="F1168" s="98">
        <v>8858</v>
      </c>
      <c r="G1168" s="99" t="s">
        <v>1448</v>
      </c>
      <c r="H1168" s="99" t="s">
        <v>309</v>
      </c>
      <c r="I1168" s="100">
        <v>36708</v>
      </c>
      <c r="J1168" s="100">
        <v>37387</v>
      </c>
      <c r="K1168" s="99" t="s">
        <v>354</v>
      </c>
      <c r="L1168" s="99" t="s">
        <v>355</v>
      </c>
    </row>
    <row r="1169" spans="1:12" ht="12" customHeight="1" x14ac:dyDescent="0.3">
      <c r="A1169" s="103">
        <v>4012000</v>
      </c>
      <c r="B1169" s="99" t="s">
        <v>328</v>
      </c>
      <c r="C1169" s="100">
        <v>33288</v>
      </c>
      <c r="D1169" s="100">
        <v>43739</v>
      </c>
      <c r="E1169" s="103">
        <v>40070</v>
      </c>
      <c r="F1169" s="98">
        <v>8800</v>
      </c>
      <c r="G1169" s="99" t="s">
        <v>329</v>
      </c>
      <c r="H1169" s="99" t="s">
        <v>317</v>
      </c>
      <c r="I1169" s="100">
        <v>33288</v>
      </c>
      <c r="J1169" s="100">
        <v>43739</v>
      </c>
      <c r="K1169" s="99" t="s">
        <v>318</v>
      </c>
      <c r="L1169" s="99" t="s">
        <v>319</v>
      </c>
    </row>
    <row r="1170" spans="1:12" ht="12" customHeight="1" x14ac:dyDescent="0.3">
      <c r="A1170" s="103">
        <v>4013000</v>
      </c>
      <c r="B1170" s="99" t="s">
        <v>332</v>
      </c>
      <c r="C1170" s="100">
        <v>33235</v>
      </c>
      <c r="D1170" s="100">
        <v>33756</v>
      </c>
      <c r="E1170" s="103">
        <v>40080</v>
      </c>
      <c r="F1170" s="98">
        <v>8801</v>
      </c>
      <c r="G1170" s="99" t="s">
        <v>333</v>
      </c>
      <c r="H1170" s="99" t="s">
        <v>317</v>
      </c>
      <c r="I1170" s="100">
        <v>33235</v>
      </c>
      <c r="J1170" s="100">
        <v>33756</v>
      </c>
      <c r="K1170" s="99" t="s">
        <v>318</v>
      </c>
      <c r="L1170" s="99" t="s">
        <v>319</v>
      </c>
    </row>
    <row r="1171" spans="1:12" ht="12" customHeight="1" x14ac:dyDescent="0.3">
      <c r="A1171" s="103">
        <v>4014000</v>
      </c>
      <c r="B1171" s="99" t="s">
        <v>336</v>
      </c>
      <c r="C1171" s="100">
        <v>33224</v>
      </c>
      <c r="D1171" s="100">
        <v>523456</v>
      </c>
      <c r="E1171" s="103">
        <v>40090</v>
      </c>
      <c r="F1171" s="98">
        <v>8802</v>
      </c>
      <c r="G1171" s="99" t="s">
        <v>333</v>
      </c>
      <c r="H1171" s="99" t="s">
        <v>317</v>
      </c>
      <c r="I1171" s="100">
        <v>33224</v>
      </c>
      <c r="J1171" s="100">
        <v>523456</v>
      </c>
      <c r="K1171" s="99" t="s">
        <v>318</v>
      </c>
      <c r="L1171" s="99" t="s">
        <v>319</v>
      </c>
    </row>
    <row r="1172" spans="1:12" ht="12" customHeight="1" x14ac:dyDescent="0.3">
      <c r="A1172" s="103">
        <v>4015000</v>
      </c>
      <c r="B1172" s="99" t="s">
        <v>338</v>
      </c>
      <c r="C1172" s="100">
        <v>33273</v>
      </c>
      <c r="D1172" s="100">
        <v>37361</v>
      </c>
      <c r="E1172" s="103">
        <v>40100</v>
      </c>
      <c r="F1172" s="98">
        <v>8803</v>
      </c>
      <c r="G1172" s="99" t="s">
        <v>333</v>
      </c>
      <c r="H1172" s="99" t="s">
        <v>317</v>
      </c>
      <c r="I1172" s="100">
        <v>33273</v>
      </c>
      <c r="J1172" s="100">
        <v>37361</v>
      </c>
      <c r="K1172" s="99" t="s">
        <v>318</v>
      </c>
      <c r="L1172" s="99" t="s">
        <v>319</v>
      </c>
    </row>
    <row r="1173" spans="1:12" ht="12" customHeight="1" x14ac:dyDescent="0.3">
      <c r="A1173" s="103">
        <v>4016000</v>
      </c>
      <c r="B1173" s="99" t="s">
        <v>342</v>
      </c>
      <c r="C1173" s="100">
        <v>33220</v>
      </c>
      <c r="D1173" s="100">
        <v>523456</v>
      </c>
      <c r="E1173" s="103">
        <v>40110</v>
      </c>
      <c r="F1173" s="98">
        <v>8804</v>
      </c>
      <c r="G1173" s="99" t="s">
        <v>333</v>
      </c>
      <c r="H1173" s="99" t="s">
        <v>317</v>
      </c>
      <c r="I1173" s="100">
        <v>33220</v>
      </c>
      <c r="J1173" s="100">
        <v>523456</v>
      </c>
      <c r="K1173" s="99" t="s">
        <v>318</v>
      </c>
      <c r="L1173" s="99" t="s">
        <v>319</v>
      </c>
    </row>
    <row r="1174" spans="1:12" ht="12" customHeight="1" x14ac:dyDescent="0.3">
      <c r="A1174" s="103">
        <v>4910656</v>
      </c>
      <c r="B1174" s="99" t="s">
        <v>451</v>
      </c>
      <c r="C1174" s="100">
        <v>33277</v>
      </c>
      <c r="D1174" s="100">
        <v>33363</v>
      </c>
      <c r="E1174" s="103">
        <v>40120</v>
      </c>
      <c r="F1174" s="98">
        <v>1065</v>
      </c>
      <c r="G1174" s="99" t="s">
        <v>452</v>
      </c>
      <c r="H1174" s="99" t="s">
        <v>309</v>
      </c>
      <c r="I1174" s="100">
        <v>33364</v>
      </c>
      <c r="J1174" s="100">
        <v>43836</v>
      </c>
      <c r="K1174" s="99" t="s">
        <v>385</v>
      </c>
      <c r="L1174" s="99" t="s">
        <v>386</v>
      </c>
    </row>
    <row r="1175" spans="1:12" ht="12" customHeight="1" x14ac:dyDescent="0.3">
      <c r="A1175" s="103">
        <v>4110656</v>
      </c>
      <c r="B1175" s="99" t="s">
        <v>451</v>
      </c>
      <c r="C1175" s="100">
        <v>33364</v>
      </c>
      <c r="D1175" s="100">
        <v>43836</v>
      </c>
      <c r="E1175" s="103">
        <v>40120</v>
      </c>
      <c r="F1175" s="98">
        <v>1065</v>
      </c>
      <c r="G1175" s="99" t="s">
        <v>452</v>
      </c>
      <c r="H1175" s="99" t="s">
        <v>309</v>
      </c>
      <c r="I1175" s="100">
        <v>33364</v>
      </c>
      <c r="J1175" s="100">
        <v>43836</v>
      </c>
      <c r="K1175" s="99" t="s">
        <v>385</v>
      </c>
      <c r="L1175" s="99" t="s">
        <v>386</v>
      </c>
    </row>
    <row r="1176" spans="1:12" ht="12" customHeight="1" x14ac:dyDescent="0.3">
      <c r="A1176" s="103">
        <v>4110664</v>
      </c>
      <c r="B1176" s="99" t="s">
        <v>453</v>
      </c>
      <c r="C1176" s="100">
        <v>33321</v>
      </c>
      <c r="D1176" s="100">
        <v>43465</v>
      </c>
      <c r="E1176" s="103">
        <v>40130</v>
      </c>
      <c r="F1176" s="98">
        <v>1066</v>
      </c>
      <c r="G1176" s="99" t="s">
        <v>454</v>
      </c>
      <c r="H1176" s="99" t="s">
        <v>309</v>
      </c>
      <c r="I1176" s="100">
        <v>33321</v>
      </c>
      <c r="J1176" s="100">
        <v>43465</v>
      </c>
      <c r="K1176" s="99" t="s">
        <v>354</v>
      </c>
      <c r="L1176" s="99" t="s">
        <v>355</v>
      </c>
    </row>
    <row r="1177" spans="1:12" ht="12" customHeight="1" x14ac:dyDescent="0.3">
      <c r="A1177" s="103">
        <v>4115871</v>
      </c>
      <c r="B1177" s="99" t="s">
        <v>453</v>
      </c>
      <c r="C1177" s="100">
        <v>43466</v>
      </c>
      <c r="D1177" s="100">
        <v>523456</v>
      </c>
      <c r="E1177" s="103">
        <v>40130</v>
      </c>
      <c r="F1177" s="98">
        <v>1587</v>
      </c>
      <c r="G1177" s="99" t="s">
        <v>968</v>
      </c>
      <c r="H1177" s="99" t="s">
        <v>309</v>
      </c>
      <c r="I1177" s="100">
        <v>43466</v>
      </c>
      <c r="J1177" s="100">
        <v>523456</v>
      </c>
      <c r="K1177" s="99" t="s">
        <v>354</v>
      </c>
      <c r="L1177" s="99" t="s">
        <v>355</v>
      </c>
    </row>
    <row r="1178" spans="1:12" ht="12" customHeight="1" x14ac:dyDescent="0.3">
      <c r="A1178" s="103">
        <v>4910672</v>
      </c>
      <c r="B1178" s="99" t="s">
        <v>455</v>
      </c>
      <c r="C1178" s="100">
        <v>33359</v>
      </c>
      <c r="D1178" s="100">
        <v>33395</v>
      </c>
      <c r="E1178" s="103">
        <v>40150</v>
      </c>
      <c r="F1178" s="98">
        <v>1067</v>
      </c>
      <c r="G1178" s="99" t="s">
        <v>360</v>
      </c>
      <c r="H1178" s="99" t="s">
        <v>309</v>
      </c>
      <c r="I1178" s="100">
        <v>33396</v>
      </c>
      <c r="J1178" s="100">
        <v>523456</v>
      </c>
      <c r="K1178" s="99" t="s">
        <v>354</v>
      </c>
      <c r="L1178" s="99" t="s">
        <v>355</v>
      </c>
    </row>
    <row r="1179" spans="1:12" ht="12" customHeight="1" x14ac:dyDescent="0.3">
      <c r="A1179" s="103">
        <v>4110672</v>
      </c>
      <c r="B1179" s="99" t="s">
        <v>455</v>
      </c>
      <c r="C1179" s="100">
        <v>33396</v>
      </c>
      <c r="D1179" s="100">
        <v>523456</v>
      </c>
      <c r="E1179" s="103">
        <v>40150</v>
      </c>
      <c r="F1179" s="98">
        <v>1067</v>
      </c>
      <c r="G1179" s="99" t="s">
        <v>360</v>
      </c>
      <c r="H1179" s="99" t="s">
        <v>309</v>
      </c>
      <c r="I1179" s="100">
        <v>33396</v>
      </c>
      <c r="J1179" s="100">
        <v>523456</v>
      </c>
      <c r="K1179" s="99" t="s">
        <v>354</v>
      </c>
      <c r="L1179" s="99" t="s">
        <v>355</v>
      </c>
    </row>
    <row r="1180" spans="1:12" ht="12" customHeight="1" x14ac:dyDescent="0.3">
      <c r="A1180" s="103">
        <v>4110698</v>
      </c>
      <c r="B1180" s="99" t="s">
        <v>457</v>
      </c>
      <c r="C1180" s="100">
        <v>33378</v>
      </c>
      <c r="D1180" s="100">
        <v>37741</v>
      </c>
      <c r="E1180" s="103">
        <v>40160</v>
      </c>
      <c r="F1180" s="98">
        <v>1069</v>
      </c>
      <c r="G1180" s="99" t="s">
        <v>458</v>
      </c>
      <c r="H1180" s="99" t="s">
        <v>309</v>
      </c>
      <c r="I1180" s="100">
        <v>33378</v>
      </c>
      <c r="J1180" s="100">
        <v>37741</v>
      </c>
      <c r="K1180" s="99" t="s">
        <v>347</v>
      </c>
      <c r="L1180" s="99" t="s">
        <v>348</v>
      </c>
    </row>
    <row r="1181" spans="1:12" ht="12" customHeight="1" x14ac:dyDescent="0.3">
      <c r="A1181" s="103">
        <v>4113452</v>
      </c>
      <c r="B1181" s="99" t="s">
        <v>457</v>
      </c>
      <c r="C1181" s="100">
        <v>37742</v>
      </c>
      <c r="D1181" s="100">
        <v>523456</v>
      </c>
      <c r="E1181" s="103">
        <v>40160</v>
      </c>
      <c r="F1181" s="98">
        <v>1345</v>
      </c>
      <c r="G1181" s="99" t="s">
        <v>767</v>
      </c>
      <c r="H1181" s="99" t="s">
        <v>309</v>
      </c>
      <c r="I1181" s="100">
        <v>37742</v>
      </c>
      <c r="J1181" s="100">
        <v>523456</v>
      </c>
      <c r="K1181" s="99" t="s">
        <v>347</v>
      </c>
      <c r="L1181" s="99" t="s">
        <v>348</v>
      </c>
    </row>
    <row r="1182" spans="1:12" ht="12" customHeight="1" x14ac:dyDescent="0.3">
      <c r="A1182" s="103">
        <v>4110755</v>
      </c>
      <c r="B1182" s="99" t="s">
        <v>349</v>
      </c>
      <c r="C1182" s="100">
        <v>33395</v>
      </c>
      <c r="D1182" s="100">
        <v>33755</v>
      </c>
      <c r="E1182" s="103">
        <v>40170</v>
      </c>
      <c r="F1182" s="98">
        <v>1075</v>
      </c>
      <c r="G1182" s="99" t="s">
        <v>467</v>
      </c>
      <c r="H1182" s="99" t="s">
        <v>309</v>
      </c>
      <c r="I1182" s="100">
        <v>33395</v>
      </c>
      <c r="J1182" s="100">
        <v>33755</v>
      </c>
      <c r="K1182" s="99" t="s">
        <v>385</v>
      </c>
      <c r="L1182" s="99" t="s">
        <v>386</v>
      </c>
    </row>
    <row r="1183" spans="1:12" ht="12" customHeight="1" x14ac:dyDescent="0.3">
      <c r="A1183" s="103">
        <v>4111050</v>
      </c>
      <c r="B1183" s="99" t="s">
        <v>509</v>
      </c>
      <c r="C1183" s="100">
        <v>33756</v>
      </c>
      <c r="D1183" s="100">
        <v>37621</v>
      </c>
      <c r="E1183" s="103">
        <v>40170</v>
      </c>
      <c r="F1183" s="98">
        <v>1105</v>
      </c>
      <c r="G1183" s="99" t="s">
        <v>510</v>
      </c>
      <c r="H1183" s="99" t="s">
        <v>309</v>
      </c>
      <c r="I1183" s="100">
        <v>33756</v>
      </c>
      <c r="J1183" s="100">
        <v>37621</v>
      </c>
      <c r="K1183" s="99" t="s">
        <v>385</v>
      </c>
      <c r="L1183" s="99" t="s">
        <v>386</v>
      </c>
    </row>
    <row r="1184" spans="1:12" ht="12" customHeight="1" x14ac:dyDescent="0.3">
      <c r="A1184" s="103">
        <v>4113270</v>
      </c>
      <c r="B1184" s="99" t="s">
        <v>509</v>
      </c>
      <c r="C1184" s="100">
        <v>37257</v>
      </c>
      <c r="D1184" s="100">
        <v>41882</v>
      </c>
      <c r="E1184" s="103">
        <v>40170</v>
      </c>
      <c r="F1184" s="98">
        <v>1327</v>
      </c>
      <c r="G1184" s="99" t="s">
        <v>753</v>
      </c>
      <c r="H1184" s="99" t="s">
        <v>309</v>
      </c>
      <c r="I1184" s="100">
        <v>37257</v>
      </c>
      <c r="J1184" s="100">
        <v>41882</v>
      </c>
      <c r="K1184" s="99" t="s">
        <v>594</v>
      </c>
      <c r="L1184" s="99" t="s">
        <v>595</v>
      </c>
    </row>
    <row r="1185" spans="1:12" ht="12" customHeight="1" x14ac:dyDescent="0.3">
      <c r="A1185" s="103">
        <v>4114712</v>
      </c>
      <c r="B1185" s="99" t="s">
        <v>509</v>
      </c>
      <c r="C1185" s="100">
        <v>41883</v>
      </c>
      <c r="D1185" s="100">
        <v>43861</v>
      </c>
      <c r="E1185" s="103">
        <v>40170</v>
      </c>
      <c r="F1185" s="98">
        <v>1471</v>
      </c>
      <c r="G1185" s="99" t="s">
        <v>894</v>
      </c>
      <c r="H1185" s="99" t="s">
        <v>309</v>
      </c>
      <c r="I1185" s="100">
        <v>41883</v>
      </c>
      <c r="J1185" s="100">
        <v>43861</v>
      </c>
      <c r="K1185" s="99" t="s">
        <v>594</v>
      </c>
      <c r="L1185" s="99" t="s">
        <v>595</v>
      </c>
    </row>
    <row r="1186" spans="1:12" ht="12" customHeight="1" x14ac:dyDescent="0.3">
      <c r="A1186" s="103">
        <v>4116121</v>
      </c>
      <c r="B1186" s="99" t="s">
        <v>509</v>
      </c>
      <c r="C1186" s="100">
        <v>43862</v>
      </c>
      <c r="D1186" s="100">
        <v>523456</v>
      </c>
      <c r="E1186" s="103">
        <v>40170</v>
      </c>
      <c r="F1186" s="98">
        <v>1612</v>
      </c>
      <c r="G1186" s="99" t="s">
        <v>989</v>
      </c>
      <c r="H1186" s="99" t="s">
        <v>309</v>
      </c>
      <c r="I1186" s="100">
        <v>43862</v>
      </c>
      <c r="J1186" s="100">
        <v>523456</v>
      </c>
      <c r="K1186" s="99" t="s">
        <v>594</v>
      </c>
      <c r="L1186" s="99" t="s">
        <v>595</v>
      </c>
    </row>
    <row r="1187" spans="1:12" ht="12" customHeight="1" x14ac:dyDescent="0.3">
      <c r="A1187" s="103">
        <v>4215505</v>
      </c>
      <c r="B1187" s="99" t="s">
        <v>1483</v>
      </c>
      <c r="C1187" s="100">
        <v>33624</v>
      </c>
      <c r="D1187" s="100">
        <v>37972</v>
      </c>
      <c r="E1187" s="103">
        <v>40240</v>
      </c>
      <c r="F1187" s="98">
        <v>155</v>
      </c>
      <c r="G1187" s="99" t="s">
        <v>1484</v>
      </c>
      <c r="H1187" s="99" t="s">
        <v>309</v>
      </c>
      <c r="I1187" s="100">
        <v>33624</v>
      </c>
      <c r="J1187" s="100">
        <v>37972</v>
      </c>
      <c r="K1187" s="99" t="s">
        <v>1335</v>
      </c>
      <c r="L1187" s="99" t="s">
        <v>1336</v>
      </c>
    </row>
    <row r="1188" spans="1:12" ht="12" customHeight="1" x14ac:dyDescent="0.3">
      <c r="A1188" s="103">
        <v>4910980</v>
      </c>
      <c r="B1188" s="99" t="s">
        <v>497</v>
      </c>
      <c r="C1188" s="100">
        <v>33637</v>
      </c>
      <c r="D1188" s="100">
        <v>33661</v>
      </c>
      <c r="E1188" s="103">
        <v>40250</v>
      </c>
      <c r="F1188" s="98">
        <v>1098</v>
      </c>
      <c r="G1188" s="99" t="s">
        <v>498</v>
      </c>
      <c r="H1188" s="99" t="s">
        <v>309</v>
      </c>
      <c r="I1188" s="100">
        <v>33662</v>
      </c>
      <c r="J1188" s="100">
        <v>43008</v>
      </c>
      <c r="K1188" s="99" t="s">
        <v>347</v>
      </c>
      <c r="L1188" s="99" t="s">
        <v>348</v>
      </c>
    </row>
    <row r="1189" spans="1:12" ht="12" customHeight="1" x14ac:dyDescent="0.3">
      <c r="A1189" s="103">
        <v>4110987</v>
      </c>
      <c r="B1189" s="99" t="s">
        <v>497</v>
      </c>
      <c r="C1189" s="100">
        <v>33662</v>
      </c>
      <c r="D1189" s="100">
        <v>43008</v>
      </c>
      <c r="E1189" s="103">
        <v>40250</v>
      </c>
      <c r="F1189" s="98">
        <v>1098</v>
      </c>
      <c r="G1189" s="99" t="s">
        <v>498</v>
      </c>
      <c r="H1189" s="99" t="s">
        <v>309</v>
      </c>
      <c r="I1189" s="100">
        <v>33662</v>
      </c>
      <c r="J1189" s="100">
        <v>43008</v>
      </c>
      <c r="K1189" s="99" t="s">
        <v>347</v>
      </c>
      <c r="L1189" s="99" t="s">
        <v>348</v>
      </c>
    </row>
    <row r="1190" spans="1:12" ht="12" customHeight="1" x14ac:dyDescent="0.3">
      <c r="A1190" s="103">
        <v>4115531</v>
      </c>
      <c r="B1190" s="99" t="s">
        <v>497</v>
      </c>
      <c r="C1190" s="100">
        <v>43009</v>
      </c>
      <c r="D1190" s="100">
        <v>44273</v>
      </c>
      <c r="E1190" s="103">
        <v>40250</v>
      </c>
      <c r="F1190" s="98">
        <v>1553</v>
      </c>
      <c r="G1190" s="99" t="s">
        <v>946</v>
      </c>
      <c r="H1190" s="99" t="s">
        <v>309</v>
      </c>
      <c r="I1190" s="100">
        <v>43009</v>
      </c>
      <c r="J1190" s="100">
        <v>44273</v>
      </c>
      <c r="K1190" s="99" t="s">
        <v>594</v>
      </c>
      <c r="L1190" s="99" t="s">
        <v>595</v>
      </c>
    </row>
    <row r="1191" spans="1:12" ht="12" customHeight="1" x14ac:dyDescent="0.3">
      <c r="A1191" s="103">
        <v>4116281</v>
      </c>
      <c r="B1191" s="99" t="s">
        <v>497</v>
      </c>
      <c r="C1191" s="100">
        <v>44274</v>
      </c>
      <c r="D1191" s="100">
        <v>523456</v>
      </c>
      <c r="E1191" s="103">
        <v>40250</v>
      </c>
      <c r="F1191" s="98">
        <v>1628</v>
      </c>
      <c r="G1191" s="99" t="s">
        <v>1001</v>
      </c>
      <c r="H1191" s="99" t="s">
        <v>309</v>
      </c>
      <c r="I1191" s="100">
        <v>44274</v>
      </c>
      <c r="J1191" s="100">
        <v>523456</v>
      </c>
      <c r="K1191" s="99" t="s">
        <v>594</v>
      </c>
      <c r="L1191" s="99" t="s">
        <v>595</v>
      </c>
    </row>
    <row r="1192" spans="1:12" ht="12" customHeight="1" x14ac:dyDescent="0.3">
      <c r="A1192" s="103">
        <v>4911068</v>
      </c>
      <c r="B1192" s="99" t="s">
        <v>511</v>
      </c>
      <c r="C1192" s="100">
        <v>33778</v>
      </c>
      <c r="D1192" s="100">
        <v>33779</v>
      </c>
      <c r="E1192" s="103">
        <v>40260</v>
      </c>
      <c r="F1192" s="98">
        <v>1106</v>
      </c>
      <c r="G1192" s="99" t="s">
        <v>512</v>
      </c>
      <c r="H1192" s="99" t="s">
        <v>309</v>
      </c>
      <c r="I1192" s="100">
        <v>33780</v>
      </c>
      <c r="J1192" s="100">
        <v>523456</v>
      </c>
      <c r="K1192" s="99" t="s">
        <v>354</v>
      </c>
      <c r="L1192" s="99" t="s">
        <v>355</v>
      </c>
    </row>
    <row r="1193" spans="1:12" ht="12" customHeight="1" x14ac:dyDescent="0.3">
      <c r="A1193" s="103">
        <v>4111068</v>
      </c>
      <c r="B1193" s="99" t="s">
        <v>511</v>
      </c>
      <c r="C1193" s="100">
        <v>33780</v>
      </c>
      <c r="D1193" s="100">
        <v>523456</v>
      </c>
      <c r="E1193" s="103">
        <v>40260</v>
      </c>
      <c r="F1193" s="98">
        <v>1106</v>
      </c>
      <c r="G1193" s="99" t="s">
        <v>512</v>
      </c>
      <c r="H1193" s="99" t="s">
        <v>309</v>
      </c>
      <c r="I1193" s="100">
        <v>33780</v>
      </c>
      <c r="J1193" s="100">
        <v>523456</v>
      </c>
      <c r="K1193" s="99" t="s">
        <v>354</v>
      </c>
      <c r="L1193" s="99" t="s">
        <v>355</v>
      </c>
    </row>
    <row r="1194" spans="1:12" ht="12" customHeight="1" x14ac:dyDescent="0.3">
      <c r="A1194" s="103">
        <v>4111118</v>
      </c>
      <c r="B1194" s="99" t="s">
        <v>398</v>
      </c>
      <c r="C1194" s="100">
        <v>33817</v>
      </c>
      <c r="D1194" s="100">
        <v>35185</v>
      </c>
      <c r="E1194" s="103">
        <v>40270</v>
      </c>
      <c r="F1194" s="98">
        <v>1111</v>
      </c>
      <c r="G1194" s="99" t="s">
        <v>399</v>
      </c>
      <c r="H1194" s="99" t="s">
        <v>309</v>
      </c>
      <c r="I1194" s="100">
        <v>33817</v>
      </c>
      <c r="J1194" s="100">
        <v>35185</v>
      </c>
      <c r="K1194" s="99" t="s">
        <v>385</v>
      </c>
      <c r="L1194" s="99" t="s">
        <v>386</v>
      </c>
    </row>
    <row r="1195" spans="1:12" ht="12" customHeight="1" x14ac:dyDescent="0.3">
      <c r="A1195" s="103">
        <v>4111860</v>
      </c>
      <c r="B1195" s="99" t="s">
        <v>398</v>
      </c>
      <c r="C1195" s="100">
        <v>35186</v>
      </c>
      <c r="D1195" s="100">
        <v>37590</v>
      </c>
      <c r="E1195" s="103">
        <v>40270</v>
      </c>
      <c r="F1195" s="98">
        <v>1186</v>
      </c>
      <c r="G1195" s="99" t="s">
        <v>619</v>
      </c>
      <c r="H1195" s="99" t="s">
        <v>309</v>
      </c>
      <c r="I1195" s="100">
        <v>35186</v>
      </c>
      <c r="J1195" s="100">
        <v>37590</v>
      </c>
      <c r="K1195" s="99" t="s">
        <v>347</v>
      </c>
      <c r="L1195" s="99" t="s">
        <v>348</v>
      </c>
    </row>
    <row r="1196" spans="1:12" ht="12" customHeight="1" x14ac:dyDescent="0.3">
      <c r="A1196" s="103">
        <v>4113338</v>
      </c>
      <c r="B1196" s="99" t="s">
        <v>398</v>
      </c>
      <c r="C1196" s="100">
        <v>37591</v>
      </c>
      <c r="D1196" s="100">
        <v>523456</v>
      </c>
      <c r="E1196" s="103">
        <v>40270</v>
      </c>
      <c r="F1196" s="98">
        <v>1333</v>
      </c>
      <c r="G1196" s="99" t="s">
        <v>756</v>
      </c>
      <c r="H1196" s="99" t="s">
        <v>309</v>
      </c>
      <c r="I1196" s="100">
        <v>37591</v>
      </c>
      <c r="J1196" s="100">
        <v>523456</v>
      </c>
      <c r="K1196" s="99" t="s">
        <v>594</v>
      </c>
      <c r="L1196" s="99" t="s">
        <v>595</v>
      </c>
    </row>
    <row r="1197" spans="1:12" ht="12" customHeight="1" x14ac:dyDescent="0.3">
      <c r="A1197" s="103">
        <v>4911137</v>
      </c>
      <c r="B1197" s="99" t="s">
        <v>517</v>
      </c>
      <c r="C1197" s="100">
        <v>33890</v>
      </c>
      <c r="D1197" s="100">
        <v>34127</v>
      </c>
      <c r="E1197" s="103">
        <v>40280</v>
      </c>
      <c r="F1197" s="98">
        <v>1113</v>
      </c>
      <c r="G1197" s="99" t="s">
        <v>518</v>
      </c>
      <c r="H1197" s="99" t="s">
        <v>309</v>
      </c>
      <c r="I1197" s="100">
        <v>34128</v>
      </c>
      <c r="J1197" s="100">
        <v>523456</v>
      </c>
      <c r="K1197" s="99" t="s">
        <v>354</v>
      </c>
      <c r="L1197" s="99" t="s">
        <v>355</v>
      </c>
    </row>
    <row r="1198" spans="1:12" ht="12" customHeight="1" x14ac:dyDescent="0.3">
      <c r="A1198" s="103">
        <v>4111134</v>
      </c>
      <c r="B1198" s="99" t="s">
        <v>517</v>
      </c>
      <c r="C1198" s="100">
        <v>34128</v>
      </c>
      <c r="D1198" s="100">
        <v>523456</v>
      </c>
      <c r="E1198" s="103">
        <v>40280</v>
      </c>
      <c r="F1198" s="98">
        <v>1113</v>
      </c>
      <c r="G1198" s="99" t="s">
        <v>518</v>
      </c>
      <c r="H1198" s="99" t="s">
        <v>309</v>
      </c>
      <c r="I1198" s="100">
        <v>34128</v>
      </c>
      <c r="J1198" s="100">
        <v>523456</v>
      </c>
      <c r="K1198" s="99" t="s">
        <v>354</v>
      </c>
      <c r="L1198" s="99" t="s">
        <v>355</v>
      </c>
    </row>
    <row r="1199" spans="1:12" ht="12" customHeight="1" x14ac:dyDescent="0.3">
      <c r="A1199" s="103">
        <v>4911145</v>
      </c>
      <c r="B1199" s="99" t="s">
        <v>519</v>
      </c>
      <c r="C1199" s="100">
        <v>33900</v>
      </c>
      <c r="D1199" s="100">
        <v>34088</v>
      </c>
      <c r="E1199" s="103">
        <v>40290</v>
      </c>
      <c r="F1199" s="98">
        <v>1114</v>
      </c>
      <c r="G1199" s="99" t="s">
        <v>520</v>
      </c>
      <c r="H1199" s="99" t="s">
        <v>309</v>
      </c>
      <c r="I1199" s="100">
        <v>34089</v>
      </c>
      <c r="J1199" s="100">
        <v>37763</v>
      </c>
      <c r="K1199" s="99" t="s">
        <v>354</v>
      </c>
      <c r="L1199" s="99" t="s">
        <v>355</v>
      </c>
    </row>
    <row r="1200" spans="1:12" ht="12" customHeight="1" x14ac:dyDescent="0.3">
      <c r="A1200" s="103">
        <v>4111142</v>
      </c>
      <c r="B1200" s="99" t="s">
        <v>519</v>
      </c>
      <c r="C1200" s="100">
        <v>34089</v>
      </c>
      <c r="D1200" s="100">
        <v>37763</v>
      </c>
      <c r="E1200" s="103">
        <v>40290</v>
      </c>
      <c r="F1200" s="98">
        <v>1114</v>
      </c>
      <c r="G1200" s="99" t="s">
        <v>520</v>
      </c>
      <c r="H1200" s="99" t="s">
        <v>309</v>
      </c>
      <c r="I1200" s="100">
        <v>34089</v>
      </c>
      <c r="J1200" s="100">
        <v>37763</v>
      </c>
      <c r="K1200" s="99" t="s">
        <v>354</v>
      </c>
      <c r="L1200" s="99" t="s">
        <v>355</v>
      </c>
    </row>
    <row r="1201" spans="1:12" ht="12" customHeight="1" x14ac:dyDescent="0.3">
      <c r="A1201" s="103">
        <v>4217311</v>
      </c>
      <c r="B1201" s="99" t="s">
        <v>1488</v>
      </c>
      <c r="C1201" s="100">
        <v>33950</v>
      </c>
      <c r="D1201" s="100">
        <v>39479</v>
      </c>
      <c r="E1201" s="103">
        <v>40300</v>
      </c>
      <c r="F1201" s="98">
        <v>173</v>
      </c>
      <c r="G1201" s="99" t="s">
        <v>1489</v>
      </c>
      <c r="H1201" s="99" t="s">
        <v>309</v>
      </c>
      <c r="I1201" s="100">
        <v>27851</v>
      </c>
      <c r="J1201" s="100">
        <v>39479</v>
      </c>
      <c r="K1201" s="99" t="s">
        <v>326</v>
      </c>
      <c r="L1201" s="99" t="s">
        <v>327</v>
      </c>
    </row>
    <row r="1202" spans="1:12" ht="12" customHeight="1" x14ac:dyDescent="0.3">
      <c r="A1202" s="103">
        <v>4210233</v>
      </c>
      <c r="B1202" s="99" t="s">
        <v>1410</v>
      </c>
      <c r="C1202" s="100">
        <v>34093</v>
      </c>
      <c r="D1202" s="100">
        <v>37848</v>
      </c>
      <c r="E1202" s="103">
        <v>40310</v>
      </c>
      <c r="F1202" s="98">
        <v>1023</v>
      </c>
      <c r="G1202" s="99" t="s">
        <v>1413</v>
      </c>
      <c r="H1202" s="99" t="s">
        <v>309</v>
      </c>
      <c r="I1202" s="100">
        <v>34093</v>
      </c>
      <c r="J1202" s="100">
        <v>37848</v>
      </c>
      <c r="K1202" s="99" t="s">
        <v>354</v>
      </c>
      <c r="L1202" s="99" t="s">
        <v>355</v>
      </c>
    </row>
    <row r="1203" spans="1:12" ht="12" customHeight="1" x14ac:dyDescent="0.3">
      <c r="A1203" s="103">
        <v>4200010</v>
      </c>
      <c r="B1203" s="99" t="s">
        <v>1410</v>
      </c>
      <c r="C1203" s="100">
        <v>37849</v>
      </c>
      <c r="D1203" s="100">
        <v>38147</v>
      </c>
      <c r="E1203" s="103">
        <v>40310</v>
      </c>
      <c r="F1203" s="98">
        <v>8862</v>
      </c>
      <c r="G1203" s="99" t="s">
        <v>1411</v>
      </c>
      <c r="H1203" s="99" t="s">
        <v>309</v>
      </c>
      <c r="I1203" s="100">
        <v>37849</v>
      </c>
      <c r="J1203" s="100">
        <v>38147</v>
      </c>
      <c r="K1203" s="99" t="s">
        <v>347</v>
      </c>
      <c r="L1203" s="99" t="s">
        <v>348</v>
      </c>
    </row>
    <row r="1204" spans="1:12" ht="12" customHeight="1" x14ac:dyDescent="0.3">
      <c r="A1204" s="103">
        <v>4202701</v>
      </c>
      <c r="B1204" s="99" t="s">
        <v>1424</v>
      </c>
      <c r="C1204" s="100">
        <v>34114</v>
      </c>
      <c r="D1204" s="100">
        <v>35686</v>
      </c>
      <c r="E1204" s="103">
        <v>40320</v>
      </c>
      <c r="F1204" s="98">
        <v>270</v>
      </c>
      <c r="G1204" s="99" t="s">
        <v>1425</v>
      </c>
      <c r="H1204" s="99" t="s">
        <v>309</v>
      </c>
      <c r="I1204" s="100">
        <v>34114</v>
      </c>
      <c r="J1204" s="100">
        <v>35686</v>
      </c>
      <c r="K1204" s="99" t="s">
        <v>347</v>
      </c>
      <c r="L1204" s="99" t="s">
        <v>348</v>
      </c>
    </row>
    <row r="1205" spans="1:12" ht="12" customHeight="1" x14ac:dyDescent="0.3">
      <c r="A1205" s="103">
        <v>4000006</v>
      </c>
      <c r="B1205" s="99" t="s">
        <v>307</v>
      </c>
      <c r="C1205" s="100">
        <v>34182</v>
      </c>
      <c r="D1205" s="100">
        <v>523456</v>
      </c>
      <c r="E1205" s="103">
        <v>40330</v>
      </c>
      <c r="F1205" s="98">
        <v>8805</v>
      </c>
      <c r="G1205" s="99" t="s">
        <v>308</v>
      </c>
      <c r="H1205" s="99" t="s">
        <v>309</v>
      </c>
      <c r="I1205" s="100">
        <v>34182</v>
      </c>
      <c r="J1205" s="100">
        <v>523456</v>
      </c>
      <c r="K1205" s="99" t="s">
        <v>310</v>
      </c>
      <c r="L1205" s="99" t="s">
        <v>311</v>
      </c>
    </row>
    <row r="1206" spans="1:12" ht="12" customHeight="1" x14ac:dyDescent="0.3">
      <c r="A1206" s="103">
        <v>4000014</v>
      </c>
      <c r="B1206" s="99" t="s">
        <v>312</v>
      </c>
      <c r="C1206" s="100">
        <v>34269</v>
      </c>
      <c r="D1206" s="100">
        <v>523456</v>
      </c>
      <c r="E1206" s="103">
        <v>40340</v>
      </c>
      <c r="F1206" s="98">
        <v>8806</v>
      </c>
      <c r="G1206" s="99" t="s">
        <v>308</v>
      </c>
      <c r="H1206" s="99" t="s">
        <v>309</v>
      </c>
      <c r="I1206" s="100">
        <v>34269</v>
      </c>
      <c r="J1206" s="100">
        <v>523456</v>
      </c>
      <c r="K1206" s="99" t="s">
        <v>310</v>
      </c>
      <c r="L1206" s="99" t="s">
        <v>311</v>
      </c>
    </row>
    <row r="1207" spans="1:12" ht="12" customHeight="1" x14ac:dyDescent="0.3">
      <c r="A1207" s="103">
        <v>4911308</v>
      </c>
      <c r="B1207" s="99" t="s">
        <v>542</v>
      </c>
      <c r="C1207" s="100">
        <v>34152</v>
      </c>
      <c r="D1207" s="100">
        <v>34203</v>
      </c>
      <c r="E1207" s="103">
        <v>40350</v>
      </c>
      <c r="F1207" s="98">
        <v>1130</v>
      </c>
      <c r="G1207" s="99" t="s">
        <v>543</v>
      </c>
      <c r="H1207" s="99" t="s">
        <v>309</v>
      </c>
      <c r="I1207" s="100">
        <v>34204</v>
      </c>
      <c r="J1207" s="100">
        <v>35461</v>
      </c>
      <c r="K1207" s="99" t="s">
        <v>354</v>
      </c>
      <c r="L1207" s="99" t="s">
        <v>355</v>
      </c>
    </row>
    <row r="1208" spans="1:12" ht="12" customHeight="1" x14ac:dyDescent="0.3">
      <c r="A1208" s="103">
        <v>4111308</v>
      </c>
      <c r="B1208" s="99" t="s">
        <v>542</v>
      </c>
      <c r="C1208" s="100">
        <v>34204</v>
      </c>
      <c r="D1208" s="100">
        <v>35461</v>
      </c>
      <c r="E1208" s="103">
        <v>40350</v>
      </c>
      <c r="F1208" s="98">
        <v>1130</v>
      </c>
      <c r="G1208" s="99" t="s">
        <v>543</v>
      </c>
      <c r="H1208" s="99" t="s">
        <v>309</v>
      </c>
      <c r="I1208" s="100">
        <v>34204</v>
      </c>
      <c r="J1208" s="100">
        <v>35461</v>
      </c>
      <c r="K1208" s="99" t="s">
        <v>354</v>
      </c>
      <c r="L1208" s="99" t="s">
        <v>355</v>
      </c>
    </row>
    <row r="1209" spans="1:12" ht="12" customHeight="1" x14ac:dyDescent="0.3">
      <c r="A1209" s="103">
        <v>4112181</v>
      </c>
      <c r="B1209" s="99" t="s">
        <v>542</v>
      </c>
      <c r="C1209" s="100">
        <v>35462</v>
      </c>
      <c r="D1209" s="100">
        <v>38929</v>
      </c>
      <c r="E1209" s="103">
        <v>40350</v>
      </c>
      <c r="F1209" s="98">
        <v>1218</v>
      </c>
      <c r="G1209" s="99" t="s">
        <v>649</v>
      </c>
      <c r="H1209" s="99" t="s">
        <v>309</v>
      </c>
      <c r="I1209" s="100">
        <v>34204</v>
      </c>
      <c r="J1209" s="100">
        <v>38929</v>
      </c>
      <c r="K1209" s="99" t="s">
        <v>354</v>
      </c>
      <c r="L1209" s="99" t="s">
        <v>355</v>
      </c>
    </row>
    <row r="1210" spans="1:12" ht="12" customHeight="1" x14ac:dyDescent="0.3">
      <c r="A1210" s="103">
        <v>4113973</v>
      </c>
      <c r="B1210" s="99" t="s">
        <v>542</v>
      </c>
      <c r="C1210" s="100">
        <v>38930</v>
      </c>
      <c r="D1210" s="100">
        <v>43861</v>
      </c>
      <c r="E1210" s="103">
        <v>40350</v>
      </c>
      <c r="F1210" s="98">
        <v>1397</v>
      </c>
      <c r="G1210" s="99" t="s">
        <v>825</v>
      </c>
      <c r="H1210" s="99" t="s">
        <v>309</v>
      </c>
      <c r="I1210" s="100">
        <v>38930</v>
      </c>
      <c r="J1210" s="100">
        <v>43861</v>
      </c>
      <c r="K1210" s="99" t="s">
        <v>594</v>
      </c>
      <c r="L1210" s="99" t="s">
        <v>595</v>
      </c>
    </row>
    <row r="1211" spans="1:12" ht="12" customHeight="1" x14ac:dyDescent="0.3">
      <c r="A1211" s="103">
        <v>4116031</v>
      </c>
      <c r="B1211" s="99" t="s">
        <v>542</v>
      </c>
      <c r="C1211" s="100">
        <v>43862</v>
      </c>
      <c r="D1211" s="100">
        <v>44377</v>
      </c>
      <c r="E1211" s="103">
        <v>40350</v>
      </c>
      <c r="F1211" s="98">
        <v>1603</v>
      </c>
      <c r="G1211" s="99" t="s">
        <v>980</v>
      </c>
      <c r="H1211" s="99" t="s">
        <v>309</v>
      </c>
      <c r="I1211" s="100">
        <v>43862</v>
      </c>
      <c r="J1211" s="100">
        <v>44377</v>
      </c>
      <c r="K1211" s="99" t="s">
        <v>594</v>
      </c>
      <c r="L1211" s="99" t="s">
        <v>595</v>
      </c>
    </row>
    <row r="1212" spans="1:12" ht="12" customHeight="1" x14ac:dyDescent="0.3">
      <c r="A1212" s="103">
        <v>4116411</v>
      </c>
      <c r="B1212" s="99" t="s">
        <v>542</v>
      </c>
      <c r="C1212" s="100">
        <v>44378</v>
      </c>
      <c r="D1212" s="100">
        <v>523456</v>
      </c>
      <c r="E1212" s="103">
        <v>40350</v>
      </c>
      <c r="F1212" s="98">
        <v>1641</v>
      </c>
      <c r="G1212" s="99" t="s">
        <v>1003</v>
      </c>
      <c r="H1212" s="99" t="s">
        <v>309</v>
      </c>
      <c r="I1212" s="100">
        <v>44378</v>
      </c>
      <c r="J1212" s="100">
        <v>523456</v>
      </c>
      <c r="K1212" s="99" t="s">
        <v>594</v>
      </c>
      <c r="L1212" s="99" t="s">
        <v>595</v>
      </c>
    </row>
    <row r="1213" spans="1:12" ht="12" customHeight="1" x14ac:dyDescent="0.3">
      <c r="A1213" s="103">
        <v>4911340</v>
      </c>
      <c r="B1213" s="99" t="s">
        <v>550</v>
      </c>
      <c r="C1213" s="100">
        <v>34295</v>
      </c>
      <c r="D1213" s="100">
        <v>34515</v>
      </c>
      <c r="E1213" s="103">
        <v>40360</v>
      </c>
      <c r="F1213" s="98">
        <v>1134</v>
      </c>
      <c r="G1213" s="99" t="s">
        <v>551</v>
      </c>
      <c r="H1213" s="99" t="s">
        <v>309</v>
      </c>
      <c r="I1213" s="100">
        <v>34295</v>
      </c>
      <c r="J1213" s="100">
        <v>41136</v>
      </c>
      <c r="K1213" s="99" t="s">
        <v>347</v>
      </c>
      <c r="L1213" s="99" t="s">
        <v>348</v>
      </c>
    </row>
    <row r="1214" spans="1:12" ht="12" customHeight="1" x14ac:dyDescent="0.3">
      <c r="A1214" s="103">
        <v>4111340</v>
      </c>
      <c r="B1214" s="99" t="s">
        <v>550</v>
      </c>
      <c r="C1214" s="100">
        <v>34516</v>
      </c>
      <c r="D1214" s="100">
        <v>35064</v>
      </c>
      <c r="E1214" s="103">
        <v>40360</v>
      </c>
      <c r="F1214" s="98">
        <v>1134</v>
      </c>
      <c r="G1214" s="99" t="s">
        <v>551</v>
      </c>
      <c r="H1214" s="99" t="s">
        <v>309</v>
      </c>
      <c r="I1214" s="100">
        <v>34295</v>
      </c>
      <c r="J1214" s="100">
        <v>41136</v>
      </c>
      <c r="K1214" s="99" t="s">
        <v>347</v>
      </c>
      <c r="L1214" s="99" t="s">
        <v>348</v>
      </c>
    </row>
    <row r="1215" spans="1:12" ht="12" customHeight="1" x14ac:dyDescent="0.3">
      <c r="A1215" s="103">
        <v>4911343</v>
      </c>
      <c r="B1215" s="99" t="s">
        <v>550</v>
      </c>
      <c r="C1215" s="100">
        <v>35065</v>
      </c>
      <c r="D1215" s="100">
        <v>41136</v>
      </c>
      <c r="E1215" s="103">
        <v>40360</v>
      </c>
      <c r="F1215" s="98">
        <v>1134</v>
      </c>
      <c r="G1215" s="99" t="s">
        <v>551</v>
      </c>
      <c r="H1215" s="99" t="s">
        <v>309</v>
      </c>
      <c r="I1215" s="100">
        <v>34295</v>
      </c>
      <c r="J1215" s="100">
        <v>41136</v>
      </c>
      <c r="K1215" s="99" t="s">
        <v>347</v>
      </c>
      <c r="L1215" s="99" t="s">
        <v>348</v>
      </c>
    </row>
    <row r="1216" spans="1:12" ht="12" customHeight="1" x14ac:dyDescent="0.3">
      <c r="A1216" s="103">
        <v>4114492</v>
      </c>
      <c r="B1216" s="99" t="s">
        <v>550</v>
      </c>
      <c r="C1216" s="100">
        <v>41137</v>
      </c>
      <c r="D1216" s="100">
        <v>42794</v>
      </c>
      <c r="E1216" s="103">
        <v>40360</v>
      </c>
      <c r="F1216" s="98">
        <v>1449</v>
      </c>
      <c r="G1216" s="99" t="s">
        <v>872</v>
      </c>
      <c r="H1216" s="99" t="s">
        <v>309</v>
      </c>
      <c r="I1216" s="100">
        <v>41137</v>
      </c>
      <c r="J1216" s="100">
        <v>42794</v>
      </c>
      <c r="K1216" s="99" t="s">
        <v>594</v>
      </c>
      <c r="L1216" s="99" t="s">
        <v>595</v>
      </c>
    </row>
    <row r="1217" spans="1:12" ht="12" customHeight="1" x14ac:dyDescent="0.3">
      <c r="A1217" s="103">
        <v>4115431</v>
      </c>
      <c r="B1217" s="99" t="s">
        <v>550</v>
      </c>
      <c r="C1217" s="100">
        <v>42795</v>
      </c>
      <c r="D1217" s="100">
        <v>43585</v>
      </c>
      <c r="E1217" s="103">
        <v>40360</v>
      </c>
      <c r="F1217" s="98">
        <v>1543</v>
      </c>
      <c r="G1217" s="99" t="s">
        <v>792</v>
      </c>
      <c r="H1217" s="99" t="s">
        <v>309</v>
      </c>
      <c r="I1217" s="100">
        <v>42795</v>
      </c>
      <c r="J1217" s="100">
        <v>43585</v>
      </c>
      <c r="K1217" s="99" t="s">
        <v>594</v>
      </c>
      <c r="L1217" s="99" t="s">
        <v>595</v>
      </c>
    </row>
    <row r="1218" spans="1:12" ht="12" customHeight="1" x14ac:dyDescent="0.3">
      <c r="A1218" s="103">
        <v>4115891</v>
      </c>
      <c r="B1218" s="99" t="s">
        <v>550</v>
      </c>
      <c r="C1218" s="100">
        <v>43586</v>
      </c>
      <c r="D1218" s="100">
        <v>523456</v>
      </c>
      <c r="E1218" s="103">
        <v>40360</v>
      </c>
      <c r="F1218" s="98">
        <v>1589</v>
      </c>
      <c r="G1218" s="99" t="s">
        <v>872</v>
      </c>
      <c r="H1218" s="99" t="s">
        <v>309</v>
      </c>
      <c r="I1218" s="100">
        <v>43586</v>
      </c>
      <c r="J1218" s="100">
        <v>523456</v>
      </c>
      <c r="K1218" s="99" t="s">
        <v>594</v>
      </c>
      <c r="L1218" s="99" t="s">
        <v>595</v>
      </c>
    </row>
    <row r="1219" spans="1:12" ht="12" customHeight="1" x14ac:dyDescent="0.3">
      <c r="A1219" s="103">
        <v>4111415</v>
      </c>
      <c r="B1219" s="99" t="s">
        <v>560</v>
      </c>
      <c r="C1219" s="100">
        <v>34366</v>
      </c>
      <c r="D1219" s="100">
        <v>35976</v>
      </c>
      <c r="E1219" s="103">
        <v>40370</v>
      </c>
      <c r="F1219" s="98">
        <v>1141</v>
      </c>
      <c r="G1219" s="99" t="s">
        <v>394</v>
      </c>
      <c r="H1219" s="99" t="s">
        <v>309</v>
      </c>
      <c r="I1219" s="100">
        <v>34366</v>
      </c>
      <c r="J1219" s="100">
        <v>35976</v>
      </c>
      <c r="K1219" s="99" t="s">
        <v>385</v>
      </c>
      <c r="L1219" s="99" t="s">
        <v>386</v>
      </c>
    </row>
    <row r="1220" spans="1:12" ht="12" customHeight="1" x14ac:dyDescent="0.3">
      <c r="A1220" s="103">
        <v>4112579</v>
      </c>
      <c r="B1220" s="99" t="s">
        <v>560</v>
      </c>
      <c r="C1220" s="100">
        <v>35977</v>
      </c>
      <c r="D1220" s="100">
        <v>42338</v>
      </c>
      <c r="E1220" s="103">
        <v>40370</v>
      </c>
      <c r="F1220" s="98">
        <v>1257</v>
      </c>
      <c r="G1220" s="99" t="s">
        <v>693</v>
      </c>
      <c r="H1220" s="99" t="s">
        <v>309</v>
      </c>
      <c r="I1220" s="100">
        <v>35977</v>
      </c>
      <c r="J1220" s="100">
        <v>42338</v>
      </c>
      <c r="K1220" s="99" t="s">
        <v>594</v>
      </c>
      <c r="L1220" s="99" t="s">
        <v>595</v>
      </c>
    </row>
    <row r="1221" spans="1:12" ht="12" customHeight="1" x14ac:dyDescent="0.3">
      <c r="A1221" s="103">
        <v>4115291</v>
      </c>
      <c r="B1221" s="99" t="s">
        <v>560</v>
      </c>
      <c r="C1221" s="100">
        <v>42339</v>
      </c>
      <c r="D1221" s="100">
        <v>43982</v>
      </c>
      <c r="E1221" s="103">
        <v>40370</v>
      </c>
      <c r="F1221" s="98">
        <v>1529</v>
      </c>
      <c r="G1221" s="99" t="s">
        <v>930</v>
      </c>
      <c r="H1221" s="99" t="s">
        <v>309</v>
      </c>
      <c r="I1221" s="100">
        <v>42339</v>
      </c>
      <c r="J1221" s="100">
        <v>43982</v>
      </c>
      <c r="K1221" s="99" t="s">
        <v>594</v>
      </c>
      <c r="L1221" s="99" t="s">
        <v>595</v>
      </c>
    </row>
    <row r="1222" spans="1:12" ht="12" customHeight="1" x14ac:dyDescent="0.3">
      <c r="A1222" s="103">
        <v>4116191</v>
      </c>
      <c r="B1222" s="99" t="s">
        <v>560</v>
      </c>
      <c r="C1222" s="100">
        <v>43983</v>
      </c>
      <c r="D1222" s="100">
        <v>523456</v>
      </c>
      <c r="E1222" s="103">
        <v>40370</v>
      </c>
      <c r="F1222" s="98">
        <v>1619</v>
      </c>
      <c r="G1222" s="99" t="s">
        <v>930</v>
      </c>
      <c r="H1222" s="99" t="s">
        <v>309</v>
      </c>
      <c r="I1222" s="100">
        <v>43983</v>
      </c>
      <c r="J1222" s="100">
        <v>523456</v>
      </c>
      <c r="K1222" s="99" t="s">
        <v>594</v>
      </c>
      <c r="L1222" s="99" t="s">
        <v>595</v>
      </c>
    </row>
    <row r="1223" spans="1:12" ht="12" customHeight="1" x14ac:dyDescent="0.3">
      <c r="A1223" s="103">
        <v>4212593</v>
      </c>
      <c r="B1223" s="99" t="s">
        <v>1456</v>
      </c>
      <c r="C1223" s="100">
        <v>34395</v>
      </c>
      <c r="D1223" s="100">
        <v>40025</v>
      </c>
      <c r="E1223" s="103">
        <v>40380</v>
      </c>
      <c r="F1223" s="98">
        <v>8841</v>
      </c>
      <c r="G1223" s="99" t="s">
        <v>1457</v>
      </c>
      <c r="H1223" s="99" t="s">
        <v>309</v>
      </c>
      <c r="I1223" s="100">
        <v>34395</v>
      </c>
      <c r="J1223" s="100">
        <v>40025</v>
      </c>
      <c r="K1223" s="99" t="s">
        <v>354</v>
      </c>
      <c r="L1223" s="99" t="s">
        <v>355</v>
      </c>
    </row>
    <row r="1224" spans="1:12" ht="12" customHeight="1" x14ac:dyDescent="0.3">
      <c r="A1224" s="103">
        <v>4088464</v>
      </c>
      <c r="B1224" s="99" t="s">
        <v>343</v>
      </c>
      <c r="C1224" s="100">
        <v>34453</v>
      </c>
      <c r="D1224" s="100">
        <v>523456</v>
      </c>
      <c r="E1224" s="103">
        <v>40390</v>
      </c>
      <c r="F1224" s="98">
        <v>8846</v>
      </c>
      <c r="G1224" s="99" t="s">
        <v>29</v>
      </c>
      <c r="H1224" s="99" t="s">
        <v>309</v>
      </c>
      <c r="I1224" s="100">
        <v>34453</v>
      </c>
      <c r="J1224" s="100">
        <v>523456</v>
      </c>
      <c r="K1224" s="99" t="s">
        <v>318</v>
      </c>
      <c r="L1224" s="99" t="s">
        <v>319</v>
      </c>
    </row>
    <row r="1225" spans="1:12" ht="12" customHeight="1" x14ac:dyDescent="0.3">
      <c r="A1225" s="103">
        <v>4213856</v>
      </c>
      <c r="B1225" s="99" t="s">
        <v>1468</v>
      </c>
      <c r="C1225" s="100">
        <v>34473</v>
      </c>
      <c r="D1225" s="100">
        <v>38883</v>
      </c>
      <c r="E1225" s="103">
        <v>40400</v>
      </c>
      <c r="F1225" s="98">
        <v>8848</v>
      </c>
      <c r="G1225" s="99" t="s">
        <v>1448</v>
      </c>
      <c r="H1225" s="99" t="s">
        <v>309</v>
      </c>
      <c r="I1225" s="100">
        <v>34473</v>
      </c>
      <c r="J1225" s="100">
        <v>38883</v>
      </c>
      <c r="K1225" s="99" t="s">
        <v>347</v>
      </c>
      <c r="L1225" s="99" t="s">
        <v>348</v>
      </c>
    </row>
    <row r="1226" spans="1:12" ht="12" customHeight="1" x14ac:dyDescent="0.3">
      <c r="A1226" s="103">
        <v>4911434</v>
      </c>
      <c r="B1226" s="99" t="s">
        <v>563</v>
      </c>
      <c r="C1226" s="100">
        <v>34508</v>
      </c>
      <c r="D1226" s="100">
        <v>34532</v>
      </c>
      <c r="E1226" s="103">
        <v>40410</v>
      </c>
      <c r="F1226" s="98">
        <v>1143</v>
      </c>
      <c r="G1226" s="99" t="s">
        <v>346</v>
      </c>
      <c r="H1226" s="99" t="s">
        <v>309</v>
      </c>
      <c r="I1226" s="100">
        <v>34508</v>
      </c>
      <c r="J1226" s="100">
        <v>37802</v>
      </c>
      <c r="K1226" s="99" t="s">
        <v>347</v>
      </c>
      <c r="L1226" s="99" t="s">
        <v>348</v>
      </c>
    </row>
    <row r="1227" spans="1:12" ht="12" customHeight="1" x14ac:dyDescent="0.3">
      <c r="A1227" s="103">
        <v>4111431</v>
      </c>
      <c r="B1227" s="99" t="s">
        <v>563</v>
      </c>
      <c r="C1227" s="100">
        <v>34533</v>
      </c>
      <c r="D1227" s="100">
        <v>37802</v>
      </c>
      <c r="E1227" s="103">
        <v>40410</v>
      </c>
      <c r="F1227" s="98">
        <v>1143</v>
      </c>
      <c r="G1227" s="99" t="s">
        <v>346</v>
      </c>
      <c r="H1227" s="99" t="s">
        <v>309</v>
      </c>
      <c r="I1227" s="100">
        <v>34508</v>
      </c>
      <c r="J1227" s="100">
        <v>37802</v>
      </c>
      <c r="K1227" s="99" t="s">
        <v>347</v>
      </c>
      <c r="L1227" s="99" t="s">
        <v>348</v>
      </c>
    </row>
    <row r="1228" spans="1:12" ht="12" customHeight="1" x14ac:dyDescent="0.3">
      <c r="A1228" s="103">
        <v>4113460</v>
      </c>
      <c r="B1228" s="99" t="s">
        <v>563</v>
      </c>
      <c r="C1228" s="100">
        <v>37803</v>
      </c>
      <c r="D1228" s="100">
        <v>523456</v>
      </c>
      <c r="E1228" s="103">
        <v>40410</v>
      </c>
      <c r="F1228" s="98">
        <v>1346</v>
      </c>
      <c r="G1228" s="99" t="s">
        <v>768</v>
      </c>
      <c r="H1228" s="99" t="s">
        <v>309</v>
      </c>
      <c r="I1228" s="100">
        <v>37803</v>
      </c>
      <c r="J1228" s="100">
        <v>523456</v>
      </c>
      <c r="K1228" s="99" t="s">
        <v>594</v>
      </c>
      <c r="L1228" s="99" t="s">
        <v>595</v>
      </c>
    </row>
    <row r="1229" spans="1:12" ht="12" customHeight="1" x14ac:dyDescent="0.3">
      <c r="A1229" s="103">
        <v>4088472</v>
      </c>
      <c r="B1229" s="99" t="s">
        <v>344</v>
      </c>
      <c r="C1229" s="100">
        <v>34477</v>
      </c>
      <c r="D1229" s="100">
        <v>523456</v>
      </c>
      <c r="E1229" s="103">
        <v>40420</v>
      </c>
      <c r="F1229" s="98">
        <v>8847</v>
      </c>
      <c r="G1229" s="99" t="s">
        <v>29</v>
      </c>
      <c r="H1229" s="99" t="s">
        <v>309</v>
      </c>
      <c r="I1229" s="100">
        <v>34477</v>
      </c>
      <c r="J1229" s="100">
        <v>523456</v>
      </c>
      <c r="K1229" s="99" t="s">
        <v>318</v>
      </c>
      <c r="L1229" s="99" t="s">
        <v>319</v>
      </c>
    </row>
    <row r="1230" spans="1:12" ht="12" customHeight="1" x14ac:dyDescent="0.3">
      <c r="A1230" s="103">
        <v>4214003</v>
      </c>
      <c r="B1230" s="99" t="s">
        <v>1471</v>
      </c>
      <c r="C1230" s="100">
        <v>34550</v>
      </c>
      <c r="D1230" s="100">
        <v>37895</v>
      </c>
      <c r="E1230" s="103">
        <v>40430</v>
      </c>
      <c r="F1230" s="98">
        <v>8849</v>
      </c>
      <c r="G1230" s="99" t="s">
        <v>1472</v>
      </c>
      <c r="H1230" s="99" t="s">
        <v>309</v>
      </c>
      <c r="I1230" s="100">
        <v>34550</v>
      </c>
      <c r="J1230" s="100">
        <v>37895</v>
      </c>
      <c r="K1230" s="99" t="s">
        <v>1335</v>
      </c>
      <c r="L1230" s="99" t="s">
        <v>1336</v>
      </c>
    </row>
    <row r="1231" spans="1:12" ht="12" customHeight="1" x14ac:dyDescent="0.3">
      <c r="A1231" s="103">
        <v>4204300</v>
      </c>
      <c r="B1231" s="99" t="s">
        <v>1426</v>
      </c>
      <c r="C1231" s="100">
        <v>34687</v>
      </c>
      <c r="D1231" s="100">
        <v>37895</v>
      </c>
      <c r="E1231" s="103">
        <v>40440</v>
      </c>
      <c r="F1231" s="98">
        <v>8850</v>
      </c>
      <c r="G1231" s="99" t="s">
        <v>1427</v>
      </c>
      <c r="H1231" s="99" t="s">
        <v>309</v>
      </c>
      <c r="I1231" s="100">
        <v>34687</v>
      </c>
      <c r="J1231" s="100">
        <v>37895</v>
      </c>
      <c r="K1231" s="99" t="s">
        <v>354</v>
      </c>
      <c r="L1231" s="99" t="s">
        <v>355</v>
      </c>
    </row>
    <row r="1232" spans="1:12" ht="12" customHeight="1" x14ac:dyDescent="0.3">
      <c r="A1232" s="103">
        <v>4911613</v>
      </c>
      <c r="B1232" s="99" t="s">
        <v>583</v>
      </c>
      <c r="C1232" s="100">
        <v>34711</v>
      </c>
      <c r="D1232" s="100">
        <v>34746</v>
      </c>
      <c r="E1232" s="103">
        <v>40450</v>
      </c>
      <c r="F1232" s="98">
        <v>1161</v>
      </c>
      <c r="G1232" s="99" t="s">
        <v>584</v>
      </c>
      <c r="H1232" s="99" t="s">
        <v>309</v>
      </c>
      <c r="I1232" s="100">
        <v>34711</v>
      </c>
      <c r="J1232" s="100">
        <v>44205</v>
      </c>
      <c r="K1232" s="99" t="s">
        <v>354</v>
      </c>
      <c r="L1232" s="99" t="s">
        <v>355</v>
      </c>
    </row>
    <row r="1233" spans="1:12" ht="12" customHeight="1" x14ac:dyDescent="0.3">
      <c r="A1233" s="103">
        <v>4111613</v>
      </c>
      <c r="B1233" s="99" t="s">
        <v>583</v>
      </c>
      <c r="C1233" s="100">
        <v>34747</v>
      </c>
      <c r="D1233" s="100">
        <v>44205</v>
      </c>
      <c r="E1233" s="103">
        <v>40450</v>
      </c>
      <c r="F1233" s="98">
        <v>1161</v>
      </c>
      <c r="G1233" s="99" t="s">
        <v>584</v>
      </c>
      <c r="H1233" s="99" t="s">
        <v>309</v>
      </c>
      <c r="I1233" s="100">
        <v>34711</v>
      </c>
      <c r="J1233" s="100">
        <v>44205</v>
      </c>
      <c r="K1233" s="99" t="s">
        <v>354</v>
      </c>
      <c r="L1233" s="99" t="s">
        <v>355</v>
      </c>
    </row>
    <row r="1234" spans="1:12" ht="12" customHeight="1" x14ac:dyDescent="0.3">
      <c r="A1234" s="103">
        <v>4288510</v>
      </c>
      <c r="B1234" s="99" t="s">
        <v>1500</v>
      </c>
      <c r="C1234" s="100">
        <v>34744</v>
      </c>
      <c r="D1234" s="100">
        <v>37895</v>
      </c>
      <c r="E1234" s="103">
        <v>40460</v>
      </c>
      <c r="F1234" s="98">
        <v>8851</v>
      </c>
      <c r="G1234" s="99" t="s">
        <v>1501</v>
      </c>
      <c r="H1234" s="99" t="s">
        <v>309</v>
      </c>
      <c r="I1234" s="100">
        <v>34744</v>
      </c>
      <c r="J1234" s="100">
        <v>37895</v>
      </c>
      <c r="K1234" s="99" t="s">
        <v>671</v>
      </c>
      <c r="L1234" s="99" t="s">
        <v>672</v>
      </c>
    </row>
    <row r="1235" spans="1:12" ht="12" customHeight="1" x14ac:dyDescent="0.3">
      <c r="A1235" s="103">
        <v>4111639</v>
      </c>
      <c r="B1235" s="99" t="s">
        <v>587</v>
      </c>
      <c r="C1235" s="100">
        <v>34757</v>
      </c>
      <c r="D1235" s="100">
        <v>36191</v>
      </c>
      <c r="E1235" s="103">
        <v>40470</v>
      </c>
      <c r="F1235" s="98">
        <v>1163</v>
      </c>
      <c r="G1235" s="99" t="s">
        <v>588</v>
      </c>
      <c r="H1235" s="99" t="s">
        <v>309</v>
      </c>
      <c r="I1235" s="100">
        <v>34757</v>
      </c>
      <c r="J1235" s="100">
        <v>36191</v>
      </c>
      <c r="K1235" s="99" t="s">
        <v>438</v>
      </c>
      <c r="L1235" s="99" t="s">
        <v>439</v>
      </c>
    </row>
    <row r="1236" spans="1:12" ht="12" customHeight="1" x14ac:dyDescent="0.3">
      <c r="A1236" s="103">
        <v>4112819</v>
      </c>
      <c r="B1236" s="99" t="s">
        <v>587</v>
      </c>
      <c r="C1236" s="100">
        <v>36192</v>
      </c>
      <c r="D1236" s="100">
        <v>42094</v>
      </c>
      <c r="E1236" s="103">
        <v>40470</v>
      </c>
      <c r="F1236" s="98">
        <v>1281</v>
      </c>
      <c r="G1236" s="99" t="s">
        <v>630</v>
      </c>
      <c r="H1236" s="99" t="s">
        <v>309</v>
      </c>
      <c r="I1236" s="100">
        <v>36192</v>
      </c>
      <c r="J1236" s="100">
        <v>42094</v>
      </c>
      <c r="K1236" s="99" t="s">
        <v>465</v>
      </c>
      <c r="L1236" s="99" t="s">
        <v>466</v>
      </c>
    </row>
    <row r="1237" spans="1:12" ht="12" customHeight="1" x14ac:dyDescent="0.3">
      <c r="A1237" s="103">
        <v>4115081</v>
      </c>
      <c r="B1237" s="99" t="s">
        <v>587</v>
      </c>
      <c r="C1237" s="100">
        <v>42095</v>
      </c>
      <c r="D1237" s="100">
        <v>523456</v>
      </c>
      <c r="E1237" s="103">
        <v>40470</v>
      </c>
      <c r="F1237" s="98">
        <v>1508</v>
      </c>
      <c r="G1237" s="99" t="s">
        <v>901</v>
      </c>
      <c r="H1237" s="99" t="s">
        <v>309</v>
      </c>
      <c r="I1237" s="100">
        <v>42095</v>
      </c>
      <c r="J1237" s="100">
        <v>523456</v>
      </c>
      <c r="K1237" s="99" t="s">
        <v>594</v>
      </c>
      <c r="L1237" s="99" t="s">
        <v>595</v>
      </c>
    </row>
    <row r="1238" spans="1:12" ht="12" customHeight="1" x14ac:dyDescent="0.3">
      <c r="A1238" s="103">
        <v>4988531</v>
      </c>
      <c r="B1238" s="99" t="s">
        <v>1642</v>
      </c>
      <c r="C1238" s="100">
        <v>34865</v>
      </c>
      <c r="D1238" s="100">
        <v>39142</v>
      </c>
      <c r="E1238" s="103">
        <v>40480</v>
      </c>
      <c r="F1238" s="98">
        <v>8853</v>
      </c>
      <c r="G1238" s="99" t="s">
        <v>1643</v>
      </c>
      <c r="H1238" s="99" t="s">
        <v>309</v>
      </c>
      <c r="I1238" s="100">
        <v>34865</v>
      </c>
      <c r="J1238" s="100">
        <v>39142</v>
      </c>
      <c r="K1238" s="99" t="s">
        <v>347</v>
      </c>
      <c r="L1238" s="99" t="s">
        <v>348</v>
      </c>
    </row>
    <row r="1239" spans="1:12" ht="12" customHeight="1" x14ac:dyDescent="0.3">
      <c r="A1239" s="103">
        <v>4111647</v>
      </c>
      <c r="B1239" s="99" t="s">
        <v>589</v>
      </c>
      <c r="C1239" s="100">
        <v>34873</v>
      </c>
      <c r="D1239" s="100">
        <v>42026</v>
      </c>
      <c r="E1239" s="103">
        <v>40490</v>
      </c>
      <c r="F1239" s="98">
        <v>1164</v>
      </c>
      <c r="G1239" s="99" t="s">
        <v>590</v>
      </c>
      <c r="H1239" s="99" t="s">
        <v>309</v>
      </c>
      <c r="I1239" s="100">
        <v>34873</v>
      </c>
      <c r="J1239" s="100">
        <v>42026</v>
      </c>
      <c r="K1239" s="99" t="s">
        <v>347</v>
      </c>
      <c r="L1239" s="99" t="s">
        <v>348</v>
      </c>
    </row>
    <row r="1240" spans="1:12" ht="12" customHeight="1" x14ac:dyDescent="0.3">
      <c r="A1240" s="103">
        <v>4115051</v>
      </c>
      <c r="B1240" s="99" t="s">
        <v>589</v>
      </c>
      <c r="C1240" s="100">
        <v>42027</v>
      </c>
      <c r="D1240" s="100">
        <v>523456</v>
      </c>
      <c r="E1240" s="103">
        <v>40490</v>
      </c>
      <c r="F1240" s="98">
        <v>1505</v>
      </c>
      <c r="G1240" s="99" t="s">
        <v>900</v>
      </c>
      <c r="H1240" s="99" t="s">
        <v>309</v>
      </c>
      <c r="I1240" s="100">
        <v>42027</v>
      </c>
      <c r="J1240" s="100">
        <v>523456</v>
      </c>
      <c r="K1240" s="99" t="s">
        <v>594</v>
      </c>
      <c r="L1240" s="99" t="s">
        <v>595</v>
      </c>
    </row>
    <row r="1241" spans="1:12" ht="12" customHeight="1" x14ac:dyDescent="0.3">
      <c r="A1241" s="103">
        <v>4213864</v>
      </c>
      <c r="B1241" s="99" t="s">
        <v>1469</v>
      </c>
      <c r="C1241" s="100">
        <v>34871</v>
      </c>
      <c r="D1241" s="100">
        <v>37582</v>
      </c>
      <c r="E1241" s="103">
        <v>40500</v>
      </c>
      <c r="F1241" s="98">
        <v>1386</v>
      </c>
      <c r="G1241" s="99" t="s">
        <v>1470</v>
      </c>
      <c r="H1241" s="99" t="s">
        <v>309</v>
      </c>
      <c r="I1241" s="100">
        <v>34871</v>
      </c>
      <c r="J1241" s="100">
        <v>37582</v>
      </c>
      <c r="K1241" s="99" t="s">
        <v>671</v>
      </c>
      <c r="L1241" s="99" t="s">
        <v>672</v>
      </c>
    </row>
    <row r="1242" spans="1:12" ht="12" customHeight="1" x14ac:dyDescent="0.3">
      <c r="A1242" s="103">
        <v>4911712</v>
      </c>
      <c r="B1242" s="99" t="s">
        <v>598</v>
      </c>
      <c r="C1242" s="100">
        <v>35004</v>
      </c>
      <c r="D1242" s="100">
        <v>35052</v>
      </c>
      <c r="E1242" s="103">
        <v>40501</v>
      </c>
      <c r="F1242" s="98">
        <v>1171</v>
      </c>
      <c r="G1242" s="99" t="s">
        <v>599</v>
      </c>
      <c r="H1242" s="99" t="s">
        <v>309</v>
      </c>
      <c r="I1242" s="100">
        <v>35004</v>
      </c>
      <c r="J1242" s="100">
        <v>37043</v>
      </c>
      <c r="K1242" s="99" t="s">
        <v>354</v>
      </c>
      <c r="L1242" s="99" t="s">
        <v>355</v>
      </c>
    </row>
    <row r="1243" spans="1:12" ht="12" customHeight="1" x14ac:dyDescent="0.3">
      <c r="A1243" s="103">
        <v>4111712</v>
      </c>
      <c r="B1243" s="99" t="s">
        <v>598</v>
      </c>
      <c r="C1243" s="100">
        <v>35053</v>
      </c>
      <c r="D1243" s="100">
        <v>37043</v>
      </c>
      <c r="E1243" s="103">
        <v>40501</v>
      </c>
      <c r="F1243" s="98">
        <v>1171</v>
      </c>
      <c r="G1243" s="99" t="s">
        <v>599</v>
      </c>
      <c r="H1243" s="99" t="s">
        <v>309</v>
      </c>
      <c r="I1243" s="100">
        <v>35004</v>
      </c>
      <c r="J1243" s="100">
        <v>37043</v>
      </c>
      <c r="K1243" s="99" t="s">
        <v>354</v>
      </c>
      <c r="L1243" s="99" t="s">
        <v>355</v>
      </c>
    </row>
    <row r="1244" spans="1:12" ht="12" customHeight="1" x14ac:dyDescent="0.3">
      <c r="A1244" s="103">
        <v>4911837</v>
      </c>
      <c r="B1244" s="99" t="s">
        <v>613</v>
      </c>
      <c r="C1244" s="100">
        <v>35158</v>
      </c>
      <c r="D1244" s="100">
        <v>35193</v>
      </c>
      <c r="E1244" s="103">
        <v>40510</v>
      </c>
      <c r="F1244" s="98">
        <v>1183</v>
      </c>
      <c r="G1244" s="99" t="s">
        <v>614</v>
      </c>
      <c r="H1244" s="99" t="s">
        <v>309</v>
      </c>
      <c r="I1244" s="100">
        <v>35158</v>
      </c>
      <c r="J1244" s="100">
        <v>37955</v>
      </c>
      <c r="K1244" s="99" t="s">
        <v>347</v>
      </c>
      <c r="L1244" s="99" t="s">
        <v>348</v>
      </c>
    </row>
    <row r="1245" spans="1:12" ht="12" customHeight="1" x14ac:dyDescent="0.3">
      <c r="A1245" s="103">
        <v>4111837</v>
      </c>
      <c r="B1245" s="99" t="s">
        <v>613</v>
      </c>
      <c r="C1245" s="100">
        <v>35194</v>
      </c>
      <c r="D1245" s="100">
        <v>37955</v>
      </c>
      <c r="E1245" s="103">
        <v>40510</v>
      </c>
      <c r="F1245" s="98">
        <v>1183</v>
      </c>
      <c r="G1245" s="99" t="s">
        <v>614</v>
      </c>
      <c r="H1245" s="99" t="s">
        <v>309</v>
      </c>
      <c r="I1245" s="100">
        <v>35158</v>
      </c>
      <c r="J1245" s="100">
        <v>37955</v>
      </c>
      <c r="K1245" s="99" t="s">
        <v>347</v>
      </c>
      <c r="L1245" s="99" t="s">
        <v>348</v>
      </c>
    </row>
    <row r="1246" spans="1:12" ht="12" customHeight="1" x14ac:dyDescent="0.3">
      <c r="A1246" s="103">
        <v>4113585</v>
      </c>
      <c r="B1246" s="99" t="s">
        <v>613</v>
      </c>
      <c r="C1246" s="100">
        <v>37956</v>
      </c>
      <c r="D1246" s="100">
        <v>523456</v>
      </c>
      <c r="E1246" s="103">
        <v>40510</v>
      </c>
      <c r="F1246" s="98">
        <v>1358</v>
      </c>
      <c r="G1246" s="99" t="s">
        <v>781</v>
      </c>
      <c r="H1246" s="99" t="s">
        <v>309</v>
      </c>
      <c r="I1246" s="100">
        <v>37956</v>
      </c>
      <c r="J1246" s="100">
        <v>523456</v>
      </c>
      <c r="K1246" s="99" t="s">
        <v>594</v>
      </c>
      <c r="L1246" s="99" t="s">
        <v>595</v>
      </c>
    </row>
    <row r="1247" spans="1:12" ht="12" customHeight="1" x14ac:dyDescent="0.3">
      <c r="A1247" s="103">
        <v>4912010</v>
      </c>
      <c r="B1247" s="99" t="s">
        <v>1598</v>
      </c>
      <c r="C1247" s="100">
        <v>35215</v>
      </c>
      <c r="D1247" s="100">
        <v>523456</v>
      </c>
      <c r="E1247" s="103">
        <v>40520</v>
      </c>
      <c r="F1247" s="98">
        <v>1201</v>
      </c>
      <c r="G1247" s="99" t="s">
        <v>1599</v>
      </c>
      <c r="H1247" s="99" t="s">
        <v>309</v>
      </c>
      <c r="I1247" s="100">
        <v>35215</v>
      </c>
      <c r="J1247" s="100">
        <v>523456</v>
      </c>
      <c r="K1247" s="99" t="s">
        <v>385</v>
      </c>
      <c r="L1247" s="99" t="s">
        <v>386</v>
      </c>
    </row>
    <row r="1248" spans="1:12" ht="12" customHeight="1" x14ac:dyDescent="0.3">
      <c r="A1248" s="103">
        <v>4212015</v>
      </c>
      <c r="B1248" s="99" t="s">
        <v>1455</v>
      </c>
      <c r="C1248" s="100">
        <v>35304</v>
      </c>
      <c r="D1248" s="100">
        <v>39890</v>
      </c>
      <c r="E1248" s="103">
        <v>40530</v>
      </c>
      <c r="F1248" s="98">
        <v>8855</v>
      </c>
      <c r="G1248" s="99" t="s">
        <v>360</v>
      </c>
      <c r="H1248" s="99" t="s">
        <v>309</v>
      </c>
      <c r="I1248" s="100">
        <v>35304</v>
      </c>
      <c r="J1248" s="100">
        <v>39890</v>
      </c>
      <c r="K1248" s="99" t="s">
        <v>354</v>
      </c>
      <c r="L1248" s="99" t="s">
        <v>355</v>
      </c>
    </row>
    <row r="1249" spans="1:12" ht="12" customHeight="1" x14ac:dyDescent="0.3">
      <c r="A1249" s="103">
        <v>4112116</v>
      </c>
      <c r="B1249" s="99" t="s">
        <v>639</v>
      </c>
      <c r="C1249" s="100">
        <v>35339</v>
      </c>
      <c r="D1249" s="100">
        <v>35489</v>
      </c>
      <c r="E1249" s="103">
        <v>40540</v>
      </c>
      <c r="F1249" s="98">
        <v>1211</v>
      </c>
      <c r="G1249" s="99" t="s">
        <v>640</v>
      </c>
      <c r="H1249" s="99" t="s">
        <v>309</v>
      </c>
      <c r="I1249" s="100">
        <v>35339</v>
      </c>
      <c r="J1249" s="100">
        <v>35489</v>
      </c>
      <c r="K1249" s="99" t="s">
        <v>354</v>
      </c>
      <c r="L1249" s="99" t="s">
        <v>355</v>
      </c>
    </row>
    <row r="1250" spans="1:12" ht="12" customHeight="1" x14ac:dyDescent="0.3">
      <c r="A1250" s="103">
        <v>4112215</v>
      </c>
      <c r="B1250" s="99" t="s">
        <v>639</v>
      </c>
      <c r="C1250" s="100">
        <v>35490</v>
      </c>
      <c r="D1250" s="100">
        <v>523456</v>
      </c>
      <c r="E1250" s="103">
        <v>40540</v>
      </c>
      <c r="F1250" s="98">
        <v>1221</v>
      </c>
      <c r="G1250" s="99" t="s">
        <v>267</v>
      </c>
      <c r="H1250" s="99" t="s">
        <v>309</v>
      </c>
      <c r="I1250" s="100">
        <v>35490</v>
      </c>
      <c r="J1250" s="100">
        <v>523456</v>
      </c>
      <c r="K1250" s="99" t="s">
        <v>354</v>
      </c>
      <c r="L1250" s="99" t="s">
        <v>355</v>
      </c>
    </row>
    <row r="1251" spans="1:12" ht="12" customHeight="1" x14ac:dyDescent="0.3">
      <c r="A1251" s="103">
        <v>4912132</v>
      </c>
      <c r="B1251" s="99" t="s">
        <v>349</v>
      </c>
      <c r="C1251" s="100">
        <v>35412</v>
      </c>
      <c r="D1251" s="100">
        <v>35451</v>
      </c>
      <c r="E1251" s="103">
        <v>40560</v>
      </c>
      <c r="F1251" s="98">
        <v>1213</v>
      </c>
      <c r="G1251" s="99" t="s">
        <v>643</v>
      </c>
      <c r="H1251" s="99" t="s">
        <v>309</v>
      </c>
      <c r="I1251" s="100">
        <v>35412</v>
      </c>
      <c r="J1251" s="100">
        <v>35451</v>
      </c>
      <c r="K1251" s="99" t="s">
        <v>347</v>
      </c>
      <c r="L1251" s="99" t="s">
        <v>348</v>
      </c>
    </row>
    <row r="1252" spans="1:12" ht="12" customHeight="1" x14ac:dyDescent="0.3">
      <c r="A1252" s="103">
        <v>4112132</v>
      </c>
      <c r="B1252" s="99" t="s">
        <v>349</v>
      </c>
      <c r="C1252" s="100">
        <v>35452</v>
      </c>
      <c r="D1252" s="100">
        <v>35451</v>
      </c>
      <c r="E1252" s="103">
        <v>40560</v>
      </c>
      <c r="F1252" s="98">
        <v>1213</v>
      </c>
      <c r="G1252" s="99" t="s">
        <v>643</v>
      </c>
      <c r="H1252" s="99" t="s">
        <v>309</v>
      </c>
      <c r="I1252" s="100">
        <v>35412</v>
      </c>
      <c r="J1252" s="100">
        <v>35451</v>
      </c>
      <c r="K1252" s="99" t="s">
        <v>347</v>
      </c>
      <c r="L1252" s="99" t="s">
        <v>348</v>
      </c>
    </row>
    <row r="1253" spans="1:12" ht="12" customHeight="1" x14ac:dyDescent="0.3">
      <c r="A1253" s="103">
        <v>4912140</v>
      </c>
      <c r="B1253" s="99" t="s">
        <v>349</v>
      </c>
      <c r="C1253" s="100">
        <v>35412</v>
      </c>
      <c r="D1253" s="100">
        <v>35451</v>
      </c>
      <c r="E1253" s="103">
        <v>40570</v>
      </c>
      <c r="F1253" s="98">
        <v>1214</v>
      </c>
      <c r="G1253" s="99" t="s">
        <v>471</v>
      </c>
      <c r="H1253" s="99" t="s">
        <v>309</v>
      </c>
      <c r="I1253" s="100">
        <v>35412</v>
      </c>
      <c r="J1253" s="100">
        <v>35451</v>
      </c>
      <c r="K1253" s="99" t="s">
        <v>347</v>
      </c>
      <c r="L1253" s="99" t="s">
        <v>348</v>
      </c>
    </row>
    <row r="1254" spans="1:12" ht="12" customHeight="1" x14ac:dyDescent="0.3">
      <c r="A1254" s="103">
        <v>4112140</v>
      </c>
      <c r="B1254" s="99" t="s">
        <v>349</v>
      </c>
      <c r="C1254" s="100">
        <v>35452</v>
      </c>
      <c r="D1254" s="100">
        <v>35451</v>
      </c>
      <c r="E1254" s="103">
        <v>40570</v>
      </c>
      <c r="F1254" s="98">
        <v>1214</v>
      </c>
      <c r="G1254" s="99" t="s">
        <v>471</v>
      </c>
      <c r="H1254" s="99" t="s">
        <v>309</v>
      </c>
      <c r="I1254" s="100">
        <v>35412</v>
      </c>
      <c r="J1254" s="100">
        <v>35451</v>
      </c>
      <c r="K1254" s="99" t="s">
        <v>347</v>
      </c>
      <c r="L1254" s="99" t="s">
        <v>348</v>
      </c>
    </row>
    <row r="1255" spans="1:12" ht="12" customHeight="1" x14ac:dyDescent="0.3">
      <c r="A1255" s="103">
        <v>4112223</v>
      </c>
      <c r="B1255" s="99" t="s">
        <v>652</v>
      </c>
      <c r="C1255" s="100">
        <v>35490</v>
      </c>
      <c r="D1255" s="100">
        <v>36950</v>
      </c>
      <c r="E1255" s="103">
        <v>40580</v>
      </c>
      <c r="F1255" s="98">
        <v>1222</v>
      </c>
      <c r="G1255" s="99" t="s">
        <v>653</v>
      </c>
      <c r="H1255" s="99" t="s">
        <v>309</v>
      </c>
      <c r="I1255" s="100">
        <v>35490</v>
      </c>
      <c r="J1255" s="100">
        <v>36950</v>
      </c>
      <c r="K1255" s="99" t="s">
        <v>347</v>
      </c>
      <c r="L1255" s="99" t="s">
        <v>348</v>
      </c>
    </row>
    <row r="1256" spans="1:12" ht="12" customHeight="1" x14ac:dyDescent="0.3">
      <c r="A1256" s="103">
        <v>4113197</v>
      </c>
      <c r="B1256" s="99" t="s">
        <v>652</v>
      </c>
      <c r="C1256" s="100">
        <v>36951</v>
      </c>
      <c r="D1256" s="100">
        <v>37986</v>
      </c>
      <c r="E1256" s="103">
        <v>40580</v>
      </c>
      <c r="F1256" s="98">
        <v>1319</v>
      </c>
      <c r="G1256" s="99" t="s">
        <v>746</v>
      </c>
      <c r="H1256" s="99" t="s">
        <v>309</v>
      </c>
      <c r="I1256" s="100">
        <v>36951</v>
      </c>
      <c r="J1256" s="100">
        <v>37986</v>
      </c>
      <c r="K1256" s="99" t="s">
        <v>385</v>
      </c>
      <c r="L1256" s="99" t="s">
        <v>386</v>
      </c>
    </row>
    <row r="1257" spans="1:12" ht="12" customHeight="1" x14ac:dyDescent="0.3">
      <c r="A1257" s="103">
        <v>4113650</v>
      </c>
      <c r="B1257" s="99" t="s">
        <v>652</v>
      </c>
      <c r="C1257" s="100">
        <v>37987</v>
      </c>
      <c r="D1257" s="100">
        <v>523456</v>
      </c>
      <c r="E1257" s="103">
        <v>40580</v>
      </c>
      <c r="F1257" s="98">
        <v>1365</v>
      </c>
      <c r="G1257" s="99" t="s">
        <v>746</v>
      </c>
      <c r="H1257" s="99" t="s">
        <v>309</v>
      </c>
      <c r="I1257" s="100">
        <v>37987</v>
      </c>
      <c r="J1257" s="100">
        <v>523456</v>
      </c>
      <c r="K1257" s="99" t="s">
        <v>385</v>
      </c>
      <c r="L1257" s="99" t="s">
        <v>386</v>
      </c>
    </row>
    <row r="1258" spans="1:12" ht="12" customHeight="1" x14ac:dyDescent="0.3">
      <c r="A1258" s="103">
        <v>4912306</v>
      </c>
      <c r="B1258" s="99" t="s">
        <v>660</v>
      </c>
      <c r="C1258" s="100">
        <v>35614</v>
      </c>
      <c r="D1258" s="100">
        <v>35621</v>
      </c>
      <c r="E1258" s="103">
        <v>40590</v>
      </c>
      <c r="F1258" s="98">
        <v>1230</v>
      </c>
      <c r="G1258" s="99" t="s">
        <v>661</v>
      </c>
      <c r="H1258" s="99" t="s">
        <v>309</v>
      </c>
      <c r="I1258" s="100">
        <v>35614</v>
      </c>
      <c r="J1258" s="100">
        <v>36038</v>
      </c>
      <c r="K1258" s="99" t="s">
        <v>347</v>
      </c>
      <c r="L1258" s="99" t="s">
        <v>348</v>
      </c>
    </row>
    <row r="1259" spans="1:12" ht="12" customHeight="1" x14ac:dyDescent="0.3">
      <c r="A1259" s="103">
        <v>4912309</v>
      </c>
      <c r="B1259" s="99" t="s">
        <v>660</v>
      </c>
      <c r="C1259" s="100">
        <v>35622</v>
      </c>
      <c r="D1259" s="100">
        <v>35633</v>
      </c>
      <c r="E1259" s="103">
        <v>40590</v>
      </c>
      <c r="F1259" s="98">
        <v>1230</v>
      </c>
      <c r="G1259" s="99" t="s">
        <v>661</v>
      </c>
      <c r="H1259" s="99" t="s">
        <v>309</v>
      </c>
      <c r="I1259" s="100">
        <v>35614</v>
      </c>
      <c r="J1259" s="100">
        <v>36038</v>
      </c>
      <c r="K1259" s="99" t="s">
        <v>347</v>
      </c>
      <c r="L1259" s="99" t="s">
        <v>348</v>
      </c>
    </row>
    <row r="1260" spans="1:12" ht="12" customHeight="1" x14ac:dyDescent="0.3">
      <c r="A1260" s="103">
        <v>4112306</v>
      </c>
      <c r="B1260" s="99" t="s">
        <v>660</v>
      </c>
      <c r="C1260" s="100">
        <v>35634</v>
      </c>
      <c r="D1260" s="100">
        <v>36038</v>
      </c>
      <c r="E1260" s="103">
        <v>40590</v>
      </c>
      <c r="F1260" s="98">
        <v>1230</v>
      </c>
      <c r="G1260" s="99" t="s">
        <v>661</v>
      </c>
      <c r="H1260" s="99" t="s">
        <v>309</v>
      </c>
      <c r="I1260" s="100">
        <v>35614</v>
      </c>
      <c r="J1260" s="100">
        <v>36038</v>
      </c>
      <c r="K1260" s="99" t="s">
        <v>347</v>
      </c>
      <c r="L1260" s="99" t="s">
        <v>348</v>
      </c>
    </row>
    <row r="1261" spans="1:12" ht="12" customHeight="1" x14ac:dyDescent="0.3">
      <c r="A1261" s="103">
        <v>4112686</v>
      </c>
      <c r="B1261" s="99" t="s">
        <v>660</v>
      </c>
      <c r="C1261" s="100">
        <v>36039</v>
      </c>
      <c r="D1261" s="100">
        <v>38107</v>
      </c>
      <c r="E1261" s="103">
        <v>40590</v>
      </c>
      <c r="F1261" s="98">
        <v>1268</v>
      </c>
      <c r="G1261" s="99" t="s">
        <v>346</v>
      </c>
      <c r="H1261" s="99" t="s">
        <v>309</v>
      </c>
      <c r="I1261" s="100">
        <v>36039</v>
      </c>
      <c r="J1261" s="100">
        <v>38107</v>
      </c>
      <c r="K1261" s="99" t="s">
        <v>347</v>
      </c>
      <c r="L1261" s="99" t="s">
        <v>348</v>
      </c>
    </row>
    <row r="1262" spans="1:12" ht="12" customHeight="1" x14ac:dyDescent="0.3">
      <c r="A1262" s="103">
        <v>4113692</v>
      </c>
      <c r="B1262" s="99" t="s">
        <v>660</v>
      </c>
      <c r="C1262" s="100">
        <v>38108</v>
      </c>
      <c r="D1262" s="100">
        <v>42338</v>
      </c>
      <c r="E1262" s="103">
        <v>40590</v>
      </c>
      <c r="F1262" s="98">
        <v>1369</v>
      </c>
      <c r="G1262" s="99" t="s">
        <v>693</v>
      </c>
      <c r="H1262" s="99" t="s">
        <v>309</v>
      </c>
      <c r="I1262" s="100">
        <v>38108</v>
      </c>
      <c r="J1262" s="100">
        <v>42338</v>
      </c>
      <c r="K1262" s="99" t="s">
        <v>594</v>
      </c>
      <c r="L1262" s="99" t="s">
        <v>595</v>
      </c>
    </row>
    <row r="1263" spans="1:12" ht="12" customHeight="1" x14ac:dyDescent="0.3">
      <c r="A1263" s="103">
        <v>4115301</v>
      </c>
      <c r="B1263" s="99" t="s">
        <v>660</v>
      </c>
      <c r="C1263" s="100">
        <v>42339</v>
      </c>
      <c r="D1263" s="100">
        <v>44196</v>
      </c>
      <c r="E1263" s="103">
        <v>40590</v>
      </c>
      <c r="F1263" s="98">
        <v>1530</v>
      </c>
      <c r="G1263" s="99" t="s">
        <v>931</v>
      </c>
      <c r="H1263" s="99" t="s">
        <v>309</v>
      </c>
      <c r="I1263" s="100">
        <v>42339</v>
      </c>
      <c r="J1263" s="100">
        <v>44196</v>
      </c>
      <c r="K1263" s="99" t="s">
        <v>594</v>
      </c>
      <c r="L1263" s="99" t="s">
        <v>595</v>
      </c>
    </row>
    <row r="1264" spans="1:12" ht="12" customHeight="1" x14ac:dyDescent="0.3">
      <c r="A1264" s="103">
        <v>4116241</v>
      </c>
      <c r="B1264" s="99" t="s">
        <v>660</v>
      </c>
      <c r="C1264" s="100">
        <v>44197</v>
      </c>
      <c r="D1264" s="100">
        <v>523456</v>
      </c>
      <c r="E1264" s="103">
        <v>40590</v>
      </c>
      <c r="F1264" s="98">
        <v>1624</v>
      </c>
      <c r="G1264" s="99" t="s">
        <v>931</v>
      </c>
      <c r="H1264" s="99" t="s">
        <v>309</v>
      </c>
      <c r="I1264" s="100">
        <v>44197</v>
      </c>
      <c r="J1264" s="100">
        <v>523456</v>
      </c>
      <c r="K1264" s="99" t="s">
        <v>594</v>
      </c>
      <c r="L1264" s="99" t="s">
        <v>595</v>
      </c>
    </row>
    <row r="1265" spans="1:12" ht="12" customHeight="1" x14ac:dyDescent="0.3">
      <c r="A1265" s="103">
        <v>4912317</v>
      </c>
      <c r="B1265" s="99" t="s">
        <v>662</v>
      </c>
      <c r="C1265" s="100">
        <v>35622</v>
      </c>
      <c r="D1265" s="100">
        <v>35676</v>
      </c>
      <c r="E1265" s="103">
        <v>40600</v>
      </c>
      <c r="F1265" s="98">
        <v>1231</v>
      </c>
      <c r="G1265" s="99" t="s">
        <v>663</v>
      </c>
      <c r="H1265" s="99" t="s">
        <v>309</v>
      </c>
      <c r="I1265" s="100">
        <v>35622</v>
      </c>
      <c r="J1265" s="100">
        <v>523456</v>
      </c>
      <c r="K1265" s="99" t="s">
        <v>354</v>
      </c>
      <c r="L1265" s="99" t="s">
        <v>355</v>
      </c>
    </row>
    <row r="1266" spans="1:12" ht="12" customHeight="1" x14ac:dyDescent="0.3">
      <c r="A1266" s="103">
        <v>4112314</v>
      </c>
      <c r="B1266" s="99" t="s">
        <v>662</v>
      </c>
      <c r="C1266" s="100">
        <v>35677</v>
      </c>
      <c r="D1266" s="100">
        <v>523456</v>
      </c>
      <c r="E1266" s="103">
        <v>40600</v>
      </c>
      <c r="F1266" s="98">
        <v>1231</v>
      </c>
      <c r="G1266" s="99" t="s">
        <v>663</v>
      </c>
      <c r="H1266" s="99" t="s">
        <v>309</v>
      </c>
      <c r="I1266" s="100">
        <v>35622</v>
      </c>
      <c r="J1266" s="100">
        <v>523456</v>
      </c>
      <c r="K1266" s="99" t="s">
        <v>354</v>
      </c>
      <c r="L1266" s="99" t="s">
        <v>355</v>
      </c>
    </row>
    <row r="1267" spans="1:12" ht="12" customHeight="1" x14ac:dyDescent="0.3">
      <c r="A1267" s="103">
        <v>4211918</v>
      </c>
      <c r="B1267" s="99" t="s">
        <v>1454</v>
      </c>
      <c r="C1267" s="100">
        <v>35634</v>
      </c>
      <c r="D1267" s="100">
        <v>40805</v>
      </c>
      <c r="E1267" s="103">
        <v>40610</v>
      </c>
      <c r="F1267" s="98">
        <v>191</v>
      </c>
      <c r="G1267" s="99" t="s">
        <v>845</v>
      </c>
      <c r="H1267" s="99" t="s">
        <v>309</v>
      </c>
      <c r="I1267" s="100">
        <v>30103</v>
      </c>
      <c r="J1267" s="100">
        <v>40805</v>
      </c>
      <c r="K1267" s="99" t="s">
        <v>354</v>
      </c>
      <c r="L1267" s="99" t="s">
        <v>355</v>
      </c>
    </row>
    <row r="1268" spans="1:12" ht="12" customHeight="1" x14ac:dyDescent="0.3">
      <c r="A1268" s="103">
        <v>4912333</v>
      </c>
      <c r="B1268" s="99" t="s">
        <v>664</v>
      </c>
      <c r="C1268" s="100">
        <v>35681</v>
      </c>
      <c r="D1268" s="100">
        <v>35690</v>
      </c>
      <c r="E1268" s="103">
        <v>40620</v>
      </c>
      <c r="F1268" s="98">
        <v>1233</v>
      </c>
      <c r="G1268" s="99" t="s">
        <v>423</v>
      </c>
      <c r="H1268" s="99" t="s">
        <v>309</v>
      </c>
      <c r="I1268" s="100">
        <v>35681</v>
      </c>
      <c r="J1268" s="100">
        <v>35946</v>
      </c>
      <c r="K1268" s="99" t="s">
        <v>354</v>
      </c>
      <c r="L1268" s="99" t="s">
        <v>355</v>
      </c>
    </row>
    <row r="1269" spans="1:12" ht="12" customHeight="1" x14ac:dyDescent="0.3">
      <c r="A1269" s="103">
        <v>4212338</v>
      </c>
      <c r="B1269" s="99" t="s">
        <v>664</v>
      </c>
      <c r="C1269" s="100">
        <v>35691</v>
      </c>
      <c r="D1269" s="100">
        <v>35734</v>
      </c>
      <c r="E1269" s="103">
        <v>40620</v>
      </c>
      <c r="F1269" s="98">
        <v>1233</v>
      </c>
      <c r="G1269" s="99" t="s">
        <v>423</v>
      </c>
      <c r="H1269" s="99" t="s">
        <v>309</v>
      </c>
      <c r="I1269" s="100">
        <v>35681</v>
      </c>
      <c r="J1269" s="100">
        <v>35946</v>
      </c>
      <c r="K1269" s="99" t="s">
        <v>354</v>
      </c>
      <c r="L1269" s="99" t="s">
        <v>355</v>
      </c>
    </row>
    <row r="1270" spans="1:12" ht="12" customHeight="1" x14ac:dyDescent="0.3">
      <c r="A1270" s="103">
        <v>4112330</v>
      </c>
      <c r="B1270" s="99" t="s">
        <v>664</v>
      </c>
      <c r="C1270" s="100">
        <v>35735</v>
      </c>
      <c r="D1270" s="100">
        <v>35946</v>
      </c>
      <c r="E1270" s="103">
        <v>40620</v>
      </c>
      <c r="F1270" s="98">
        <v>1233</v>
      </c>
      <c r="G1270" s="99" t="s">
        <v>423</v>
      </c>
      <c r="H1270" s="99" t="s">
        <v>309</v>
      </c>
      <c r="I1270" s="100">
        <v>35681</v>
      </c>
      <c r="J1270" s="100">
        <v>35946</v>
      </c>
      <c r="K1270" s="99" t="s">
        <v>354</v>
      </c>
      <c r="L1270" s="99" t="s">
        <v>355</v>
      </c>
    </row>
    <row r="1271" spans="1:12" ht="12" customHeight="1" x14ac:dyDescent="0.3">
      <c r="A1271" s="103">
        <v>4112454</v>
      </c>
      <c r="B1271" s="99" t="s">
        <v>664</v>
      </c>
      <c r="C1271" s="100">
        <v>35947</v>
      </c>
      <c r="D1271" s="100">
        <v>43538</v>
      </c>
      <c r="E1271" s="103">
        <v>40620</v>
      </c>
      <c r="F1271" s="98">
        <v>1245</v>
      </c>
      <c r="G1271" s="99" t="s">
        <v>682</v>
      </c>
      <c r="H1271" s="99" t="s">
        <v>309</v>
      </c>
      <c r="I1271" s="100">
        <v>35947</v>
      </c>
      <c r="J1271" s="100">
        <v>43538</v>
      </c>
      <c r="K1271" s="99" t="s">
        <v>354</v>
      </c>
      <c r="L1271" s="99" t="s">
        <v>355</v>
      </c>
    </row>
    <row r="1272" spans="1:12" ht="12" customHeight="1" x14ac:dyDescent="0.3">
      <c r="A1272" s="103">
        <v>4201521</v>
      </c>
      <c r="B1272" s="99" t="s">
        <v>1416</v>
      </c>
      <c r="C1272" s="100">
        <v>35657</v>
      </c>
      <c r="D1272" s="100">
        <v>37895</v>
      </c>
      <c r="E1272" s="103">
        <v>40621</v>
      </c>
      <c r="F1272" s="98">
        <v>289</v>
      </c>
      <c r="G1272" s="99" t="s">
        <v>1417</v>
      </c>
      <c r="H1272" s="99" t="s">
        <v>309</v>
      </c>
      <c r="I1272" s="100">
        <v>35657</v>
      </c>
      <c r="J1272" s="100">
        <v>37895</v>
      </c>
      <c r="K1272" s="99" t="s">
        <v>1335</v>
      </c>
      <c r="L1272" s="99" t="s">
        <v>1336</v>
      </c>
    </row>
    <row r="1273" spans="1:12" ht="12" customHeight="1" x14ac:dyDescent="0.3">
      <c r="A1273" s="103">
        <v>4112355</v>
      </c>
      <c r="B1273" s="99" t="s">
        <v>667</v>
      </c>
      <c r="C1273" s="100">
        <v>35704</v>
      </c>
      <c r="D1273" s="100">
        <v>40268</v>
      </c>
      <c r="E1273" s="103">
        <v>40640</v>
      </c>
      <c r="F1273" s="98">
        <v>1235</v>
      </c>
      <c r="G1273" s="99" t="s">
        <v>668</v>
      </c>
      <c r="H1273" s="99" t="s">
        <v>309</v>
      </c>
      <c r="I1273" s="100">
        <v>35704</v>
      </c>
      <c r="J1273" s="100">
        <v>40268</v>
      </c>
      <c r="K1273" s="99" t="s">
        <v>347</v>
      </c>
      <c r="L1273" s="99" t="s">
        <v>348</v>
      </c>
    </row>
    <row r="1274" spans="1:12" ht="12" customHeight="1" x14ac:dyDescent="0.3">
      <c r="A1274" s="103">
        <v>4114328</v>
      </c>
      <c r="B1274" s="99" t="s">
        <v>667</v>
      </c>
      <c r="C1274" s="100">
        <v>40269</v>
      </c>
      <c r="D1274" s="100">
        <v>523456</v>
      </c>
      <c r="E1274" s="103">
        <v>40640</v>
      </c>
      <c r="F1274" s="98">
        <v>1432</v>
      </c>
      <c r="G1274" s="99" t="s">
        <v>858</v>
      </c>
      <c r="H1274" s="99" t="s">
        <v>309</v>
      </c>
      <c r="I1274" s="100">
        <v>40269</v>
      </c>
      <c r="J1274" s="100">
        <v>523456</v>
      </c>
      <c r="K1274" s="99" t="s">
        <v>594</v>
      </c>
      <c r="L1274" s="99" t="s">
        <v>595</v>
      </c>
    </row>
    <row r="1275" spans="1:12" ht="12" customHeight="1" x14ac:dyDescent="0.3">
      <c r="A1275" s="103">
        <v>4214706</v>
      </c>
      <c r="B1275" s="99" t="s">
        <v>1477</v>
      </c>
      <c r="C1275" s="100">
        <v>35886</v>
      </c>
      <c r="D1275" s="100">
        <v>37895</v>
      </c>
      <c r="E1275" s="103">
        <v>40650</v>
      </c>
      <c r="F1275" s="98">
        <v>147</v>
      </c>
      <c r="G1275" s="99" t="s">
        <v>1478</v>
      </c>
      <c r="H1275" s="99" t="s">
        <v>309</v>
      </c>
      <c r="I1275" s="100">
        <v>35886</v>
      </c>
      <c r="J1275" s="100">
        <v>37895</v>
      </c>
      <c r="K1275" s="99" t="s">
        <v>1335</v>
      </c>
      <c r="L1275" s="99" t="s">
        <v>1336</v>
      </c>
    </row>
    <row r="1276" spans="1:12" ht="12" customHeight="1" x14ac:dyDescent="0.3">
      <c r="A1276" s="103">
        <v>4112413</v>
      </c>
      <c r="B1276" s="99" t="s">
        <v>400</v>
      </c>
      <c r="C1276" s="100">
        <v>35895</v>
      </c>
      <c r="D1276" s="100">
        <v>42521</v>
      </c>
      <c r="E1276" s="103">
        <v>40660</v>
      </c>
      <c r="F1276" s="98">
        <v>1241</v>
      </c>
      <c r="G1276" s="99" t="s">
        <v>677</v>
      </c>
      <c r="H1276" s="99" t="s">
        <v>309</v>
      </c>
      <c r="I1276" s="100">
        <v>35895</v>
      </c>
      <c r="J1276" s="100">
        <v>42521</v>
      </c>
      <c r="K1276" s="99" t="s">
        <v>347</v>
      </c>
      <c r="L1276" s="99" t="s">
        <v>348</v>
      </c>
    </row>
    <row r="1277" spans="1:12" ht="12" customHeight="1" x14ac:dyDescent="0.3">
      <c r="A1277" s="103">
        <v>4115371</v>
      </c>
      <c r="B1277" s="99" t="s">
        <v>400</v>
      </c>
      <c r="C1277" s="100">
        <v>42522</v>
      </c>
      <c r="D1277" s="100">
        <v>523456</v>
      </c>
      <c r="E1277" s="103">
        <v>40660</v>
      </c>
      <c r="F1277" s="98">
        <v>1537</v>
      </c>
      <c r="G1277" s="99" t="s">
        <v>935</v>
      </c>
      <c r="H1277" s="99" t="s">
        <v>309</v>
      </c>
      <c r="I1277" s="100">
        <v>42522</v>
      </c>
      <c r="J1277" s="100">
        <v>523456</v>
      </c>
      <c r="K1277" s="99" t="s">
        <v>594</v>
      </c>
      <c r="L1277" s="99" t="s">
        <v>595</v>
      </c>
    </row>
    <row r="1278" spans="1:12" ht="12" customHeight="1" x14ac:dyDescent="0.3">
      <c r="A1278" s="103">
        <v>4112447</v>
      </c>
      <c r="B1278" s="99" t="s">
        <v>680</v>
      </c>
      <c r="C1278" s="100">
        <v>35957</v>
      </c>
      <c r="D1278" s="100">
        <v>42035</v>
      </c>
      <c r="E1278" s="103">
        <v>40670</v>
      </c>
      <c r="F1278" s="98">
        <v>1244</v>
      </c>
      <c r="G1278" s="99" t="s">
        <v>681</v>
      </c>
      <c r="H1278" s="99" t="s">
        <v>309</v>
      </c>
      <c r="I1278" s="100">
        <v>35957</v>
      </c>
      <c r="J1278" s="100">
        <v>42035</v>
      </c>
      <c r="K1278" s="99" t="s">
        <v>347</v>
      </c>
      <c r="L1278" s="99" t="s">
        <v>348</v>
      </c>
    </row>
    <row r="1279" spans="1:12" ht="12" customHeight="1" x14ac:dyDescent="0.3">
      <c r="A1279" s="103">
        <v>4115021</v>
      </c>
      <c r="B1279" s="99" t="s">
        <v>680</v>
      </c>
      <c r="C1279" s="100">
        <v>42036</v>
      </c>
      <c r="D1279" s="100">
        <v>43861</v>
      </c>
      <c r="E1279" s="103">
        <v>40670</v>
      </c>
      <c r="F1279" s="98">
        <v>1502</v>
      </c>
      <c r="G1279" s="99" t="s">
        <v>899</v>
      </c>
      <c r="H1279" s="99" t="s">
        <v>309</v>
      </c>
      <c r="I1279" s="100">
        <v>42036</v>
      </c>
      <c r="J1279" s="100">
        <v>43861</v>
      </c>
      <c r="K1279" s="99" t="s">
        <v>594</v>
      </c>
      <c r="L1279" s="99" t="s">
        <v>595</v>
      </c>
    </row>
    <row r="1280" spans="1:12" ht="12" customHeight="1" x14ac:dyDescent="0.3">
      <c r="A1280" s="103">
        <v>4116011</v>
      </c>
      <c r="B1280" s="99" t="s">
        <v>680</v>
      </c>
      <c r="C1280" s="100">
        <v>43862</v>
      </c>
      <c r="D1280" s="100">
        <v>523456</v>
      </c>
      <c r="E1280" s="103">
        <v>40670</v>
      </c>
      <c r="F1280" s="98">
        <v>1601</v>
      </c>
      <c r="G1280" s="99" t="s">
        <v>899</v>
      </c>
      <c r="H1280" s="99" t="s">
        <v>309</v>
      </c>
      <c r="I1280" s="100">
        <v>43862</v>
      </c>
      <c r="J1280" s="100">
        <v>523456</v>
      </c>
      <c r="K1280" s="99" t="s">
        <v>594</v>
      </c>
      <c r="L1280" s="99" t="s">
        <v>595</v>
      </c>
    </row>
    <row r="1281" spans="1:12" ht="12" customHeight="1" x14ac:dyDescent="0.3">
      <c r="A1281" s="103">
        <v>4912770</v>
      </c>
      <c r="B1281" s="99" t="s">
        <v>349</v>
      </c>
      <c r="C1281" s="100">
        <v>36130</v>
      </c>
      <c r="D1281" s="100">
        <v>36136</v>
      </c>
      <c r="E1281" s="103">
        <v>40690</v>
      </c>
      <c r="F1281" s="98">
        <v>1277</v>
      </c>
      <c r="G1281" s="99" t="s">
        <v>711</v>
      </c>
      <c r="H1281" s="99" t="s">
        <v>309</v>
      </c>
      <c r="I1281" s="100">
        <v>36137</v>
      </c>
      <c r="J1281" s="100">
        <v>36501</v>
      </c>
      <c r="K1281" s="99" t="s">
        <v>347</v>
      </c>
      <c r="L1281" s="99" t="s">
        <v>348</v>
      </c>
    </row>
    <row r="1282" spans="1:12" ht="12" customHeight="1" x14ac:dyDescent="0.3">
      <c r="A1282" s="103">
        <v>4112777</v>
      </c>
      <c r="B1282" s="99" t="s">
        <v>349</v>
      </c>
      <c r="C1282" s="100">
        <v>36137</v>
      </c>
      <c r="D1282" s="100">
        <v>36501</v>
      </c>
      <c r="E1282" s="103">
        <v>40690</v>
      </c>
      <c r="F1282" s="98">
        <v>1277</v>
      </c>
      <c r="G1282" s="99" t="s">
        <v>711</v>
      </c>
      <c r="H1282" s="99" t="s">
        <v>309</v>
      </c>
      <c r="I1282" s="100">
        <v>36137</v>
      </c>
      <c r="J1282" s="100">
        <v>36501</v>
      </c>
      <c r="K1282" s="99" t="s">
        <v>347</v>
      </c>
      <c r="L1282" s="99" t="s">
        <v>348</v>
      </c>
    </row>
    <row r="1283" spans="1:12" ht="12" customHeight="1" x14ac:dyDescent="0.3">
      <c r="A1283" s="103">
        <v>4912804</v>
      </c>
      <c r="B1283" s="99" t="s">
        <v>714</v>
      </c>
      <c r="C1283" s="100">
        <v>36181</v>
      </c>
      <c r="D1283" s="100">
        <v>36202</v>
      </c>
      <c r="E1283" s="103">
        <v>40700</v>
      </c>
      <c r="F1283" s="98">
        <v>1280</v>
      </c>
      <c r="G1283" s="99" t="s">
        <v>715</v>
      </c>
      <c r="H1283" s="99" t="s">
        <v>309</v>
      </c>
      <c r="I1283" s="100">
        <v>36181</v>
      </c>
      <c r="J1283" s="100">
        <v>36311</v>
      </c>
      <c r="K1283" s="99" t="s">
        <v>347</v>
      </c>
      <c r="L1283" s="99" t="s">
        <v>348</v>
      </c>
    </row>
    <row r="1284" spans="1:12" ht="12" customHeight="1" x14ac:dyDescent="0.3">
      <c r="A1284" s="103">
        <v>4112801</v>
      </c>
      <c r="B1284" s="99" t="s">
        <v>714</v>
      </c>
      <c r="C1284" s="100">
        <v>36203</v>
      </c>
      <c r="D1284" s="100">
        <v>36311</v>
      </c>
      <c r="E1284" s="103">
        <v>40700</v>
      </c>
      <c r="F1284" s="98">
        <v>1280</v>
      </c>
      <c r="G1284" s="99" t="s">
        <v>715</v>
      </c>
      <c r="H1284" s="99" t="s">
        <v>309</v>
      </c>
      <c r="I1284" s="100">
        <v>36181</v>
      </c>
      <c r="J1284" s="100">
        <v>36311</v>
      </c>
      <c r="K1284" s="99" t="s">
        <v>347</v>
      </c>
      <c r="L1284" s="99" t="s">
        <v>348</v>
      </c>
    </row>
    <row r="1285" spans="1:12" ht="12" customHeight="1" x14ac:dyDescent="0.3">
      <c r="A1285" s="103">
        <v>4112876</v>
      </c>
      <c r="B1285" s="99" t="s">
        <v>714</v>
      </c>
      <c r="C1285" s="100">
        <v>36312</v>
      </c>
      <c r="D1285" s="100">
        <v>37134</v>
      </c>
      <c r="E1285" s="103">
        <v>40700</v>
      </c>
      <c r="F1285" s="98">
        <v>1287</v>
      </c>
      <c r="G1285" s="99" t="s">
        <v>346</v>
      </c>
      <c r="H1285" s="99" t="s">
        <v>309</v>
      </c>
      <c r="I1285" s="100">
        <v>36312</v>
      </c>
      <c r="J1285" s="100">
        <v>37134</v>
      </c>
      <c r="K1285" s="99" t="s">
        <v>347</v>
      </c>
      <c r="L1285" s="99" t="s">
        <v>348</v>
      </c>
    </row>
    <row r="1286" spans="1:12" ht="12" customHeight="1" x14ac:dyDescent="0.3">
      <c r="A1286" s="103">
        <v>4113247</v>
      </c>
      <c r="B1286" s="99" t="s">
        <v>714</v>
      </c>
      <c r="C1286" s="100">
        <v>37135</v>
      </c>
      <c r="D1286" s="100">
        <v>43861</v>
      </c>
      <c r="E1286" s="103">
        <v>40700</v>
      </c>
      <c r="F1286" s="98">
        <v>1324</v>
      </c>
      <c r="G1286" s="99" t="s">
        <v>750</v>
      </c>
      <c r="H1286" s="99" t="s">
        <v>309</v>
      </c>
      <c r="I1286" s="100">
        <v>37135</v>
      </c>
      <c r="J1286" s="100">
        <v>43861</v>
      </c>
      <c r="K1286" s="99" t="s">
        <v>594</v>
      </c>
      <c r="L1286" s="99" t="s">
        <v>595</v>
      </c>
    </row>
    <row r="1287" spans="1:12" ht="12" customHeight="1" x14ac:dyDescent="0.3">
      <c r="A1287" s="103">
        <v>4116081</v>
      </c>
      <c r="B1287" s="99" t="s">
        <v>714</v>
      </c>
      <c r="C1287" s="100">
        <v>43862</v>
      </c>
      <c r="D1287" s="100">
        <v>523456</v>
      </c>
      <c r="E1287" s="103">
        <v>40700</v>
      </c>
      <c r="F1287" s="98">
        <v>1608</v>
      </c>
      <c r="G1287" s="99" t="s">
        <v>985</v>
      </c>
      <c r="H1287" s="99" t="s">
        <v>309</v>
      </c>
      <c r="I1287" s="100">
        <v>43862</v>
      </c>
      <c r="J1287" s="100">
        <v>523456</v>
      </c>
      <c r="K1287" s="99" t="s">
        <v>594</v>
      </c>
      <c r="L1287" s="99" t="s">
        <v>595</v>
      </c>
    </row>
    <row r="1288" spans="1:12" ht="12" customHeight="1" x14ac:dyDescent="0.3">
      <c r="A1288" s="103">
        <v>4112850</v>
      </c>
      <c r="B1288" s="99" t="s">
        <v>720</v>
      </c>
      <c r="C1288" s="100">
        <v>36200</v>
      </c>
      <c r="D1288" s="100">
        <v>40178</v>
      </c>
      <c r="E1288" s="103">
        <v>40710</v>
      </c>
      <c r="F1288" s="98">
        <v>1285</v>
      </c>
      <c r="G1288" s="99" t="s">
        <v>675</v>
      </c>
      <c r="H1288" s="99" t="s">
        <v>309</v>
      </c>
      <c r="I1288" s="100">
        <v>36200</v>
      </c>
      <c r="J1288" s="100">
        <v>40178</v>
      </c>
      <c r="K1288" s="99" t="s">
        <v>347</v>
      </c>
      <c r="L1288" s="99" t="s">
        <v>348</v>
      </c>
    </row>
    <row r="1289" spans="1:12" ht="12" customHeight="1" x14ac:dyDescent="0.3">
      <c r="A1289" s="103">
        <v>4114336</v>
      </c>
      <c r="B1289" s="99" t="s">
        <v>720</v>
      </c>
      <c r="C1289" s="100">
        <v>40179</v>
      </c>
      <c r="D1289" s="100">
        <v>523456</v>
      </c>
      <c r="E1289" s="103">
        <v>40710</v>
      </c>
      <c r="F1289" s="98">
        <v>1433</v>
      </c>
      <c r="G1289" s="99" t="s">
        <v>859</v>
      </c>
      <c r="H1289" s="99" t="s">
        <v>309</v>
      </c>
      <c r="I1289" s="100">
        <v>40179</v>
      </c>
      <c r="J1289" s="100">
        <v>523456</v>
      </c>
      <c r="K1289" s="99" t="s">
        <v>594</v>
      </c>
      <c r="L1289" s="99" t="s">
        <v>595</v>
      </c>
    </row>
    <row r="1290" spans="1:12" ht="12" customHeight="1" x14ac:dyDescent="0.3">
      <c r="A1290" s="103">
        <v>4112892</v>
      </c>
      <c r="B1290" s="99" t="s">
        <v>478</v>
      </c>
      <c r="C1290" s="100">
        <v>36343</v>
      </c>
      <c r="D1290" s="100">
        <v>37018</v>
      </c>
      <c r="E1290" s="103">
        <v>40720</v>
      </c>
      <c r="F1290" s="98">
        <v>1289</v>
      </c>
      <c r="G1290" s="99" t="s">
        <v>479</v>
      </c>
      <c r="H1290" s="99" t="s">
        <v>309</v>
      </c>
      <c r="I1290" s="100">
        <v>36343</v>
      </c>
      <c r="J1290" s="100">
        <v>37018</v>
      </c>
      <c r="K1290" s="99" t="s">
        <v>347</v>
      </c>
      <c r="L1290" s="99" t="s">
        <v>348</v>
      </c>
    </row>
    <row r="1291" spans="1:12" ht="12" customHeight="1" x14ac:dyDescent="0.3">
      <c r="A1291" s="103">
        <v>4112900</v>
      </c>
      <c r="B1291" s="99" t="s">
        <v>722</v>
      </c>
      <c r="C1291" s="100">
        <v>36444</v>
      </c>
      <c r="D1291" s="100">
        <v>523456</v>
      </c>
      <c r="E1291" s="103">
        <v>40740</v>
      </c>
      <c r="F1291" s="98">
        <v>1290</v>
      </c>
      <c r="G1291" s="99" t="s">
        <v>423</v>
      </c>
      <c r="H1291" s="99" t="s">
        <v>309</v>
      </c>
      <c r="I1291" s="100">
        <v>36444</v>
      </c>
      <c r="J1291" s="100">
        <v>523456</v>
      </c>
      <c r="K1291" s="99" t="s">
        <v>354</v>
      </c>
      <c r="L1291" s="99" t="s">
        <v>355</v>
      </c>
    </row>
    <row r="1292" spans="1:12" ht="12" customHeight="1" x14ac:dyDescent="0.3">
      <c r="A1292" s="103">
        <v>4112991</v>
      </c>
      <c r="B1292" s="99" t="s">
        <v>446</v>
      </c>
      <c r="C1292" s="100">
        <v>36557</v>
      </c>
      <c r="D1292" s="100">
        <v>36950</v>
      </c>
      <c r="E1292" s="103">
        <v>40750</v>
      </c>
      <c r="F1292" s="98">
        <v>1299</v>
      </c>
      <c r="G1292" s="99" t="s">
        <v>727</v>
      </c>
      <c r="H1292" s="99" t="s">
        <v>309</v>
      </c>
      <c r="I1292" s="100">
        <v>36557</v>
      </c>
      <c r="J1292" s="100">
        <v>36950</v>
      </c>
      <c r="K1292" s="99" t="s">
        <v>347</v>
      </c>
      <c r="L1292" s="99" t="s">
        <v>348</v>
      </c>
    </row>
    <row r="1293" spans="1:12" ht="12" customHeight="1" x14ac:dyDescent="0.3">
      <c r="A1293" s="103">
        <v>4113205</v>
      </c>
      <c r="B1293" s="99" t="s">
        <v>446</v>
      </c>
      <c r="C1293" s="100">
        <v>36951</v>
      </c>
      <c r="D1293" s="100">
        <v>38352</v>
      </c>
      <c r="E1293" s="103">
        <v>40750</v>
      </c>
      <c r="F1293" s="98">
        <v>1320</v>
      </c>
      <c r="G1293" s="99" t="s">
        <v>747</v>
      </c>
      <c r="H1293" s="99" t="s">
        <v>309</v>
      </c>
      <c r="I1293" s="100">
        <v>36951</v>
      </c>
      <c r="J1293" s="100">
        <v>38352</v>
      </c>
      <c r="K1293" s="99" t="s">
        <v>347</v>
      </c>
      <c r="L1293" s="99" t="s">
        <v>348</v>
      </c>
    </row>
    <row r="1294" spans="1:12" ht="12" customHeight="1" x14ac:dyDescent="0.3">
      <c r="A1294" s="103">
        <v>4113726</v>
      </c>
      <c r="B1294" s="99" t="s">
        <v>446</v>
      </c>
      <c r="C1294" s="100">
        <v>38353</v>
      </c>
      <c r="D1294" s="100">
        <v>523456</v>
      </c>
      <c r="E1294" s="103">
        <v>40750</v>
      </c>
      <c r="F1294" s="98">
        <v>1372</v>
      </c>
      <c r="G1294" s="99" t="s">
        <v>797</v>
      </c>
      <c r="H1294" s="99" t="s">
        <v>309</v>
      </c>
      <c r="I1294" s="100">
        <v>38353</v>
      </c>
      <c r="J1294" s="100">
        <v>523456</v>
      </c>
      <c r="K1294" s="99" t="s">
        <v>347</v>
      </c>
      <c r="L1294" s="99" t="s">
        <v>348</v>
      </c>
    </row>
    <row r="1295" spans="1:12" ht="12" customHeight="1" x14ac:dyDescent="0.3">
      <c r="A1295" s="103">
        <v>4113023</v>
      </c>
      <c r="B1295" s="99" t="s">
        <v>477</v>
      </c>
      <c r="C1295" s="100">
        <v>36703</v>
      </c>
      <c r="D1295" s="100">
        <v>37833</v>
      </c>
      <c r="E1295" s="103">
        <v>40760</v>
      </c>
      <c r="F1295" s="98">
        <v>1302</v>
      </c>
      <c r="G1295" s="99" t="s">
        <v>346</v>
      </c>
      <c r="H1295" s="99" t="s">
        <v>309</v>
      </c>
      <c r="I1295" s="100">
        <v>36703</v>
      </c>
      <c r="J1295" s="100">
        <v>37833</v>
      </c>
      <c r="K1295" s="99" t="s">
        <v>347</v>
      </c>
      <c r="L1295" s="99" t="s">
        <v>348</v>
      </c>
    </row>
    <row r="1296" spans="1:12" ht="12" customHeight="1" x14ac:dyDescent="0.3">
      <c r="A1296" s="103">
        <v>4113486</v>
      </c>
      <c r="B1296" s="99" t="s">
        <v>477</v>
      </c>
      <c r="C1296" s="100">
        <v>37834</v>
      </c>
      <c r="D1296" s="100">
        <v>43861</v>
      </c>
      <c r="E1296" s="103">
        <v>40760</v>
      </c>
      <c r="F1296" s="98">
        <v>1348</v>
      </c>
      <c r="G1296" s="99" t="s">
        <v>770</v>
      </c>
      <c r="H1296" s="99" t="s">
        <v>309</v>
      </c>
      <c r="I1296" s="100">
        <v>37834</v>
      </c>
      <c r="J1296" s="100">
        <v>43861</v>
      </c>
      <c r="K1296" s="99" t="s">
        <v>594</v>
      </c>
      <c r="L1296" s="99" t="s">
        <v>595</v>
      </c>
    </row>
    <row r="1297" spans="1:12" ht="12" customHeight="1" x14ac:dyDescent="0.3">
      <c r="A1297" s="103">
        <v>4116071</v>
      </c>
      <c r="B1297" s="99" t="s">
        <v>477</v>
      </c>
      <c r="C1297" s="100">
        <v>43862</v>
      </c>
      <c r="D1297" s="100">
        <v>523456</v>
      </c>
      <c r="E1297" s="103">
        <v>40760</v>
      </c>
      <c r="F1297" s="98">
        <v>1607</v>
      </c>
      <c r="G1297" s="99" t="s">
        <v>984</v>
      </c>
      <c r="H1297" s="99" t="s">
        <v>309</v>
      </c>
      <c r="I1297" s="100">
        <v>43862</v>
      </c>
      <c r="J1297" s="100">
        <v>523456</v>
      </c>
      <c r="K1297" s="99" t="s">
        <v>594</v>
      </c>
      <c r="L1297" s="99" t="s">
        <v>595</v>
      </c>
    </row>
    <row r="1298" spans="1:12" ht="12" customHeight="1" x14ac:dyDescent="0.3">
      <c r="A1298" s="103">
        <v>4913155</v>
      </c>
      <c r="B1298" s="99" t="s">
        <v>349</v>
      </c>
      <c r="C1298" s="100">
        <v>36896</v>
      </c>
      <c r="D1298" s="100">
        <v>523456</v>
      </c>
      <c r="E1298" s="103">
        <v>40770</v>
      </c>
      <c r="F1298" s="98">
        <v>1315</v>
      </c>
      <c r="G1298" s="99" t="s">
        <v>1601</v>
      </c>
      <c r="H1298" s="99" t="s">
        <v>309</v>
      </c>
      <c r="I1298" s="100">
        <v>36896</v>
      </c>
      <c r="J1298" s="100">
        <v>523456</v>
      </c>
      <c r="K1298" s="99" t="s">
        <v>354</v>
      </c>
      <c r="L1298" s="99" t="s">
        <v>355</v>
      </c>
    </row>
    <row r="1299" spans="1:12" ht="12" customHeight="1" x14ac:dyDescent="0.3">
      <c r="A1299" s="103">
        <v>4113221</v>
      </c>
      <c r="B1299" s="99" t="s">
        <v>748</v>
      </c>
      <c r="C1299" s="100">
        <v>36990</v>
      </c>
      <c r="D1299" s="100">
        <v>523456</v>
      </c>
      <c r="E1299" s="103">
        <v>40780</v>
      </c>
      <c r="F1299" s="98">
        <v>1322</v>
      </c>
      <c r="G1299" s="99" t="s">
        <v>279</v>
      </c>
      <c r="H1299" s="99" t="s">
        <v>309</v>
      </c>
      <c r="I1299" s="100">
        <v>36990</v>
      </c>
      <c r="J1299" s="100">
        <v>523456</v>
      </c>
      <c r="K1299" s="99" t="s">
        <v>354</v>
      </c>
      <c r="L1299" s="99" t="s">
        <v>355</v>
      </c>
    </row>
    <row r="1300" spans="1:12" ht="12" customHeight="1" x14ac:dyDescent="0.3">
      <c r="A1300" s="103">
        <v>4913296</v>
      </c>
      <c r="B1300" s="99" t="s">
        <v>754</v>
      </c>
      <c r="C1300" s="100">
        <v>37419</v>
      </c>
      <c r="D1300" s="100">
        <v>37469</v>
      </c>
      <c r="E1300" s="103">
        <v>40790</v>
      </c>
      <c r="F1300" s="98">
        <v>1329</v>
      </c>
      <c r="G1300" s="99" t="s">
        <v>614</v>
      </c>
      <c r="H1300" s="99" t="s">
        <v>309</v>
      </c>
      <c r="I1300" s="100">
        <v>37419</v>
      </c>
      <c r="J1300" s="100">
        <v>37955</v>
      </c>
      <c r="K1300" s="99" t="s">
        <v>347</v>
      </c>
      <c r="L1300" s="99" t="s">
        <v>348</v>
      </c>
    </row>
    <row r="1301" spans="1:12" ht="12" customHeight="1" x14ac:dyDescent="0.3">
      <c r="A1301" s="103">
        <v>4113296</v>
      </c>
      <c r="B1301" s="99" t="s">
        <v>754</v>
      </c>
      <c r="C1301" s="100">
        <v>37470</v>
      </c>
      <c r="D1301" s="100">
        <v>37955</v>
      </c>
      <c r="E1301" s="103">
        <v>40790</v>
      </c>
      <c r="F1301" s="98">
        <v>1329</v>
      </c>
      <c r="G1301" s="99" t="s">
        <v>614</v>
      </c>
      <c r="H1301" s="99" t="s">
        <v>309</v>
      </c>
      <c r="I1301" s="100">
        <v>37419</v>
      </c>
      <c r="J1301" s="100">
        <v>37955</v>
      </c>
      <c r="K1301" s="99" t="s">
        <v>347</v>
      </c>
      <c r="L1301" s="99" t="s">
        <v>348</v>
      </c>
    </row>
    <row r="1302" spans="1:12" ht="12" customHeight="1" x14ac:dyDescent="0.3">
      <c r="A1302" s="103">
        <v>4113551</v>
      </c>
      <c r="B1302" s="99" t="s">
        <v>754</v>
      </c>
      <c r="C1302" s="100">
        <v>37956</v>
      </c>
      <c r="D1302" s="100">
        <v>523456</v>
      </c>
      <c r="E1302" s="103">
        <v>40790</v>
      </c>
      <c r="F1302" s="98">
        <v>1355</v>
      </c>
      <c r="G1302" s="99" t="s">
        <v>776</v>
      </c>
      <c r="H1302" s="99" t="s">
        <v>309</v>
      </c>
      <c r="I1302" s="100">
        <v>37956</v>
      </c>
      <c r="J1302" s="100">
        <v>523456</v>
      </c>
      <c r="K1302" s="99" t="s">
        <v>594</v>
      </c>
      <c r="L1302" s="99" t="s">
        <v>595</v>
      </c>
    </row>
    <row r="1303" spans="1:12" ht="12" customHeight="1" x14ac:dyDescent="0.3">
      <c r="A1303" s="103">
        <v>4113312</v>
      </c>
      <c r="B1303" s="99" t="s">
        <v>493</v>
      </c>
      <c r="C1303" s="100">
        <v>37482</v>
      </c>
      <c r="D1303" s="100">
        <v>43677</v>
      </c>
      <c r="E1303" s="103">
        <v>40800</v>
      </c>
      <c r="F1303" s="98">
        <v>1331</v>
      </c>
      <c r="G1303" s="99" t="s">
        <v>612</v>
      </c>
      <c r="H1303" s="99" t="s">
        <v>309</v>
      </c>
      <c r="I1303" s="100">
        <v>37482</v>
      </c>
      <c r="J1303" s="100">
        <v>43677</v>
      </c>
      <c r="K1303" s="99" t="s">
        <v>354</v>
      </c>
      <c r="L1303" s="99" t="s">
        <v>355</v>
      </c>
    </row>
    <row r="1304" spans="1:12" ht="12" customHeight="1" x14ac:dyDescent="0.3">
      <c r="A1304" s="103">
        <v>4913411</v>
      </c>
      <c r="B1304" s="99" t="s">
        <v>1603</v>
      </c>
      <c r="C1304" s="100">
        <v>37729</v>
      </c>
      <c r="D1304" s="100">
        <v>37894</v>
      </c>
      <c r="E1304" s="103">
        <v>40900</v>
      </c>
      <c r="F1304" s="98">
        <v>1341</v>
      </c>
      <c r="G1304" s="99" t="s">
        <v>1604</v>
      </c>
      <c r="H1304" s="99" t="s">
        <v>309</v>
      </c>
      <c r="I1304" s="100">
        <v>37729</v>
      </c>
      <c r="J1304" s="100">
        <v>37894</v>
      </c>
      <c r="K1304" s="99" t="s">
        <v>347</v>
      </c>
      <c r="L1304" s="99" t="s">
        <v>348</v>
      </c>
    </row>
    <row r="1305" spans="1:12" ht="12" customHeight="1" x14ac:dyDescent="0.3">
      <c r="A1305" s="103">
        <v>4913502</v>
      </c>
      <c r="B1305" s="99" t="s">
        <v>1603</v>
      </c>
      <c r="C1305" s="100">
        <v>37895</v>
      </c>
      <c r="D1305" s="100">
        <v>523456</v>
      </c>
      <c r="E1305" s="103">
        <v>40900</v>
      </c>
      <c r="F1305" s="98">
        <v>1350</v>
      </c>
      <c r="G1305" s="99" t="s">
        <v>1605</v>
      </c>
      <c r="H1305" s="99" t="s">
        <v>309</v>
      </c>
      <c r="I1305" s="100">
        <v>37895</v>
      </c>
      <c r="J1305" s="100">
        <v>523456</v>
      </c>
      <c r="K1305" s="99" t="s">
        <v>594</v>
      </c>
      <c r="L1305" s="99" t="s">
        <v>595</v>
      </c>
    </row>
    <row r="1306" spans="1:12" ht="12" customHeight="1" x14ac:dyDescent="0.3">
      <c r="A1306" s="103">
        <v>4913700</v>
      </c>
      <c r="B1306" s="99" t="s">
        <v>794</v>
      </c>
      <c r="C1306" s="100">
        <v>38335</v>
      </c>
      <c r="D1306" s="100">
        <v>38349</v>
      </c>
      <c r="E1306" s="103">
        <v>40910</v>
      </c>
      <c r="F1306" s="98">
        <v>1370</v>
      </c>
      <c r="G1306" s="99" t="s">
        <v>522</v>
      </c>
      <c r="H1306" s="99" t="s">
        <v>309</v>
      </c>
      <c r="I1306" s="100">
        <v>38335</v>
      </c>
      <c r="J1306" s="100">
        <v>41182</v>
      </c>
      <c r="K1306" s="99" t="s">
        <v>347</v>
      </c>
      <c r="L1306" s="99" t="s">
        <v>348</v>
      </c>
    </row>
    <row r="1307" spans="1:12" ht="12" customHeight="1" x14ac:dyDescent="0.3">
      <c r="A1307" s="103">
        <v>4113700</v>
      </c>
      <c r="B1307" s="99" t="s">
        <v>794</v>
      </c>
      <c r="C1307" s="100">
        <v>38350</v>
      </c>
      <c r="D1307" s="100">
        <v>41182</v>
      </c>
      <c r="E1307" s="103">
        <v>40910</v>
      </c>
      <c r="F1307" s="98">
        <v>1370</v>
      </c>
      <c r="G1307" s="99" t="s">
        <v>522</v>
      </c>
      <c r="H1307" s="99" t="s">
        <v>309</v>
      </c>
      <c r="I1307" s="100">
        <v>38335</v>
      </c>
      <c r="J1307" s="100">
        <v>41182</v>
      </c>
      <c r="K1307" s="99" t="s">
        <v>347</v>
      </c>
      <c r="L1307" s="99" t="s">
        <v>348</v>
      </c>
    </row>
    <row r="1308" spans="1:12" ht="12" customHeight="1" x14ac:dyDescent="0.3">
      <c r="A1308" s="103">
        <v>4114527</v>
      </c>
      <c r="B1308" s="99" t="s">
        <v>794</v>
      </c>
      <c r="C1308" s="100">
        <v>41183</v>
      </c>
      <c r="D1308" s="100">
        <v>523456</v>
      </c>
      <c r="E1308" s="103">
        <v>40910</v>
      </c>
      <c r="F1308" s="98">
        <v>1452</v>
      </c>
      <c r="G1308" s="99" t="s">
        <v>875</v>
      </c>
      <c r="H1308" s="99" t="s">
        <v>309</v>
      </c>
      <c r="I1308" s="100">
        <v>41183</v>
      </c>
      <c r="J1308" s="100">
        <v>523456</v>
      </c>
      <c r="K1308" s="99" t="s">
        <v>347</v>
      </c>
      <c r="L1308" s="99" t="s">
        <v>348</v>
      </c>
    </row>
    <row r="1309" spans="1:12" ht="12" customHeight="1" x14ac:dyDescent="0.3">
      <c r="A1309" s="103">
        <v>4114005</v>
      </c>
      <c r="B1309" s="99" t="s">
        <v>622</v>
      </c>
      <c r="C1309" s="100">
        <v>39063</v>
      </c>
      <c r="D1309" s="100">
        <v>39994</v>
      </c>
      <c r="E1309" s="103">
        <v>40920</v>
      </c>
      <c r="F1309" s="98">
        <v>1400</v>
      </c>
      <c r="G1309" s="99" t="s">
        <v>758</v>
      </c>
      <c r="H1309" s="99" t="s">
        <v>309</v>
      </c>
      <c r="I1309" s="100">
        <v>39063</v>
      </c>
      <c r="J1309" s="100">
        <v>39994</v>
      </c>
      <c r="K1309" s="99" t="s">
        <v>347</v>
      </c>
      <c r="L1309" s="99" t="s">
        <v>348</v>
      </c>
    </row>
    <row r="1310" spans="1:12" ht="12" customHeight="1" x14ac:dyDescent="0.3">
      <c r="A1310" s="103">
        <v>4114252</v>
      </c>
      <c r="B1310" s="99" t="s">
        <v>622</v>
      </c>
      <c r="C1310" s="100">
        <v>39995</v>
      </c>
      <c r="D1310" s="100">
        <v>523456</v>
      </c>
      <c r="E1310" s="103">
        <v>40920</v>
      </c>
      <c r="F1310" s="98">
        <v>1425</v>
      </c>
      <c r="G1310" s="99" t="s">
        <v>852</v>
      </c>
      <c r="H1310" s="99" t="s">
        <v>309</v>
      </c>
      <c r="I1310" s="100">
        <v>39995</v>
      </c>
      <c r="J1310" s="100">
        <v>523456</v>
      </c>
      <c r="K1310" s="99" t="s">
        <v>347</v>
      </c>
      <c r="L1310" s="99" t="s">
        <v>348</v>
      </c>
    </row>
    <row r="1311" spans="1:12" ht="12" customHeight="1" x14ac:dyDescent="0.3">
      <c r="A1311" s="103">
        <v>4114120</v>
      </c>
      <c r="B1311" s="99" t="s">
        <v>433</v>
      </c>
      <c r="C1311" s="100">
        <v>39461</v>
      </c>
      <c r="D1311" s="100">
        <v>42185</v>
      </c>
      <c r="E1311" s="103">
        <v>40930</v>
      </c>
      <c r="F1311" s="98">
        <v>1412</v>
      </c>
      <c r="G1311" s="99" t="s">
        <v>579</v>
      </c>
      <c r="H1311" s="99" t="s">
        <v>309</v>
      </c>
      <c r="I1311" s="100">
        <v>39461</v>
      </c>
      <c r="J1311" s="100">
        <v>42185</v>
      </c>
      <c r="K1311" s="99" t="s">
        <v>347</v>
      </c>
      <c r="L1311" s="99" t="s">
        <v>348</v>
      </c>
    </row>
    <row r="1312" spans="1:12" ht="12" customHeight="1" x14ac:dyDescent="0.3">
      <c r="A1312" s="103">
        <v>4115131</v>
      </c>
      <c r="B1312" s="99" t="s">
        <v>433</v>
      </c>
      <c r="C1312" s="100">
        <v>42186</v>
      </c>
      <c r="D1312" s="100">
        <v>43069</v>
      </c>
      <c r="E1312" s="103">
        <v>40930</v>
      </c>
      <c r="F1312" s="98">
        <v>1513</v>
      </c>
      <c r="G1312" s="99" t="s">
        <v>907</v>
      </c>
      <c r="H1312" s="99" t="s">
        <v>309</v>
      </c>
      <c r="I1312" s="100">
        <v>42186</v>
      </c>
      <c r="J1312" s="100">
        <v>43069</v>
      </c>
      <c r="K1312" s="99" t="s">
        <v>594</v>
      </c>
      <c r="L1312" s="99" t="s">
        <v>595</v>
      </c>
    </row>
    <row r="1313" spans="1:12" ht="12" customHeight="1" x14ac:dyDescent="0.3">
      <c r="A1313" s="103">
        <v>4115631</v>
      </c>
      <c r="B1313" s="99" t="s">
        <v>433</v>
      </c>
      <c r="C1313" s="100">
        <v>43070</v>
      </c>
      <c r="D1313" s="100">
        <v>44322</v>
      </c>
      <c r="E1313" s="103">
        <v>40930</v>
      </c>
      <c r="F1313" s="98">
        <v>1563</v>
      </c>
      <c r="G1313" s="99" t="s">
        <v>955</v>
      </c>
      <c r="H1313" s="99" t="s">
        <v>309</v>
      </c>
      <c r="I1313" s="100">
        <v>43070</v>
      </c>
      <c r="J1313" s="100">
        <v>44322</v>
      </c>
      <c r="K1313" s="99" t="s">
        <v>594</v>
      </c>
      <c r="L1313" s="99" t="s">
        <v>595</v>
      </c>
    </row>
    <row r="1314" spans="1:12" ht="12" customHeight="1" x14ac:dyDescent="0.3">
      <c r="A1314" s="103">
        <v>4116381</v>
      </c>
      <c r="B1314" s="99" t="s">
        <v>433</v>
      </c>
      <c r="C1314" s="100">
        <v>44323</v>
      </c>
      <c r="D1314" s="100">
        <v>523456</v>
      </c>
      <c r="E1314" s="103">
        <v>40930</v>
      </c>
      <c r="F1314" s="98">
        <v>1638</v>
      </c>
      <c r="G1314" s="99" t="s">
        <v>955</v>
      </c>
      <c r="H1314" s="99" t="s">
        <v>309</v>
      </c>
      <c r="I1314" s="100">
        <v>44323</v>
      </c>
      <c r="J1314" s="100">
        <v>523456</v>
      </c>
      <c r="K1314" s="99" t="s">
        <v>594</v>
      </c>
      <c r="L1314" s="99" t="s">
        <v>595</v>
      </c>
    </row>
    <row r="1315" spans="1:12" ht="12" customHeight="1" x14ac:dyDescent="0.3">
      <c r="A1315" s="103">
        <v>4914138</v>
      </c>
      <c r="B1315" s="99" t="s">
        <v>1607</v>
      </c>
      <c r="C1315" s="100">
        <v>39542</v>
      </c>
      <c r="D1315" s="100">
        <v>43982</v>
      </c>
      <c r="E1315" s="103">
        <v>40940</v>
      </c>
      <c r="F1315" s="98">
        <v>1413</v>
      </c>
      <c r="G1315" s="99" t="s">
        <v>1608</v>
      </c>
      <c r="H1315" s="99" t="s">
        <v>309</v>
      </c>
      <c r="I1315" s="100">
        <v>39542</v>
      </c>
      <c r="J1315" s="100">
        <v>43982</v>
      </c>
      <c r="K1315" s="99" t="s">
        <v>465</v>
      </c>
      <c r="L1315" s="99" t="s">
        <v>466</v>
      </c>
    </row>
    <row r="1316" spans="1:12" ht="12" customHeight="1" x14ac:dyDescent="0.3">
      <c r="A1316" s="103">
        <v>4916201</v>
      </c>
      <c r="B1316" s="99" t="s">
        <v>1607</v>
      </c>
      <c r="C1316" s="100">
        <v>43983</v>
      </c>
      <c r="D1316" s="100">
        <v>44557</v>
      </c>
      <c r="E1316" s="103">
        <v>40940</v>
      </c>
      <c r="F1316" s="98">
        <v>1620</v>
      </c>
      <c r="G1316" s="99" t="s">
        <v>1617</v>
      </c>
      <c r="H1316" s="99" t="s">
        <v>309</v>
      </c>
      <c r="I1316" s="100">
        <v>43983</v>
      </c>
      <c r="J1316" s="100">
        <v>44557</v>
      </c>
      <c r="K1316" s="99" t="s">
        <v>594</v>
      </c>
      <c r="L1316" s="99" t="s">
        <v>595</v>
      </c>
    </row>
    <row r="1317" spans="1:12" ht="12" customHeight="1" x14ac:dyDescent="0.3">
      <c r="A1317" s="103">
        <v>4916501</v>
      </c>
      <c r="B1317" s="99" t="s">
        <v>1607</v>
      </c>
      <c r="C1317" s="100">
        <v>44558</v>
      </c>
      <c r="D1317" s="100">
        <v>523456</v>
      </c>
      <c r="E1317" s="103">
        <v>40940</v>
      </c>
      <c r="F1317" s="98">
        <v>1650</v>
      </c>
      <c r="G1317" s="99" t="s">
        <v>1617</v>
      </c>
      <c r="H1317" s="99" t="s">
        <v>309</v>
      </c>
      <c r="I1317" s="100">
        <v>44558</v>
      </c>
      <c r="J1317" s="100">
        <v>523456</v>
      </c>
      <c r="K1317" s="99" t="s">
        <v>594</v>
      </c>
      <c r="L1317" s="99" t="s">
        <v>595</v>
      </c>
    </row>
    <row r="1318" spans="1:12" ht="12" customHeight="1" x14ac:dyDescent="0.3">
      <c r="A1318" s="103">
        <v>4914203</v>
      </c>
      <c r="B1318" s="99" t="s">
        <v>893</v>
      </c>
      <c r="C1318" s="100">
        <v>39882</v>
      </c>
      <c r="D1318" s="100">
        <v>41820</v>
      </c>
      <c r="E1318" s="103">
        <v>40950</v>
      </c>
      <c r="F1318" s="98">
        <v>1420</v>
      </c>
      <c r="G1318" s="99" t="s">
        <v>284</v>
      </c>
      <c r="H1318" s="99" t="s">
        <v>309</v>
      </c>
      <c r="I1318" s="100">
        <v>39882</v>
      </c>
      <c r="J1318" s="100">
        <v>41820</v>
      </c>
      <c r="K1318" s="99" t="s">
        <v>354</v>
      </c>
      <c r="L1318" s="99" t="s">
        <v>355</v>
      </c>
    </row>
    <row r="1319" spans="1:12" ht="12" customHeight="1" x14ac:dyDescent="0.3">
      <c r="A1319" s="103">
        <v>4914704</v>
      </c>
      <c r="B1319" s="99" t="s">
        <v>893</v>
      </c>
      <c r="C1319" s="100">
        <v>41821</v>
      </c>
      <c r="D1319" s="100">
        <v>41879</v>
      </c>
      <c r="E1319" s="103">
        <v>40950</v>
      </c>
      <c r="F1319" s="98">
        <v>1470</v>
      </c>
      <c r="G1319" s="99" t="s">
        <v>436</v>
      </c>
      <c r="H1319" s="99" t="s">
        <v>309</v>
      </c>
      <c r="I1319" s="100">
        <v>41821</v>
      </c>
      <c r="J1319" s="100">
        <v>41943</v>
      </c>
      <c r="K1319" s="99" t="s">
        <v>354</v>
      </c>
      <c r="L1319" s="99" t="s">
        <v>355</v>
      </c>
    </row>
    <row r="1320" spans="1:12" ht="12" customHeight="1" x14ac:dyDescent="0.3">
      <c r="A1320" s="103">
        <v>4114704</v>
      </c>
      <c r="B1320" s="99" t="s">
        <v>893</v>
      </c>
      <c r="C1320" s="100">
        <v>41880</v>
      </c>
      <c r="D1320" s="100">
        <v>41943</v>
      </c>
      <c r="E1320" s="103">
        <v>40950</v>
      </c>
      <c r="F1320" s="98">
        <v>1470</v>
      </c>
      <c r="G1320" s="99" t="s">
        <v>436</v>
      </c>
      <c r="H1320" s="99" t="s">
        <v>309</v>
      </c>
      <c r="I1320" s="100">
        <v>41821</v>
      </c>
      <c r="J1320" s="100">
        <v>41943</v>
      </c>
      <c r="K1320" s="99" t="s">
        <v>354</v>
      </c>
      <c r="L1320" s="99" t="s">
        <v>355</v>
      </c>
    </row>
    <row r="1321" spans="1:12" ht="12" customHeight="1" x14ac:dyDescent="0.3">
      <c r="A1321" s="103">
        <v>4115011</v>
      </c>
      <c r="B1321" s="99" t="s">
        <v>893</v>
      </c>
      <c r="C1321" s="100">
        <v>41944</v>
      </c>
      <c r="D1321" s="100">
        <v>523456</v>
      </c>
      <c r="E1321" s="103">
        <v>40950</v>
      </c>
      <c r="F1321" s="98">
        <v>1501</v>
      </c>
      <c r="G1321" s="99" t="s">
        <v>284</v>
      </c>
      <c r="H1321" s="99" t="s">
        <v>309</v>
      </c>
      <c r="I1321" s="100">
        <v>41944</v>
      </c>
      <c r="J1321" s="100">
        <v>523456</v>
      </c>
      <c r="K1321" s="99" t="s">
        <v>354</v>
      </c>
      <c r="L1321" s="99" t="s">
        <v>355</v>
      </c>
    </row>
    <row r="1322" spans="1:12" ht="12" customHeight="1" x14ac:dyDescent="0.3">
      <c r="A1322" s="103">
        <v>4114344</v>
      </c>
      <c r="B1322" s="99" t="s">
        <v>533</v>
      </c>
      <c r="C1322" s="100">
        <v>40016</v>
      </c>
      <c r="D1322" s="100">
        <v>523456</v>
      </c>
      <c r="E1322" s="103">
        <v>40960</v>
      </c>
      <c r="F1322" s="98">
        <v>1434</v>
      </c>
      <c r="G1322" s="99" t="s">
        <v>802</v>
      </c>
      <c r="H1322" s="99" t="s">
        <v>309</v>
      </c>
      <c r="I1322" s="100">
        <v>40016</v>
      </c>
      <c r="J1322" s="100">
        <v>523456</v>
      </c>
      <c r="K1322" s="99" t="s">
        <v>347</v>
      </c>
      <c r="L1322" s="99" t="s">
        <v>348</v>
      </c>
    </row>
    <row r="1323" spans="1:12" ht="12" customHeight="1" x14ac:dyDescent="0.3">
      <c r="A1323" s="103">
        <v>4114351</v>
      </c>
      <c r="B1323" s="99" t="s">
        <v>860</v>
      </c>
      <c r="C1323" s="100">
        <v>40118</v>
      </c>
      <c r="D1323" s="100">
        <v>40329</v>
      </c>
      <c r="E1323" s="103">
        <v>40970</v>
      </c>
      <c r="F1323" s="98">
        <v>1435</v>
      </c>
      <c r="G1323" s="99" t="s">
        <v>597</v>
      </c>
      <c r="H1323" s="99" t="s">
        <v>309</v>
      </c>
      <c r="I1323" s="100">
        <v>40118</v>
      </c>
      <c r="J1323" s="100">
        <v>40329</v>
      </c>
      <c r="K1323" s="99" t="s">
        <v>354</v>
      </c>
      <c r="L1323" s="99" t="s">
        <v>355</v>
      </c>
    </row>
    <row r="1324" spans="1:12" ht="12" customHeight="1" x14ac:dyDescent="0.3">
      <c r="A1324" s="103">
        <v>4114401</v>
      </c>
      <c r="B1324" s="99" t="s">
        <v>860</v>
      </c>
      <c r="C1324" s="100">
        <v>40330</v>
      </c>
      <c r="D1324" s="100">
        <v>42153</v>
      </c>
      <c r="E1324" s="103">
        <v>40970</v>
      </c>
      <c r="F1324" s="98">
        <v>1440</v>
      </c>
      <c r="G1324" s="99" t="s">
        <v>862</v>
      </c>
      <c r="H1324" s="99" t="s">
        <v>309</v>
      </c>
      <c r="I1324" s="100">
        <v>40330</v>
      </c>
      <c r="J1324" s="100">
        <v>523456</v>
      </c>
      <c r="K1324" s="99" t="s">
        <v>594</v>
      </c>
      <c r="L1324" s="99" t="s">
        <v>595</v>
      </c>
    </row>
    <row r="1325" spans="1:12" ht="12" customHeight="1" x14ac:dyDescent="0.3">
      <c r="A1325" s="103">
        <v>4914401</v>
      </c>
      <c r="B1325" s="99" t="s">
        <v>860</v>
      </c>
      <c r="C1325" s="100">
        <v>42154</v>
      </c>
      <c r="D1325" s="100">
        <v>523456</v>
      </c>
      <c r="E1325" s="103">
        <v>40970</v>
      </c>
      <c r="F1325" s="98">
        <v>1440</v>
      </c>
      <c r="G1325" s="99" t="s">
        <v>862</v>
      </c>
      <c r="H1325" s="99" t="s">
        <v>309</v>
      </c>
      <c r="I1325" s="100">
        <v>40330</v>
      </c>
      <c r="J1325" s="100">
        <v>523456</v>
      </c>
      <c r="K1325" s="99" t="s">
        <v>594</v>
      </c>
      <c r="L1325" s="99" t="s">
        <v>595</v>
      </c>
    </row>
    <row r="1326" spans="1:12" ht="12" customHeight="1" x14ac:dyDescent="0.3">
      <c r="A1326" s="103">
        <v>4914450</v>
      </c>
      <c r="B1326" s="99" t="s">
        <v>865</v>
      </c>
      <c r="C1326" s="100">
        <v>40644</v>
      </c>
      <c r="D1326" s="100">
        <v>40713</v>
      </c>
      <c r="E1326" s="103">
        <v>40980</v>
      </c>
      <c r="F1326" s="98">
        <v>1445</v>
      </c>
      <c r="G1326" s="99" t="s">
        <v>866</v>
      </c>
      <c r="H1326" s="99" t="s">
        <v>309</v>
      </c>
      <c r="I1326" s="100">
        <v>40644</v>
      </c>
      <c r="J1326" s="100">
        <v>42930</v>
      </c>
      <c r="K1326" s="99" t="s">
        <v>347</v>
      </c>
      <c r="L1326" s="99" t="s">
        <v>348</v>
      </c>
    </row>
    <row r="1327" spans="1:12" ht="12" customHeight="1" x14ac:dyDescent="0.3">
      <c r="A1327" s="103">
        <v>4114450</v>
      </c>
      <c r="B1327" s="99" t="s">
        <v>865</v>
      </c>
      <c r="C1327" s="100">
        <v>40714</v>
      </c>
      <c r="D1327" s="100">
        <v>42930</v>
      </c>
      <c r="E1327" s="103">
        <v>40980</v>
      </c>
      <c r="F1327" s="98">
        <v>1445</v>
      </c>
      <c r="G1327" s="99" t="s">
        <v>866</v>
      </c>
      <c r="H1327" s="99" t="s">
        <v>309</v>
      </c>
      <c r="I1327" s="100">
        <v>40644</v>
      </c>
      <c r="J1327" s="100">
        <v>42930</v>
      </c>
      <c r="K1327" s="99" t="s">
        <v>347</v>
      </c>
      <c r="L1327" s="99" t="s">
        <v>348</v>
      </c>
    </row>
    <row r="1328" spans="1:12" ht="12" customHeight="1" x14ac:dyDescent="0.3">
      <c r="A1328" s="103">
        <v>4914468</v>
      </c>
      <c r="B1328" s="99" t="s">
        <v>867</v>
      </c>
      <c r="C1328" s="100">
        <v>40763</v>
      </c>
      <c r="D1328" s="100">
        <v>40841</v>
      </c>
      <c r="E1328" s="103">
        <v>40990</v>
      </c>
      <c r="F1328" s="98">
        <v>1446</v>
      </c>
      <c r="G1328" s="99" t="s">
        <v>868</v>
      </c>
      <c r="H1328" s="99" t="s">
        <v>309</v>
      </c>
      <c r="I1328" s="100">
        <v>40763</v>
      </c>
      <c r="J1328" s="100">
        <v>43316</v>
      </c>
      <c r="K1328" s="99" t="s">
        <v>594</v>
      </c>
      <c r="L1328" s="99" t="s">
        <v>595</v>
      </c>
    </row>
    <row r="1329" spans="1:12" ht="12" customHeight="1" x14ac:dyDescent="0.3">
      <c r="A1329" s="103">
        <v>4114468</v>
      </c>
      <c r="B1329" s="99" t="s">
        <v>867</v>
      </c>
      <c r="C1329" s="100">
        <v>40842</v>
      </c>
      <c r="D1329" s="100">
        <v>43316</v>
      </c>
      <c r="E1329" s="103">
        <v>40990</v>
      </c>
      <c r="F1329" s="98">
        <v>1446</v>
      </c>
      <c r="G1329" s="99" t="s">
        <v>868</v>
      </c>
      <c r="H1329" s="99" t="s">
        <v>309</v>
      </c>
      <c r="I1329" s="100">
        <v>40763</v>
      </c>
      <c r="J1329" s="100">
        <v>43316</v>
      </c>
      <c r="K1329" s="99" t="s">
        <v>594</v>
      </c>
      <c r="L1329" s="99" t="s">
        <v>595</v>
      </c>
    </row>
    <row r="1330" spans="1:12" ht="12" customHeight="1" x14ac:dyDescent="0.3">
      <c r="A1330" s="103">
        <v>4115791</v>
      </c>
      <c r="B1330" s="99" t="s">
        <v>867</v>
      </c>
      <c r="C1330" s="100">
        <v>43317</v>
      </c>
      <c r="D1330" s="100">
        <v>43830</v>
      </c>
      <c r="E1330" s="103">
        <v>40990</v>
      </c>
      <c r="F1330" s="98">
        <v>1579</v>
      </c>
      <c r="G1330" s="99" t="s">
        <v>868</v>
      </c>
      <c r="H1330" s="99" t="s">
        <v>309</v>
      </c>
      <c r="I1330" s="100">
        <v>43317</v>
      </c>
      <c r="J1330" s="100">
        <v>43830</v>
      </c>
      <c r="K1330" s="99" t="s">
        <v>594</v>
      </c>
      <c r="L1330" s="99" t="s">
        <v>595</v>
      </c>
    </row>
    <row r="1331" spans="1:12" ht="12" customHeight="1" x14ac:dyDescent="0.3">
      <c r="A1331" s="103">
        <v>4115941</v>
      </c>
      <c r="B1331" s="99" t="s">
        <v>867</v>
      </c>
      <c r="C1331" s="100">
        <v>43831</v>
      </c>
      <c r="D1331" s="100">
        <v>523456</v>
      </c>
      <c r="E1331" s="103">
        <v>40990</v>
      </c>
      <c r="F1331" s="98">
        <v>1594</v>
      </c>
      <c r="G1331" s="99" t="s">
        <v>974</v>
      </c>
      <c r="H1331" s="99" t="s">
        <v>309</v>
      </c>
      <c r="I1331" s="100">
        <v>43831</v>
      </c>
      <c r="J1331" s="100">
        <v>523456</v>
      </c>
      <c r="K1331" s="99" t="s">
        <v>354</v>
      </c>
      <c r="L1331" s="99" t="s">
        <v>355</v>
      </c>
    </row>
    <row r="1332" spans="1:12" ht="12" customHeight="1" x14ac:dyDescent="0.3">
      <c r="A1332" s="103">
        <v>4914476</v>
      </c>
      <c r="B1332" s="99" t="s">
        <v>869</v>
      </c>
      <c r="C1332" s="100">
        <v>40940</v>
      </c>
      <c r="D1332" s="100">
        <v>41022</v>
      </c>
      <c r="E1332" s="103">
        <v>41000</v>
      </c>
      <c r="F1332" s="98">
        <v>1447</v>
      </c>
      <c r="G1332" s="99" t="s">
        <v>866</v>
      </c>
      <c r="H1332" s="99" t="s">
        <v>309</v>
      </c>
      <c r="I1332" s="100">
        <v>40940</v>
      </c>
      <c r="J1332" s="100">
        <v>42937</v>
      </c>
      <c r="K1332" s="99" t="s">
        <v>347</v>
      </c>
      <c r="L1332" s="99" t="s">
        <v>348</v>
      </c>
    </row>
    <row r="1333" spans="1:12" ht="12" customHeight="1" x14ac:dyDescent="0.3">
      <c r="A1333" s="103">
        <v>4114476</v>
      </c>
      <c r="B1333" s="99" t="s">
        <v>869</v>
      </c>
      <c r="C1333" s="100">
        <v>41023</v>
      </c>
      <c r="D1333" s="100">
        <v>42937</v>
      </c>
      <c r="E1333" s="103">
        <v>41000</v>
      </c>
      <c r="F1333" s="98">
        <v>1447</v>
      </c>
      <c r="G1333" s="99" t="s">
        <v>866</v>
      </c>
      <c r="H1333" s="99" t="s">
        <v>309</v>
      </c>
      <c r="I1333" s="100">
        <v>40940</v>
      </c>
      <c r="J1333" s="100">
        <v>42937</v>
      </c>
      <c r="K1333" s="99" t="s">
        <v>347</v>
      </c>
      <c r="L1333" s="99" t="s">
        <v>348</v>
      </c>
    </row>
    <row r="1334" spans="1:12" ht="12" customHeight="1" x14ac:dyDescent="0.3">
      <c r="A1334" s="103">
        <v>4220109</v>
      </c>
      <c r="B1334" s="99" t="s">
        <v>1498</v>
      </c>
      <c r="C1334" s="100">
        <v>40946</v>
      </c>
      <c r="D1334" s="100">
        <v>43404</v>
      </c>
      <c r="E1334" s="103">
        <v>41010</v>
      </c>
      <c r="F1334" s="98">
        <v>201</v>
      </c>
      <c r="G1334" s="99" t="s">
        <v>1499</v>
      </c>
      <c r="H1334" s="99" t="s">
        <v>309</v>
      </c>
      <c r="I1334" s="100">
        <v>40886</v>
      </c>
      <c r="J1334" s="100">
        <v>43404</v>
      </c>
      <c r="K1334" s="99" t="s">
        <v>671</v>
      </c>
      <c r="L1334" s="99" t="s">
        <v>672</v>
      </c>
    </row>
    <row r="1335" spans="1:12" ht="12" customHeight="1" x14ac:dyDescent="0.3">
      <c r="A1335" s="103">
        <v>4914484</v>
      </c>
      <c r="B1335" s="99" t="s">
        <v>870</v>
      </c>
      <c r="C1335" s="100">
        <v>41038</v>
      </c>
      <c r="D1335" s="100">
        <v>41114</v>
      </c>
      <c r="E1335" s="103">
        <v>41020</v>
      </c>
      <c r="F1335" s="98">
        <v>1448</v>
      </c>
      <c r="G1335" s="99" t="s">
        <v>871</v>
      </c>
      <c r="H1335" s="99" t="s">
        <v>309</v>
      </c>
      <c r="I1335" s="100">
        <v>41038</v>
      </c>
      <c r="J1335" s="100">
        <v>43316</v>
      </c>
      <c r="K1335" s="99" t="s">
        <v>594</v>
      </c>
      <c r="L1335" s="99" t="s">
        <v>595</v>
      </c>
    </row>
    <row r="1336" spans="1:12" ht="12" customHeight="1" x14ac:dyDescent="0.3">
      <c r="A1336" s="103">
        <v>4114484</v>
      </c>
      <c r="B1336" s="99" t="s">
        <v>870</v>
      </c>
      <c r="C1336" s="100">
        <v>41115</v>
      </c>
      <c r="D1336" s="100">
        <v>43316</v>
      </c>
      <c r="E1336" s="103">
        <v>41020</v>
      </c>
      <c r="F1336" s="98">
        <v>1448</v>
      </c>
      <c r="G1336" s="99" t="s">
        <v>871</v>
      </c>
      <c r="H1336" s="99" t="s">
        <v>309</v>
      </c>
      <c r="I1336" s="100">
        <v>41038</v>
      </c>
      <c r="J1336" s="100">
        <v>43316</v>
      </c>
      <c r="K1336" s="99" t="s">
        <v>594</v>
      </c>
      <c r="L1336" s="99" t="s">
        <v>595</v>
      </c>
    </row>
    <row r="1337" spans="1:12" ht="12" customHeight="1" x14ac:dyDescent="0.3">
      <c r="A1337" s="103">
        <v>4115771</v>
      </c>
      <c r="B1337" s="99" t="s">
        <v>870</v>
      </c>
      <c r="C1337" s="100">
        <v>43317</v>
      </c>
      <c r="D1337" s="100">
        <v>43830</v>
      </c>
      <c r="E1337" s="103">
        <v>41020</v>
      </c>
      <c r="F1337" s="98">
        <v>1577</v>
      </c>
      <c r="G1337" s="99" t="s">
        <v>871</v>
      </c>
      <c r="H1337" s="99" t="s">
        <v>309</v>
      </c>
      <c r="I1337" s="100">
        <v>43317</v>
      </c>
      <c r="J1337" s="100">
        <v>43830</v>
      </c>
      <c r="K1337" s="99" t="s">
        <v>594</v>
      </c>
      <c r="L1337" s="99" t="s">
        <v>595</v>
      </c>
    </row>
    <row r="1338" spans="1:12" ht="12" customHeight="1" x14ac:dyDescent="0.3">
      <c r="A1338" s="103">
        <v>4115951</v>
      </c>
      <c r="B1338" s="99" t="s">
        <v>870</v>
      </c>
      <c r="C1338" s="100">
        <v>43831</v>
      </c>
      <c r="D1338" s="100">
        <v>523456</v>
      </c>
      <c r="E1338" s="103">
        <v>41020</v>
      </c>
      <c r="F1338" s="98">
        <v>1595</v>
      </c>
      <c r="G1338" s="99" t="s">
        <v>975</v>
      </c>
      <c r="H1338" s="99" t="s">
        <v>309</v>
      </c>
      <c r="I1338" s="100">
        <v>43831</v>
      </c>
      <c r="J1338" s="100">
        <v>523456</v>
      </c>
      <c r="K1338" s="99" t="s">
        <v>354</v>
      </c>
      <c r="L1338" s="99" t="s">
        <v>355</v>
      </c>
    </row>
    <row r="1339" spans="1:12" ht="12" customHeight="1" x14ac:dyDescent="0.3">
      <c r="A1339" s="103">
        <v>4114653</v>
      </c>
      <c r="B1339" s="99" t="s">
        <v>721</v>
      </c>
      <c r="C1339" s="100">
        <v>41799</v>
      </c>
      <c r="D1339" s="100">
        <v>41943</v>
      </c>
      <c r="E1339" s="103">
        <v>41030</v>
      </c>
      <c r="F1339" s="98">
        <v>1465</v>
      </c>
      <c r="G1339" s="99" t="s">
        <v>545</v>
      </c>
      <c r="H1339" s="99" t="s">
        <v>309</v>
      </c>
      <c r="I1339" s="100">
        <v>41799</v>
      </c>
      <c r="J1339" s="100">
        <v>41943</v>
      </c>
      <c r="K1339" s="99" t="s">
        <v>347</v>
      </c>
      <c r="L1339" s="99" t="s">
        <v>348</v>
      </c>
    </row>
    <row r="1340" spans="1:12" ht="12" customHeight="1" x14ac:dyDescent="0.3">
      <c r="A1340" s="103">
        <v>4114796</v>
      </c>
      <c r="B1340" s="99" t="s">
        <v>721</v>
      </c>
      <c r="C1340" s="100">
        <v>41944</v>
      </c>
      <c r="D1340" s="100">
        <v>523456</v>
      </c>
      <c r="E1340" s="103">
        <v>41030</v>
      </c>
      <c r="F1340" s="98">
        <v>1479</v>
      </c>
      <c r="G1340" s="99" t="s">
        <v>898</v>
      </c>
      <c r="H1340" s="99" t="s">
        <v>309</v>
      </c>
      <c r="I1340" s="100">
        <v>41944</v>
      </c>
      <c r="J1340" s="100">
        <v>523456</v>
      </c>
      <c r="K1340" s="99" t="s">
        <v>594</v>
      </c>
      <c r="L1340" s="99" t="s">
        <v>595</v>
      </c>
    </row>
    <row r="1341" spans="1:12" ht="12" customHeight="1" x14ac:dyDescent="0.3">
      <c r="A1341" s="103">
        <v>4915071</v>
      </c>
      <c r="B1341" s="99" t="s">
        <v>1610</v>
      </c>
      <c r="C1341" s="100">
        <v>42179</v>
      </c>
      <c r="D1341" s="100">
        <v>42369</v>
      </c>
      <c r="E1341" s="103">
        <v>41110</v>
      </c>
      <c r="F1341" s="98">
        <v>1507</v>
      </c>
      <c r="G1341" s="99" t="s">
        <v>814</v>
      </c>
      <c r="H1341" s="99" t="s">
        <v>309</v>
      </c>
      <c r="I1341" s="100">
        <v>42090</v>
      </c>
      <c r="J1341" s="100">
        <v>42369</v>
      </c>
      <c r="K1341" s="99" t="s">
        <v>594</v>
      </c>
      <c r="L1341" s="99" t="s">
        <v>595</v>
      </c>
    </row>
    <row r="1342" spans="1:12" ht="12" customHeight="1" x14ac:dyDescent="0.3">
      <c r="A1342" s="103">
        <v>4915331</v>
      </c>
      <c r="B1342" s="99" t="s">
        <v>1610</v>
      </c>
      <c r="C1342" s="100">
        <v>42370</v>
      </c>
      <c r="D1342" s="100">
        <v>523456</v>
      </c>
      <c r="E1342" s="103">
        <v>41110</v>
      </c>
      <c r="F1342" s="98">
        <v>1533</v>
      </c>
      <c r="G1342" s="99" t="s">
        <v>1612</v>
      </c>
      <c r="H1342" s="99" t="s">
        <v>309</v>
      </c>
      <c r="I1342" s="100">
        <v>42370</v>
      </c>
      <c r="J1342" s="100">
        <v>523456</v>
      </c>
      <c r="K1342" s="99" t="s">
        <v>594</v>
      </c>
      <c r="L1342" s="99" t="s">
        <v>595</v>
      </c>
    </row>
    <row r="1343" spans="1:12" ht="12" customHeight="1" x14ac:dyDescent="0.3">
      <c r="A1343" s="103">
        <v>4915281</v>
      </c>
      <c r="B1343" s="99" t="s">
        <v>928</v>
      </c>
      <c r="C1343" s="100">
        <v>42339</v>
      </c>
      <c r="D1343" s="100">
        <v>42437</v>
      </c>
      <c r="E1343" s="103">
        <v>41111</v>
      </c>
      <c r="F1343" s="98">
        <v>1528</v>
      </c>
      <c r="G1343" s="99" t="s">
        <v>929</v>
      </c>
      <c r="H1343" s="99" t="s">
        <v>309</v>
      </c>
      <c r="I1343" s="100">
        <v>42339</v>
      </c>
      <c r="J1343" s="100">
        <v>523456</v>
      </c>
      <c r="K1343" s="99" t="s">
        <v>347</v>
      </c>
      <c r="L1343" s="99" t="s">
        <v>348</v>
      </c>
    </row>
    <row r="1344" spans="1:12" ht="12" customHeight="1" x14ac:dyDescent="0.3">
      <c r="A1344" s="103">
        <v>4115281</v>
      </c>
      <c r="B1344" s="99" t="s">
        <v>928</v>
      </c>
      <c r="C1344" s="100">
        <v>42438</v>
      </c>
      <c r="D1344" s="100">
        <v>523456</v>
      </c>
      <c r="E1344" s="103">
        <v>41111</v>
      </c>
      <c r="F1344" s="98">
        <v>1528</v>
      </c>
      <c r="G1344" s="99" t="s">
        <v>929</v>
      </c>
      <c r="H1344" s="99" t="s">
        <v>309</v>
      </c>
      <c r="I1344" s="100">
        <v>42339</v>
      </c>
      <c r="J1344" s="100">
        <v>523456</v>
      </c>
      <c r="K1344" s="99" t="s">
        <v>347</v>
      </c>
      <c r="L1344" s="99" t="s">
        <v>348</v>
      </c>
    </row>
    <row r="1345" spans="1:12" ht="12" customHeight="1" x14ac:dyDescent="0.3">
      <c r="A1345" s="103">
        <v>4915381</v>
      </c>
      <c r="B1345" s="99" t="s">
        <v>936</v>
      </c>
      <c r="C1345" s="100">
        <v>42524</v>
      </c>
      <c r="D1345" s="100">
        <v>42666</v>
      </c>
      <c r="E1345" s="103">
        <v>41112</v>
      </c>
      <c r="F1345" s="98">
        <v>1538</v>
      </c>
      <c r="G1345" s="99" t="s">
        <v>436</v>
      </c>
      <c r="H1345" s="99" t="s">
        <v>309</v>
      </c>
      <c r="I1345" s="100">
        <v>42524</v>
      </c>
      <c r="J1345" s="100">
        <v>42964</v>
      </c>
      <c r="K1345" s="99" t="s">
        <v>354</v>
      </c>
      <c r="L1345" s="99" t="s">
        <v>355</v>
      </c>
    </row>
    <row r="1346" spans="1:12" ht="12" customHeight="1" x14ac:dyDescent="0.3">
      <c r="A1346" s="103">
        <v>4115381</v>
      </c>
      <c r="B1346" s="99" t="s">
        <v>936</v>
      </c>
      <c r="C1346" s="100">
        <v>42667</v>
      </c>
      <c r="D1346" s="100">
        <v>42964</v>
      </c>
      <c r="E1346" s="103">
        <v>41112</v>
      </c>
      <c r="F1346" s="98">
        <v>1538</v>
      </c>
      <c r="G1346" s="99" t="s">
        <v>436</v>
      </c>
      <c r="H1346" s="99" t="s">
        <v>309</v>
      </c>
      <c r="I1346" s="100">
        <v>42524</v>
      </c>
      <c r="J1346" s="100">
        <v>42964</v>
      </c>
      <c r="K1346" s="99" t="s">
        <v>354</v>
      </c>
      <c r="L1346" s="99" t="s">
        <v>355</v>
      </c>
    </row>
    <row r="1347" spans="1:12" ht="12" customHeight="1" x14ac:dyDescent="0.3">
      <c r="A1347" s="103">
        <v>4115511</v>
      </c>
      <c r="B1347" s="99" t="s">
        <v>936</v>
      </c>
      <c r="C1347" s="100">
        <v>42965</v>
      </c>
      <c r="D1347" s="100">
        <v>523456</v>
      </c>
      <c r="E1347" s="103">
        <v>41112</v>
      </c>
      <c r="F1347" s="98">
        <v>1551</v>
      </c>
      <c r="G1347" s="99" t="s">
        <v>944</v>
      </c>
      <c r="H1347" s="99" t="s">
        <v>309</v>
      </c>
      <c r="I1347" s="100">
        <v>42965</v>
      </c>
      <c r="J1347" s="100">
        <v>523456</v>
      </c>
      <c r="K1347" s="99" t="s">
        <v>594</v>
      </c>
      <c r="L1347" s="99" t="s">
        <v>595</v>
      </c>
    </row>
    <row r="1348" spans="1:12" ht="12" customHeight="1" x14ac:dyDescent="0.3">
      <c r="A1348" s="103">
        <v>4915421</v>
      </c>
      <c r="B1348" s="99" t="s">
        <v>940</v>
      </c>
      <c r="C1348" s="100">
        <v>42821</v>
      </c>
      <c r="D1348" s="100">
        <v>43181</v>
      </c>
      <c r="E1348" s="103">
        <v>41114</v>
      </c>
      <c r="F1348" s="98">
        <v>1542</v>
      </c>
      <c r="G1348" s="99" t="s">
        <v>829</v>
      </c>
      <c r="H1348" s="99" t="s">
        <v>309</v>
      </c>
      <c r="I1348" s="100">
        <v>42765</v>
      </c>
      <c r="J1348" s="100">
        <v>523456</v>
      </c>
      <c r="K1348" s="99" t="s">
        <v>594</v>
      </c>
      <c r="L1348" s="99" t="s">
        <v>595</v>
      </c>
    </row>
    <row r="1349" spans="1:12" ht="12" customHeight="1" x14ac:dyDescent="0.3">
      <c r="A1349" s="103">
        <v>4115421</v>
      </c>
      <c r="B1349" s="99" t="s">
        <v>940</v>
      </c>
      <c r="C1349" s="100">
        <v>43182</v>
      </c>
      <c r="D1349" s="100">
        <v>523456</v>
      </c>
      <c r="E1349" s="103">
        <v>41114</v>
      </c>
      <c r="F1349" s="98">
        <v>1542</v>
      </c>
      <c r="G1349" s="99" t="s">
        <v>829</v>
      </c>
      <c r="H1349" s="99" t="s">
        <v>309</v>
      </c>
      <c r="I1349" s="100">
        <v>42765</v>
      </c>
      <c r="J1349" s="100">
        <v>523456</v>
      </c>
      <c r="K1349" s="99" t="s">
        <v>594</v>
      </c>
      <c r="L1349" s="99" t="s">
        <v>595</v>
      </c>
    </row>
    <row r="1350" spans="1:12" ht="12" customHeight="1" x14ac:dyDescent="0.3">
      <c r="A1350" s="103">
        <v>4915551</v>
      </c>
      <c r="B1350" s="99" t="s">
        <v>1615</v>
      </c>
      <c r="C1350" s="100">
        <v>43131</v>
      </c>
      <c r="D1350" s="100">
        <v>523456</v>
      </c>
      <c r="E1350" s="103">
        <v>41115</v>
      </c>
      <c r="F1350" s="98">
        <v>1555</v>
      </c>
      <c r="G1350" s="99" t="s">
        <v>1616</v>
      </c>
      <c r="H1350" s="99" t="s">
        <v>309</v>
      </c>
      <c r="I1350" s="100">
        <v>43034</v>
      </c>
      <c r="J1350" s="100">
        <v>523456</v>
      </c>
      <c r="K1350" s="99" t="s">
        <v>354</v>
      </c>
      <c r="L1350" s="99" t="s">
        <v>355</v>
      </c>
    </row>
    <row r="1351" spans="1:12" ht="12" customHeight="1" x14ac:dyDescent="0.3">
      <c r="A1351" s="103">
        <v>4015481</v>
      </c>
      <c r="B1351" s="99" t="s">
        <v>340</v>
      </c>
      <c r="C1351" s="100">
        <v>43077</v>
      </c>
      <c r="D1351" s="100">
        <v>523456</v>
      </c>
      <c r="E1351" s="103">
        <v>41116</v>
      </c>
      <c r="F1351" s="98">
        <v>1548</v>
      </c>
      <c r="G1351" s="99" t="s">
        <v>341</v>
      </c>
      <c r="H1351" s="99" t="s">
        <v>309</v>
      </c>
      <c r="I1351" s="100">
        <v>42900</v>
      </c>
      <c r="J1351" s="100">
        <v>523456</v>
      </c>
      <c r="K1351" s="99" t="s">
        <v>310</v>
      </c>
      <c r="L1351" s="99" t="s">
        <v>311</v>
      </c>
    </row>
    <row r="1352" spans="1:12" ht="12" customHeight="1" x14ac:dyDescent="0.3">
      <c r="A1352" s="103">
        <v>4915491</v>
      </c>
      <c r="B1352" s="99" t="s">
        <v>1613</v>
      </c>
      <c r="C1352" s="100">
        <v>41319</v>
      </c>
      <c r="D1352" s="100">
        <v>41320</v>
      </c>
      <c r="E1352" s="103">
        <v>41117</v>
      </c>
      <c r="F1352" s="98">
        <v>1549</v>
      </c>
      <c r="G1352" s="99" t="s">
        <v>1614</v>
      </c>
      <c r="H1352" s="99" t="s">
        <v>309</v>
      </c>
      <c r="I1352" s="100">
        <v>41319</v>
      </c>
      <c r="J1352" s="100">
        <v>41320</v>
      </c>
      <c r="K1352" s="99" t="s">
        <v>1335</v>
      </c>
      <c r="L1352" s="99" t="s">
        <v>1336</v>
      </c>
    </row>
    <row r="1353" spans="1:12" ht="12" customHeight="1" x14ac:dyDescent="0.3">
      <c r="A1353" s="103">
        <v>4115841</v>
      </c>
      <c r="B1353" s="99" t="s">
        <v>966</v>
      </c>
      <c r="C1353" s="100">
        <v>43444</v>
      </c>
      <c r="D1353" s="100">
        <v>523456</v>
      </c>
      <c r="E1353" s="103">
        <v>41118</v>
      </c>
      <c r="F1353" s="98">
        <v>1584</v>
      </c>
      <c r="G1353" s="99" t="s">
        <v>746</v>
      </c>
      <c r="H1353" s="99" t="s">
        <v>309</v>
      </c>
      <c r="I1353" s="100">
        <v>43444</v>
      </c>
      <c r="J1353" s="100">
        <v>523456</v>
      </c>
      <c r="K1353" s="99" t="s">
        <v>385</v>
      </c>
      <c r="L1353" s="99" t="s">
        <v>386</v>
      </c>
    </row>
    <row r="1354" spans="1:12" ht="12" customHeight="1" x14ac:dyDescent="0.3">
      <c r="A1354" s="103">
        <v>4916171</v>
      </c>
      <c r="B1354" s="99" t="s">
        <v>993</v>
      </c>
      <c r="C1354" s="100">
        <v>43923</v>
      </c>
      <c r="D1354" s="100">
        <v>43986</v>
      </c>
      <c r="E1354" s="103">
        <v>41119</v>
      </c>
      <c r="F1354" s="98">
        <v>1617</v>
      </c>
      <c r="G1354" s="99" t="s">
        <v>682</v>
      </c>
      <c r="H1354" s="99" t="s">
        <v>309</v>
      </c>
      <c r="I1354" s="100">
        <v>43923</v>
      </c>
      <c r="J1354" s="100">
        <v>523456</v>
      </c>
      <c r="K1354" s="99" t="s">
        <v>354</v>
      </c>
      <c r="L1354" s="99" t="s">
        <v>355</v>
      </c>
    </row>
    <row r="1355" spans="1:12" ht="12" customHeight="1" x14ac:dyDescent="0.3">
      <c r="A1355" s="103">
        <v>4116171</v>
      </c>
      <c r="B1355" s="99" t="s">
        <v>993</v>
      </c>
      <c r="C1355" s="100">
        <v>43987</v>
      </c>
      <c r="D1355" s="100">
        <v>523456</v>
      </c>
      <c r="E1355" s="103">
        <v>41119</v>
      </c>
      <c r="F1355" s="98">
        <v>1617</v>
      </c>
      <c r="G1355" s="99" t="s">
        <v>682</v>
      </c>
      <c r="H1355" s="99" t="s">
        <v>309</v>
      </c>
      <c r="I1355" s="100">
        <v>43923</v>
      </c>
      <c r="J1355" s="100">
        <v>523456</v>
      </c>
      <c r="K1355" s="99" t="s">
        <v>354</v>
      </c>
      <c r="L1355" s="99" t="s">
        <v>355</v>
      </c>
    </row>
  </sheetData>
  <sheetProtection algorithmName="SHA-512" hashValue="NZ2t8mIzX7LLX5lf7k44kzVOgx1CTb8atNXqyLAU4uIwO0G4J9RJfIYbcYOiaJheoSDa/wX7pHc7S9sn6TR+QQ==" saltValue="dHnKSynj+7oi6BufAu1ltA==" spinCount="100000" sheet="1" objects="1" scenarios="1"/>
  <sortState xmlns:xlrd2="http://schemas.microsoft.com/office/spreadsheetml/2017/richdata2" ref="A3:L1355">
    <sortCondition ref="E3:E1355"/>
    <sortCondition ref="C3:C135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Certification Page</vt:lpstr>
      <vt:lpstr>Wage Equity Funding Worksheet</vt:lpstr>
      <vt:lpstr>Facility Monthly Census</vt:lpstr>
      <vt:lpstr>WageEquityFunding7_1_22Rates</vt:lpstr>
      <vt:lpstr>Location</vt:lpstr>
      <vt:lpstr>'Certification Page'!Print_Area</vt:lpstr>
      <vt:lpstr>'Facility Monthly Census'!Print_Area</vt:lpstr>
      <vt:lpstr>'Wage Equity Funding Worksheet'!Print_Area</vt:lpstr>
      <vt:lpstr>WageEquityFunding7_1_22Rates!Print_Area</vt:lpstr>
      <vt:lpstr>'Facility Monthly Census'!Print_Titles</vt:lpstr>
      <vt:lpstr>'Wage Equity Funding Worksheet'!Print_Titles</vt:lpstr>
      <vt:lpstr>WageEquityFunding7_1_22Rates!Print_Titles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Bobbie (DSHS/ALTSA/MSD-Rates)</dc:creator>
  <cp:lastModifiedBy>Howard, Bobbie (DSHS/ALTSA/MSD-Rates)</cp:lastModifiedBy>
  <cp:lastPrinted>2022-09-29T21:24:48Z</cp:lastPrinted>
  <dcterms:created xsi:type="dcterms:W3CDTF">2022-07-11T20:34:01Z</dcterms:created>
  <dcterms:modified xsi:type="dcterms:W3CDTF">2022-09-29T21:30:37Z</dcterms:modified>
</cp:coreProperties>
</file>