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ThisWorkbook"/>
  <mc:AlternateContent xmlns:mc="http://schemas.openxmlformats.org/markup-compatibility/2006">
    <mc:Choice Requires="x15">
      <x15ac:absPath xmlns:x15ac="http://schemas.microsoft.com/office/spreadsheetml/2010/11/ac" url="Q:\MFP\RCL Housing\Project central\GOSH Projects\MARS and Quarterly Report\2023 MARS &amp; Quarterly Report refresh\"/>
    </mc:Choice>
  </mc:AlternateContent>
  <xr:revisionPtr revIDLastSave="0" documentId="13_ncr:1_{7E90E6BC-6712-40AF-A2F2-B4B453832D73}" xr6:coauthVersionLast="47" xr6:coauthVersionMax="47" xr10:uidLastSave="{00000000-0000-0000-0000-000000000000}"/>
  <bookViews>
    <workbookView xWindow="22932" yWindow="-108" windowWidth="23256" windowHeight="12576" xr2:uid="{00000000-000D-0000-FFFF-FFFF00000000}"/>
  </bookViews>
  <sheets>
    <sheet name="Instructions" sheetId="4" r:id="rId1"/>
    <sheet name="Agency &amp; Client info" sheetId="3" r:id="rId2"/>
    <sheet name="Services provided" sheetId="6" r:id="rId3"/>
    <sheet name="Rpt2" sheetId="8" state="hidden" r:id="rId4"/>
    <sheet name="Report" sheetId="14" r:id="rId5"/>
    <sheet name="TemplateforAdobe" sheetId="16" state="hidden" r:id="rId6"/>
    <sheet name="CvrSheet" sheetId="11" state="hidden" r:id="rId7"/>
    <sheet name="DSHS contacts" sheetId="9" r:id="rId8"/>
    <sheet name="NOTES page" sheetId="10" r:id="rId9"/>
    <sheet name="List" sheetId="2" state="hidden" r:id="rId10"/>
    <sheet name="New list" sheetId="12" state="hidden" r:id="rId11"/>
  </sheets>
  <definedNames>
    <definedName name="_xlnm._FilterDatabase" localSheetId="2" hidden="1">'Services provided'!$C$4:$I$39</definedName>
    <definedName name="CY">List!$D$1:$D$5</definedName>
    <definedName name="Period">List!$C$1:$C$10</definedName>
    <definedName name="_xlnm.Print_Area" localSheetId="6">CvrSheet!$A$2:$R$167</definedName>
    <definedName name="_xlnm.Print_Area" localSheetId="4">Report!$B$2:$N$60</definedName>
    <definedName name="_xlnm.Print_Area" localSheetId="3">'Rpt2'!$B$2:$L$54</definedName>
    <definedName name="_xlnm.Print_Area" localSheetId="5">TemplateforAdobe!$B$2:$N$58</definedName>
    <definedName name="PriorSetting">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6" l="1"/>
  <c r="D50" i="6"/>
  <c r="D49" i="6"/>
  <c r="I48" i="16"/>
  <c r="H48" i="16"/>
  <c r="G48" i="16"/>
  <c r="E48" i="16"/>
  <c r="I47" i="16"/>
  <c r="H47" i="16"/>
  <c r="G47" i="16"/>
  <c r="E47" i="16"/>
  <c r="I46" i="16"/>
  <c r="H46" i="16"/>
  <c r="G46" i="16"/>
  <c r="E46" i="16"/>
  <c r="I45" i="16"/>
  <c r="H45" i="16"/>
  <c r="G45" i="16"/>
  <c r="E45" i="16"/>
  <c r="I44" i="16"/>
  <c r="H44" i="16"/>
  <c r="G44" i="16"/>
  <c r="E44" i="16"/>
  <c r="I43" i="16"/>
  <c r="H43" i="16"/>
  <c r="G43" i="16"/>
  <c r="E43" i="16"/>
  <c r="I42" i="16"/>
  <c r="H42" i="16"/>
  <c r="G42" i="16"/>
  <c r="E42" i="16"/>
  <c r="I41" i="16"/>
  <c r="H41" i="16"/>
  <c r="G41" i="16"/>
  <c r="E41" i="16"/>
  <c r="I40" i="16"/>
  <c r="H40" i="16"/>
  <c r="G40" i="16"/>
  <c r="E40" i="16"/>
  <c r="I39" i="16"/>
  <c r="H39" i="16"/>
  <c r="G39" i="16"/>
  <c r="E39" i="16"/>
  <c r="I38" i="16"/>
  <c r="H38" i="16"/>
  <c r="G38" i="16"/>
  <c r="E38" i="16"/>
  <c r="I37" i="16"/>
  <c r="H37" i="16"/>
  <c r="G37" i="16"/>
  <c r="E37" i="16"/>
  <c r="I36" i="16"/>
  <c r="H36" i="16"/>
  <c r="G36" i="16"/>
  <c r="E36" i="16"/>
  <c r="I35" i="16"/>
  <c r="H35" i="16"/>
  <c r="G35" i="16"/>
  <c r="E35" i="16"/>
  <c r="I34" i="16"/>
  <c r="H34" i="16"/>
  <c r="G34" i="16"/>
  <c r="E34" i="16"/>
  <c r="I33" i="16"/>
  <c r="H33" i="16"/>
  <c r="G33" i="16"/>
  <c r="E33" i="16"/>
  <c r="I32" i="16"/>
  <c r="H32" i="16"/>
  <c r="G32" i="16"/>
  <c r="E32" i="16"/>
  <c r="I31" i="16"/>
  <c r="H31" i="16"/>
  <c r="G31" i="16"/>
  <c r="E31" i="16"/>
  <c r="I30" i="16"/>
  <c r="H30" i="16"/>
  <c r="G30" i="16"/>
  <c r="E30" i="16"/>
  <c r="I29" i="16"/>
  <c r="H29" i="16"/>
  <c r="G29" i="16"/>
  <c r="E29" i="16"/>
  <c r="I28" i="16"/>
  <c r="H28" i="16"/>
  <c r="G28" i="16"/>
  <c r="E28" i="16"/>
  <c r="I27" i="16"/>
  <c r="H27" i="16"/>
  <c r="G27" i="16"/>
  <c r="E27" i="16"/>
  <c r="I26" i="16"/>
  <c r="H26" i="16"/>
  <c r="G26" i="16"/>
  <c r="E26" i="16"/>
  <c r="I25" i="16"/>
  <c r="H25" i="16"/>
  <c r="G25" i="16"/>
  <c r="E25" i="16"/>
  <c r="I24" i="16"/>
  <c r="H24" i="16"/>
  <c r="G24" i="16"/>
  <c r="E24" i="16"/>
  <c r="I23" i="16"/>
  <c r="H23" i="16"/>
  <c r="G23" i="16"/>
  <c r="E23" i="16"/>
  <c r="I22" i="16"/>
  <c r="H22" i="16"/>
  <c r="G22" i="16"/>
  <c r="E22" i="16"/>
  <c r="I21" i="16"/>
  <c r="H21" i="16"/>
  <c r="G21" i="16"/>
  <c r="E21" i="16"/>
  <c r="I20" i="16"/>
  <c r="H20" i="16"/>
  <c r="G20" i="16"/>
  <c r="E20" i="16"/>
  <c r="I19" i="16"/>
  <c r="H19" i="16"/>
  <c r="G19" i="16"/>
  <c r="E19" i="16"/>
  <c r="I18" i="16"/>
  <c r="H18" i="16"/>
  <c r="G18" i="16"/>
  <c r="E18" i="16"/>
  <c r="I17" i="16"/>
  <c r="H17" i="16"/>
  <c r="G17" i="16"/>
  <c r="E17" i="16"/>
  <c r="I16" i="16"/>
  <c r="H16" i="16"/>
  <c r="G16" i="16"/>
  <c r="E16" i="16"/>
  <c r="I15" i="16"/>
  <c r="H15" i="16"/>
  <c r="G15" i="16"/>
  <c r="E15" i="16"/>
  <c r="I14" i="16"/>
  <c r="H14" i="16"/>
  <c r="G14" i="16"/>
  <c r="E14" i="16"/>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16" i="14"/>
  <c r="E13" i="14" l="1"/>
  <c r="H9" i="14"/>
  <c r="G9" i="14"/>
  <c r="D9" i="14"/>
  <c r="C9" i="14"/>
  <c r="K6" i="14"/>
  <c r="J6" i="14"/>
  <c r="I13" i="14" s="1"/>
  <c r="H6" i="14"/>
  <c r="G6" i="14"/>
  <c r="D6" i="14"/>
  <c r="C6" i="14"/>
  <c r="I14" i="8"/>
  <c r="I2" i="6"/>
  <c r="C3" i="6"/>
  <c r="I11" i="14" l="1"/>
  <c r="K9" i="14"/>
  <c r="D9" i="8"/>
  <c r="C9" i="8"/>
  <c r="E41" i="6"/>
  <c r="H3" i="6"/>
  <c r="E43" i="6"/>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14" i="8"/>
  <c r="H13" i="14" l="1"/>
  <c r="G10" i="3"/>
  <c r="H11" i="8"/>
  <c r="D51" i="6"/>
  <c r="C48" i="8"/>
  <c r="E44" i="6"/>
  <c r="E45" i="6"/>
  <c r="E46" i="6"/>
  <c r="E47" i="6"/>
  <c r="E48" i="6"/>
  <c r="E49" i="6"/>
  <c r="E50" i="6"/>
  <c r="E51" i="6"/>
  <c r="E52" i="6"/>
  <c r="E53" i="6"/>
  <c r="J10" i="4"/>
  <c r="F14" i="8"/>
  <c r="J6" i="4"/>
  <c r="B11" i="11"/>
  <c r="B9" i="11"/>
  <c r="E42" i="6" l="1"/>
  <c r="H2" i="6"/>
  <c r="G6" i="8"/>
  <c r="K6" i="8"/>
  <c r="J6" i="8"/>
  <c r="E11" i="8"/>
  <c r="G9" i="8"/>
  <c r="H9" i="8"/>
  <c r="H6" i="8"/>
  <c r="D6" i="8"/>
  <c r="C6" i="8"/>
  <c r="C2" i="6"/>
  <c r="C32" i="8"/>
  <c r="E32" i="8"/>
  <c r="F32" i="8"/>
  <c r="G32" i="8"/>
  <c r="I32" i="8"/>
  <c r="C33" i="8"/>
  <c r="E33" i="8"/>
  <c r="F33" i="8"/>
  <c r="G33" i="8"/>
  <c r="I33" i="8"/>
  <c r="C34" i="8"/>
  <c r="E34" i="8"/>
  <c r="F34" i="8"/>
  <c r="G34" i="8"/>
  <c r="I34" i="8"/>
  <c r="C35" i="8"/>
  <c r="E35" i="8"/>
  <c r="F35" i="8"/>
  <c r="G35" i="8"/>
  <c r="I35" i="8"/>
  <c r="C36" i="8"/>
  <c r="E36" i="8"/>
  <c r="F36" i="8"/>
  <c r="G36" i="8"/>
  <c r="I36" i="8"/>
  <c r="C37" i="8"/>
  <c r="E37" i="8"/>
  <c r="F37" i="8"/>
  <c r="G37" i="8"/>
  <c r="I37" i="8"/>
  <c r="C38" i="8"/>
  <c r="E38" i="8"/>
  <c r="F38" i="8"/>
  <c r="G38" i="8"/>
  <c r="I38" i="8"/>
  <c r="C39" i="8"/>
  <c r="E39" i="8"/>
  <c r="F39" i="8"/>
  <c r="G39" i="8"/>
  <c r="I39" i="8"/>
  <c r="C40" i="8"/>
  <c r="E40" i="8"/>
  <c r="F40" i="8"/>
  <c r="G40" i="8"/>
  <c r="I40" i="8"/>
  <c r="C41" i="8"/>
  <c r="E41" i="8"/>
  <c r="F41" i="8"/>
  <c r="G41" i="8"/>
  <c r="I41" i="8"/>
  <c r="C42" i="8"/>
  <c r="E42" i="8"/>
  <c r="F42" i="8"/>
  <c r="G42" i="8"/>
  <c r="I42" i="8"/>
  <c r="C43" i="8"/>
  <c r="E43" i="8"/>
  <c r="F43" i="8"/>
  <c r="G43" i="8"/>
  <c r="I43" i="8"/>
  <c r="C44" i="8"/>
  <c r="E44" i="8"/>
  <c r="F44" i="8"/>
  <c r="G44" i="8"/>
  <c r="I44" i="8"/>
  <c r="C45" i="8"/>
  <c r="E45" i="8"/>
  <c r="F45" i="8"/>
  <c r="G45" i="8"/>
  <c r="I45" i="8"/>
  <c r="C46" i="8"/>
  <c r="E46" i="8"/>
  <c r="F46" i="8"/>
  <c r="G46" i="8"/>
  <c r="I46" i="8"/>
  <c r="C47" i="8"/>
  <c r="E47" i="8"/>
  <c r="F47" i="8"/>
  <c r="G47" i="8"/>
  <c r="I47" i="8"/>
  <c r="E48" i="8"/>
  <c r="F48" i="8"/>
  <c r="G48" i="8"/>
  <c r="I48" i="8"/>
  <c r="E23" i="6"/>
  <c r="E24" i="6"/>
  <c r="E39" i="6"/>
  <c r="E38" i="6"/>
  <c r="E37" i="6"/>
  <c r="E36" i="6"/>
  <c r="E35" i="6"/>
  <c r="E34" i="6"/>
  <c r="E33" i="6"/>
  <c r="E32" i="6"/>
  <c r="E31" i="6"/>
  <c r="E30" i="6"/>
  <c r="E29" i="6"/>
  <c r="E28" i="6"/>
  <c r="E27" i="6"/>
  <c r="E26" i="6"/>
  <c r="E25" i="6"/>
  <c r="E22" i="6"/>
  <c r="E18" i="6"/>
  <c r="E20" i="6"/>
  <c r="E21" i="6"/>
  <c r="E17" i="6"/>
  <c r="E19" i="6"/>
  <c r="E16" i="6"/>
  <c r="E13" i="6"/>
  <c r="E15" i="6"/>
  <c r="E11" i="6"/>
  <c r="E14" i="6"/>
  <c r="E10" i="6"/>
  <c r="E12" i="6"/>
  <c r="E9" i="6"/>
  <c r="E8" i="6"/>
  <c r="E7" i="6"/>
  <c r="E6" i="6"/>
  <c r="C15" i="8"/>
  <c r="E15" i="8"/>
  <c r="F15" i="8"/>
  <c r="G15" i="8"/>
  <c r="I15" i="8"/>
  <c r="C16" i="8"/>
  <c r="E16" i="8"/>
  <c r="F16" i="8"/>
  <c r="G16" i="8"/>
  <c r="I16" i="8"/>
  <c r="C17" i="8"/>
  <c r="E17" i="8"/>
  <c r="F17" i="8"/>
  <c r="G17" i="8"/>
  <c r="I17" i="8"/>
  <c r="C18" i="8"/>
  <c r="E18" i="8"/>
  <c r="F18" i="8"/>
  <c r="G18" i="8"/>
  <c r="I18" i="8"/>
  <c r="C19" i="8"/>
  <c r="E19" i="8"/>
  <c r="F19" i="8"/>
  <c r="G19" i="8"/>
  <c r="I19" i="8"/>
  <c r="C20" i="8"/>
  <c r="E20" i="8"/>
  <c r="F20" i="8"/>
  <c r="G20" i="8"/>
  <c r="I20" i="8"/>
  <c r="C21" i="8"/>
  <c r="E21" i="8"/>
  <c r="F21" i="8"/>
  <c r="G21" i="8"/>
  <c r="I21" i="8"/>
  <c r="C22" i="8"/>
  <c r="E22" i="8"/>
  <c r="F22" i="8"/>
  <c r="G22" i="8"/>
  <c r="I22" i="8"/>
  <c r="F23" i="8"/>
  <c r="G23" i="8"/>
  <c r="I23" i="8"/>
  <c r="C24" i="8"/>
  <c r="F24" i="8"/>
  <c r="G24" i="8"/>
  <c r="I24" i="8"/>
  <c r="C25" i="8"/>
  <c r="F25" i="8"/>
  <c r="G25" i="8"/>
  <c r="I25" i="8"/>
  <c r="C26" i="8"/>
  <c r="E26" i="8"/>
  <c r="F26" i="8"/>
  <c r="G26" i="8"/>
  <c r="I26" i="8"/>
  <c r="C27" i="8"/>
  <c r="E27" i="8"/>
  <c r="F27" i="8"/>
  <c r="G27" i="8"/>
  <c r="I27" i="8"/>
  <c r="C28" i="8"/>
  <c r="E28" i="8"/>
  <c r="F28" i="8"/>
  <c r="G28" i="8"/>
  <c r="I28" i="8"/>
  <c r="C29" i="8"/>
  <c r="E29" i="8"/>
  <c r="F29" i="8"/>
  <c r="G29" i="8"/>
  <c r="I29" i="8"/>
  <c r="C30" i="8"/>
  <c r="E30" i="8"/>
  <c r="F30" i="8"/>
  <c r="G30" i="8"/>
  <c r="I30" i="8"/>
  <c r="C31" i="8"/>
  <c r="E31" i="8"/>
  <c r="F31" i="8"/>
  <c r="G31" i="8"/>
  <c r="I31" i="8"/>
  <c r="G14" i="8"/>
  <c r="C14" i="8"/>
  <c r="E5" i="6"/>
  <c r="G13" i="14" l="1"/>
  <c r="I10" i="3"/>
  <c r="D17" i="8"/>
  <c r="D19" i="14"/>
  <c r="D25" i="8"/>
  <c r="D27" i="14"/>
  <c r="D35" i="8"/>
  <c r="D37" i="14"/>
  <c r="D43" i="8"/>
  <c r="D45" i="14"/>
  <c r="D18" i="8"/>
  <c r="D20" i="14"/>
  <c r="D28" i="8"/>
  <c r="D30" i="14"/>
  <c r="D36" i="8"/>
  <c r="D38" i="14"/>
  <c r="D44" i="8"/>
  <c r="D46" i="14"/>
  <c r="D14" i="8"/>
  <c r="D16" i="14"/>
  <c r="D26" i="8"/>
  <c r="D28" i="14"/>
  <c r="D37" i="8"/>
  <c r="D39" i="14"/>
  <c r="D45" i="8"/>
  <c r="D47" i="14"/>
  <c r="D21" i="8"/>
  <c r="D23" i="14"/>
  <c r="D19" i="8"/>
  <c r="D21" i="14"/>
  <c r="D30" i="8"/>
  <c r="D32" i="14"/>
  <c r="D38" i="8"/>
  <c r="D40" i="14"/>
  <c r="D46" i="8"/>
  <c r="D48" i="14"/>
  <c r="D47" i="8"/>
  <c r="D49" i="14"/>
  <c r="D23" i="8"/>
  <c r="D25" i="14"/>
  <c r="D20" i="8"/>
  <c r="D22" i="14"/>
  <c r="D27" i="8"/>
  <c r="D29" i="14"/>
  <c r="D40" i="8"/>
  <c r="D42" i="14"/>
  <c r="D48" i="8"/>
  <c r="D50" i="14"/>
  <c r="D29" i="8"/>
  <c r="D31" i="14"/>
  <c r="D24" i="8"/>
  <c r="D26" i="14"/>
  <c r="D31" i="8"/>
  <c r="D33" i="14"/>
  <c r="D41" i="8"/>
  <c r="D43" i="14"/>
  <c r="D33" i="8"/>
  <c r="D35" i="14"/>
  <c r="D39" i="8"/>
  <c r="D41" i="14"/>
  <c r="D15" i="8"/>
  <c r="D17" i="14"/>
  <c r="D16" i="8"/>
  <c r="D18" i="14"/>
  <c r="D22" i="8"/>
  <c r="D24" i="14"/>
  <c r="D34" i="8"/>
  <c r="D36" i="14"/>
  <c r="D42" i="8"/>
  <c r="D44" i="14"/>
  <c r="D32" i="8"/>
  <c r="D34" i="14"/>
  <c r="G11" i="8"/>
  <c r="K9" i="8"/>
  <c r="I8" i="3"/>
  <c r="J9" i="8" l="1"/>
  <c r="K11" i="8" s="1"/>
  <c r="J9" i="14"/>
  <c r="K13" i="14" l="1"/>
  <c r="J11" i="8"/>
  <c r="J13" i="14"/>
</calcChain>
</file>

<file path=xl/sharedStrings.xml><?xml version="1.0" encoding="utf-8"?>
<sst xmlns="http://schemas.openxmlformats.org/spreadsheetml/2006/main" count="368" uniqueCount="272">
  <si>
    <t>Provider Name</t>
  </si>
  <si>
    <t>Quarter Period</t>
  </si>
  <si>
    <t>Calendar Year</t>
  </si>
  <si>
    <t>Catholic Charities of Spokane (St. Margaret's Shelter - 06)</t>
  </si>
  <si>
    <t>Coastal Community Action Program (Coastal CAP)</t>
  </si>
  <si>
    <t>Elmview</t>
  </si>
  <si>
    <t>Entrust Community Services</t>
  </si>
  <si>
    <t>Life Therapeutic Works</t>
  </si>
  <si>
    <t>Metropolitan Development Council (MDC)</t>
  </si>
  <si>
    <t>Passages Family Support Inc</t>
  </si>
  <si>
    <t>Share Inc.</t>
  </si>
  <si>
    <t>Spokane Neighborhood Action Partners (SNAP)</t>
  </si>
  <si>
    <t>Please choose period</t>
  </si>
  <si>
    <t>Please choose year</t>
  </si>
  <si>
    <t>Definition:</t>
  </si>
  <si>
    <t xml:space="preserve">christine.cricchio@dshs.wa.gov </t>
  </si>
  <si>
    <r>
      <t xml:space="preserve">Work cell: </t>
    </r>
    <r>
      <rPr>
        <sz val="11"/>
        <color theme="1"/>
        <rFont val="Calibri"/>
        <family val="2"/>
        <scheme val="minor"/>
      </rPr>
      <t>(360) 763-2689</t>
    </r>
  </si>
  <si>
    <t xml:space="preserve">Work cell: (360) 764-0109  </t>
  </si>
  <si>
    <t>howarwj@dshs.wa.gov</t>
  </si>
  <si>
    <t xml:space="preserve">Work cell:  (360)791-2358 </t>
  </si>
  <si>
    <r>
      <t xml:space="preserve">Suemary Trobaugh, </t>
    </r>
    <r>
      <rPr>
        <b/>
        <sz val="10"/>
        <color theme="1"/>
        <rFont val="Calibri"/>
        <family val="2"/>
        <scheme val="minor"/>
      </rPr>
      <t>MPA</t>
    </r>
    <r>
      <rPr>
        <sz val="10"/>
        <color theme="1"/>
        <rFont val="Calibri"/>
        <family val="2"/>
        <scheme val="minor"/>
      </rPr>
      <t xml:space="preserve"> / RCL Quality Improvement Specialist </t>
    </r>
  </si>
  <si>
    <t>trobas@dshs.wa.gov</t>
  </si>
  <si>
    <r>
      <t>Tammy Stewart, MSML</t>
    </r>
    <r>
      <rPr>
        <sz val="10"/>
        <color theme="1"/>
        <rFont val="Calibri"/>
        <family val="2"/>
        <scheme val="minor"/>
      </rPr>
      <t xml:space="preserve"> / Region 3 GOSH Supportive Housing Specialist</t>
    </r>
  </si>
  <si>
    <r>
      <rPr>
        <u/>
        <sz val="11"/>
        <color theme="1"/>
        <rFont val="Calibri"/>
        <family val="2"/>
        <scheme val="minor"/>
      </rPr>
      <t>Questions on using the workbook? Contact</t>
    </r>
    <r>
      <rPr>
        <sz val="11"/>
        <color theme="1"/>
        <rFont val="Calibri"/>
        <family val="2"/>
        <scheme val="minor"/>
      </rPr>
      <t xml:space="preserve">: </t>
    </r>
  </si>
  <si>
    <t>Due Date:</t>
  </si>
  <si>
    <t>Qtr period22</t>
  </si>
  <si>
    <t xml:space="preserve">StewaT@dshs.wa.gov </t>
  </si>
  <si>
    <r>
      <t>Christine Cricchio, MSW</t>
    </r>
    <r>
      <rPr>
        <sz val="10"/>
        <color rgb="FF000000"/>
        <rFont val="Myriad pro"/>
      </rPr>
      <t> </t>
    </r>
    <r>
      <rPr>
        <sz val="10"/>
        <color rgb="FF000000"/>
        <rFont val="Calibri"/>
        <family val="2"/>
        <scheme val="minor"/>
      </rPr>
      <t>/ Region 2 GOSH Supportive Housing Specialist</t>
    </r>
  </si>
  <si>
    <t>Associated Ministries</t>
  </si>
  <si>
    <t>Compass Career Solutions LLC</t>
  </si>
  <si>
    <t>pword:123456</t>
  </si>
  <si>
    <t>Editions:</t>
  </si>
  <si>
    <t>Notes</t>
  </si>
  <si>
    <t>Community Connections LTC LLC</t>
  </si>
  <si>
    <t>Community Transitions LLC</t>
  </si>
  <si>
    <t>Consistent Care Support Services, LLC</t>
  </si>
  <si>
    <r>
      <t>Amme Paluch</t>
    </r>
    <r>
      <rPr>
        <sz val="10"/>
        <color rgb="FF000000"/>
        <rFont val="Calibri"/>
        <family val="2"/>
        <scheme val="minor"/>
      </rPr>
      <t> </t>
    </r>
    <r>
      <rPr>
        <sz val="10"/>
        <color theme="1"/>
        <rFont val="Calibri"/>
        <family val="2"/>
        <scheme val="minor"/>
      </rPr>
      <t>/ Region 1 Supportive Housing Specialist</t>
    </r>
  </si>
  <si>
    <t>Work cell: (564)200-2262</t>
  </si>
  <si>
    <t>Amme.Paluch@dshs.wa.gov</t>
  </si>
  <si>
    <r>
      <t>Emily Prather</t>
    </r>
    <r>
      <rPr>
        <sz val="10"/>
        <color theme="1"/>
        <rFont val="Calibri"/>
        <family val="2"/>
        <scheme val="minor"/>
      </rPr>
      <t xml:space="preserve"> / Region 3 Supportive Housing Specialist</t>
    </r>
  </si>
  <si>
    <t xml:space="preserve">Work cell: (564)200-2260  </t>
  </si>
  <si>
    <t xml:space="preserve">Emily.Prather@dshs.wa.gov </t>
  </si>
  <si>
    <t>Region</t>
  </si>
  <si>
    <t>Region 1</t>
  </si>
  <si>
    <t>Region 2</t>
  </si>
  <si>
    <t>Region 3</t>
  </si>
  <si>
    <t>New Contractor</t>
  </si>
  <si>
    <t>January</t>
  </si>
  <si>
    <t>February</t>
  </si>
  <si>
    <t>March</t>
  </si>
  <si>
    <t>April</t>
  </si>
  <si>
    <t>May</t>
  </si>
  <si>
    <t>June</t>
  </si>
  <si>
    <t>July</t>
  </si>
  <si>
    <t>August</t>
  </si>
  <si>
    <t>September</t>
  </si>
  <si>
    <t>October</t>
  </si>
  <si>
    <t>November</t>
  </si>
  <si>
    <t>December</t>
  </si>
  <si>
    <t>Staff Initials</t>
  </si>
  <si>
    <t>Category</t>
  </si>
  <si>
    <t xml:space="preserve"> Description of the Service Categories Fields </t>
  </si>
  <si>
    <t>MONTHLY ACTIVITY REPORT (MARs): GOSH SUPPORTIVE HOUSING SERVICE PROVIDER</t>
  </si>
  <si>
    <t>Contractor Name</t>
  </si>
  <si>
    <t>Client Name</t>
  </si>
  <si>
    <t>ACES ID</t>
  </si>
  <si>
    <t>Rate</t>
  </si>
  <si>
    <t>Month Report</t>
  </si>
  <si>
    <t>March 15th</t>
  </si>
  <si>
    <t>February 15th</t>
  </si>
  <si>
    <t>April 15th</t>
  </si>
  <si>
    <t>May 15th</t>
  </si>
  <si>
    <t>June 15th</t>
  </si>
  <si>
    <t>July 15th</t>
  </si>
  <si>
    <t>August 15th</t>
  </si>
  <si>
    <t>September 15th</t>
  </si>
  <si>
    <t>October 15th</t>
  </si>
  <si>
    <t>November 15th</t>
  </si>
  <si>
    <t>December 15th</t>
  </si>
  <si>
    <t>January 15th</t>
  </si>
  <si>
    <t>DSHS contacts'!A1</t>
  </si>
  <si>
    <t>DATE</t>
  </si>
  <si>
    <t>STAFF</t>
  </si>
  <si>
    <t>MINUTES</t>
  </si>
  <si>
    <t>Total Minutes</t>
  </si>
  <si>
    <t>Total Units</t>
  </si>
  <si>
    <t>RATE</t>
  </si>
  <si>
    <t>Tenancy Start Date</t>
  </si>
  <si>
    <t>Standard Rate</t>
  </si>
  <si>
    <r>
      <rPr>
        <b/>
        <sz val="14"/>
        <rFont val="Arial"/>
        <family val="2"/>
      </rPr>
      <t xml:space="preserve">Packet Cover Sheet - Social Services
</t>
    </r>
    <r>
      <rPr>
        <sz val="12"/>
        <rFont val="Arial"/>
        <family val="2"/>
      </rPr>
      <t>Vendor / Client receipts or invoices</t>
    </r>
  </si>
  <si>
    <r>
      <rPr>
        <sz val="10"/>
        <rFont val="Arial"/>
        <family val="2"/>
      </rPr>
      <t xml:space="preserve">When authorizing goods or services to a vendor, use this form to submit invoices and/or receipts. Include with the invoice or receipt any supporting documents such as (but not limited to) the following:
</t>
    </r>
    <r>
      <rPr>
        <b/>
        <sz val="10"/>
        <rFont val="Symbol"/>
        <family val="1"/>
      </rPr>
      <t></t>
    </r>
    <r>
      <rPr>
        <sz val="10"/>
        <rFont val="Times New Roman"/>
        <family val="1"/>
      </rPr>
      <t xml:space="preserve">     </t>
    </r>
    <r>
      <rPr>
        <sz val="10"/>
        <rFont val="Arial"/>
        <family val="2"/>
      </rPr>
      <t xml:space="preserve">CCG Activity Tracking/Time sheet
</t>
    </r>
    <r>
      <rPr>
        <b/>
        <sz val="10"/>
        <rFont val="Symbol"/>
        <family val="1"/>
      </rPr>
      <t></t>
    </r>
    <r>
      <rPr>
        <sz val="10"/>
        <rFont val="Times New Roman"/>
        <family val="1"/>
      </rPr>
      <t xml:space="preserve">     </t>
    </r>
    <r>
      <rPr>
        <sz val="10"/>
        <rFont val="Arial"/>
        <family val="2"/>
      </rPr>
      <t xml:space="preserve">referral, recommendation or prescription from the client’s healthcare provider
</t>
    </r>
    <r>
      <rPr>
        <b/>
        <sz val="10"/>
        <rFont val="Symbol"/>
        <family val="1"/>
      </rPr>
      <t></t>
    </r>
    <r>
      <rPr>
        <sz val="10"/>
        <rFont val="Times New Roman"/>
        <family val="1"/>
      </rPr>
      <t xml:space="preserve">     </t>
    </r>
    <r>
      <rPr>
        <sz val="10"/>
        <rFont val="Arial"/>
        <family val="2"/>
      </rPr>
      <t xml:space="preserve">housing modification property release statement
</t>
    </r>
    <r>
      <rPr>
        <b/>
        <sz val="10"/>
        <rFont val="Symbol"/>
        <family val="1"/>
      </rPr>
      <t></t>
    </r>
    <r>
      <rPr>
        <sz val="10"/>
        <rFont val="Times New Roman"/>
        <family val="1"/>
      </rPr>
      <t xml:space="preserve">     </t>
    </r>
    <r>
      <rPr>
        <sz val="10"/>
        <rFont val="Arial"/>
        <family val="2"/>
      </rPr>
      <t>drawings of the home modification</t>
    </r>
  </si>
  <si>
    <r>
      <rPr>
        <b/>
        <sz val="8"/>
        <rFont val="Arial"/>
        <family val="2"/>
      </rPr>
      <t xml:space="preserve">PACKET COVER SHEET - SOCIAL SERVICES
</t>
    </r>
    <r>
      <rPr>
        <b/>
        <sz val="8"/>
        <rFont val="Arial"/>
        <family val="2"/>
      </rPr>
      <t>DSHS 02-615 (REV. 03/2020)</t>
    </r>
  </si>
  <si>
    <t>Date Received:</t>
  </si>
  <si>
    <t>X</t>
  </si>
  <si>
    <t>Category:</t>
  </si>
  <si>
    <t>Category definition</t>
  </si>
  <si>
    <t>Work without client present in establishing housing by paying deposits or rents or other fees.</t>
  </si>
  <si>
    <t>OFFICE NAME</t>
  </si>
  <si>
    <t>CLIENT NAME</t>
  </si>
  <si>
    <t>Report Agency and Client</t>
  </si>
  <si>
    <t>Date Completed:</t>
  </si>
  <si>
    <t>Worker name:</t>
  </si>
  <si>
    <t>Hot mail</t>
  </si>
  <si>
    <t>RU NUMBER</t>
  </si>
  <si>
    <t>Please keep these documents together.</t>
  </si>
  <si>
    <t>CHECK</t>
  </si>
  <si>
    <t>PROGRAM OR STATE FUNDED SERVICE</t>
  </si>
  <si>
    <t>AUTHORIZATION NUMBER</t>
  </si>
  <si>
    <t>Community First Choice (CFC)</t>
  </si>
  <si>
    <t>COPES Waiver</t>
  </si>
  <si>
    <t>Residential Support Waiver (RSW)</t>
  </si>
  <si>
    <t>Roads to Community Living (RCL)</t>
  </si>
  <si>
    <t>Washington Roads</t>
  </si>
  <si>
    <t>Community Transition and Sustainability Services (CTSS)</t>
  </si>
  <si>
    <t>Agency MAR Instructions</t>
  </si>
  <si>
    <t>Instructions:</t>
  </si>
  <si>
    <t>Provided services in-person, directly with client. Pre-tenancy or tenancy. Example, home visit; in-person visit at facility.</t>
  </si>
  <si>
    <t>Work without client present in community integration.  Establishing external networks. Example, researching community services to support client’s self-identified goals, support securing funding for client to pursue self-identified interests.</t>
  </si>
  <si>
    <t xml:space="preserve">Work with client present in community integration.  Establishing external networks. Example, support navigate public transportation; connect with book club; assist in getting library card. </t>
  </si>
  <si>
    <t>Work with client present in developing or reviewing the essential paperwork on the client’s housing needs wants and barriers to housing</t>
  </si>
  <si>
    <t xml:space="preserve">Work without client present by communicating, coordinating, or consulting via email with care team members. </t>
  </si>
  <si>
    <t>Work with or without client present in locating independent housing. Can include visiting location, and other research steps in locating housing.</t>
  </si>
  <si>
    <t xml:space="preserve">Work without client present, by communicating, coordinating, or consulting via phone with care team members. </t>
  </si>
  <si>
    <t>Work without client present in tenancy support. Example, consulting with legal aid around landlord-tenant law; researching low-income internet options.</t>
  </si>
  <si>
    <t>Work with client present in tenancy support. Example, discussing lease or repair needed. Facilitating landlord making repairs.</t>
  </si>
  <si>
    <t>Work with or without client present in shopping. Example, shopping for basic furniture and household needs for move-in.</t>
  </si>
  <si>
    <t>Drive time with client present.</t>
  </si>
  <si>
    <t>Contact with client via phone or video. Example, informing client of status of housing application; follow up related to goal and services (GASP) task; fielding call from client.</t>
  </si>
  <si>
    <t xml:space="preserve">Work with or without client present in essential paperwork applying for rent subsidy, completing paperwork and/or application for housing unit and paperwork related to securing permanent federal voucher. </t>
  </si>
  <si>
    <t>Work with or without client present in crisis mitigation, coordination, and management.</t>
  </si>
  <si>
    <t>Updated Excel version of form released</t>
  </si>
  <si>
    <t>Washington Care Connections</t>
  </si>
  <si>
    <t>Olympic Community Action</t>
  </si>
  <si>
    <r>
      <t>Client name</t>
    </r>
    <r>
      <rPr>
        <b/>
        <sz val="10"/>
        <color theme="1"/>
        <rFont val="Calibri"/>
        <family val="2"/>
        <scheme val="minor"/>
      </rPr>
      <t xml:space="preserve"> (Last, First )</t>
    </r>
  </si>
  <si>
    <t>DSHS FORM - MARS EXCEL 2023.04</t>
  </si>
  <si>
    <t>MARS EXCEL 2023.04</t>
  </si>
  <si>
    <t>Work with client present in completing or updating essential paperwork identifying resources and support needs related to who to contact in a crisis, and their goals for GOSH services once housing is established.</t>
  </si>
  <si>
    <t>Month Reported:</t>
  </si>
  <si>
    <t>UNITS</t>
  </si>
  <si>
    <t>CATEGORY</t>
  </si>
  <si>
    <t>DESCRIPTION</t>
  </si>
  <si>
    <t>Office cell: (564)669-1184</t>
  </si>
  <si>
    <r>
      <t xml:space="preserve">1. </t>
    </r>
    <r>
      <rPr>
        <sz val="12"/>
        <color rgb="FF000000"/>
        <rFont val="Calibri"/>
        <family val="2"/>
        <scheme val="minor"/>
      </rPr>
      <t>In-person meeting with client</t>
    </r>
  </si>
  <si>
    <r>
      <t xml:space="preserve">2. </t>
    </r>
    <r>
      <rPr>
        <sz val="12"/>
        <color rgb="FF000000"/>
        <rFont val="Calibri"/>
        <family val="2"/>
        <scheme val="minor"/>
      </rPr>
      <t>Community integration services on behalf of client</t>
    </r>
  </si>
  <si>
    <r>
      <t xml:space="preserve">3. </t>
    </r>
    <r>
      <rPr>
        <sz val="12"/>
        <color rgb="FF000000"/>
        <rFont val="Calibri"/>
        <family val="2"/>
        <scheme val="minor"/>
      </rPr>
      <t>Community integration services with client</t>
    </r>
  </si>
  <si>
    <r>
      <t xml:space="preserve">4. </t>
    </r>
    <r>
      <rPr>
        <sz val="12"/>
        <color rgb="FF000000"/>
        <rFont val="Calibri"/>
        <family val="2"/>
        <scheme val="minor"/>
      </rPr>
      <t>Consultation with client's team of care</t>
    </r>
  </si>
  <si>
    <r>
      <t xml:space="preserve">5. </t>
    </r>
    <r>
      <rPr>
        <sz val="12"/>
        <color rgb="FF000000"/>
        <rFont val="Calibri"/>
        <family val="2"/>
        <scheme val="minor"/>
      </rPr>
      <t>Created or reviewed Crisis Plan, or Goal and Service Plan with client</t>
    </r>
  </si>
  <si>
    <r>
      <t xml:space="preserve">6. </t>
    </r>
    <r>
      <rPr>
        <sz val="12"/>
        <color rgb="FF000000"/>
        <rFont val="Calibri"/>
        <family val="2"/>
        <scheme val="minor"/>
      </rPr>
      <t>Created or reviewed housing assessment with client</t>
    </r>
  </si>
  <si>
    <r>
      <t xml:space="preserve">8. </t>
    </r>
    <r>
      <rPr>
        <sz val="12"/>
        <color rgb="FF000000"/>
        <rFont val="Calibri"/>
        <family val="2"/>
        <scheme val="minor"/>
      </rPr>
      <t>Housing search</t>
    </r>
  </si>
  <si>
    <r>
      <t xml:space="preserve">9. </t>
    </r>
    <r>
      <rPr>
        <sz val="12"/>
        <color rgb="FF000000"/>
        <rFont val="Calibri"/>
        <family val="2"/>
        <scheme val="minor"/>
      </rPr>
      <t>Made housing related payments on behalf of client</t>
    </r>
  </si>
  <si>
    <r>
      <t xml:space="preserve">11. </t>
    </r>
    <r>
      <rPr>
        <sz val="12"/>
        <color rgb="FF000000"/>
        <rFont val="Calibri"/>
        <family val="2"/>
        <scheme val="minor"/>
      </rPr>
      <t>Provided tenancy support on behalf of client</t>
    </r>
  </si>
  <si>
    <r>
      <t xml:space="preserve">12. </t>
    </r>
    <r>
      <rPr>
        <sz val="12"/>
        <color rgb="FF000000"/>
        <rFont val="Calibri"/>
        <family val="2"/>
        <scheme val="minor"/>
      </rPr>
      <t>Provided tenancy support with client directly</t>
    </r>
  </si>
  <si>
    <r>
      <t xml:space="preserve">13. </t>
    </r>
    <r>
      <rPr>
        <sz val="12"/>
        <color rgb="FF000000"/>
        <rFont val="Calibri"/>
        <family val="2"/>
        <scheme val="minor"/>
      </rPr>
      <t>Shopping and purchase of transition items for client</t>
    </r>
  </si>
  <si>
    <r>
      <t xml:space="preserve">14. </t>
    </r>
    <r>
      <rPr>
        <sz val="12"/>
        <color rgb="FF000000"/>
        <rFont val="Calibri"/>
        <family val="2"/>
        <scheme val="minor"/>
      </rPr>
      <t>Transportation with client</t>
    </r>
  </si>
  <si>
    <r>
      <t xml:space="preserve">15. </t>
    </r>
    <r>
      <rPr>
        <sz val="12"/>
        <color rgb="FF000000"/>
        <rFont val="Calibri"/>
        <family val="2"/>
        <scheme val="minor"/>
      </rPr>
      <t>Phone consultation with client</t>
    </r>
  </si>
  <si>
    <r>
      <t xml:space="preserve">16. </t>
    </r>
    <r>
      <rPr>
        <sz val="12"/>
        <color rgb="FF000000"/>
        <rFont val="Calibri"/>
        <family val="2"/>
        <scheme val="minor"/>
      </rPr>
      <t>Completion of housing paperwork/subsidy application</t>
    </r>
  </si>
  <si>
    <r>
      <t>17.</t>
    </r>
    <r>
      <rPr>
        <sz val="12"/>
        <color theme="1"/>
        <rFont val="Times New Roman"/>
        <family val="1"/>
      </rPr>
      <t> </t>
    </r>
    <r>
      <rPr>
        <sz val="12"/>
        <color rgb="FF000000"/>
        <rFont val="Calibri"/>
        <family val="2"/>
        <scheme val="minor"/>
      </rPr>
      <t>Crisis Management</t>
    </r>
  </si>
  <si>
    <r>
      <t xml:space="preserve">7. </t>
    </r>
    <r>
      <rPr>
        <sz val="11"/>
        <color rgb="FF000000"/>
        <rFont val="Calibri"/>
        <family val="2"/>
        <scheme val="minor"/>
      </rPr>
      <t>Email coordination on behalf of client, or email consultation with client's team of care</t>
    </r>
  </si>
  <si>
    <r>
      <t xml:space="preserve">10. </t>
    </r>
    <r>
      <rPr>
        <sz val="11"/>
        <color rgb="FF000000"/>
        <rFont val="Calibri"/>
        <family val="2"/>
        <scheme val="minor"/>
      </rPr>
      <t>Phone coordination on behalf of client, or phone consultation with client's team of care</t>
    </r>
  </si>
  <si>
    <t>Current Category</t>
  </si>
  <si>
    <t>New Category</t>
  </si>
  <si>
    <t>In person meeting</t>
  </si>
  <si>
    <t>5. Housing Search or made housing related payments</t>
  </si>
  <si>
    <t>9. Transportation with client</t>
  </si>
  <si>
    <t>10. Crisis Management</t>
  </si>
  <si>
    <r>
      <rPr>
        <sz val="12"/>
        <color rgb="FF000000"/>
        <rFont val="Calibri"/>
        <family val="2"/>
        <scheme val="minor"/>
      </rPr>
      <t>4. Consultation and coordination with client's team of care</t>
    </r>
    <r>
      <rPr>
        <sz val="12"/>
        <color theme="1"/>
        <rFont val="Calibri"/>
        <family val="2"/>
        <scheme val="minor"/>
      </rPr>
      <t xml:space="preserve"> </t>
    </r>
  </si>
  <si>
    <t>7. Provided tenancy support on behalf of client (client not present)</t>
  </si>
  <si>
    <t xml:space="preserve">1. In-person meeting with client </t>
  </si>
  <si>
    <t xml:space="preserve">2. Contact with client by phone, video conferencing, text, email </t>
  </si>
  <si>
    <t>3. Created or reviewed Subsidy Application with client</t>
  </si>
  <si>
    <r>
      <t>6. Provided tenancy support with client</t>
    </r>
    <r>
      <rPr>
        <strike/>
        <sz val="12"/>
        <color theme="1"/>
        <rFont val="Calibri"/>
        <family val="2"/>
        <scheme val="minor"/>
      </rPr>
      <t xml:space="preserve"> in-person</t>
    </r>
  </si>
  <si>
    <r>
      <t xml:space="preserve">8. Shopping and purchase of transition items </t>
    </r>
    <r>
      <rPr>
        <strike/>
        <sz val="12"/>
        <color theme="1"/>
        <rFont val="Calibri"/>
        <family val="2"/>
        <scheme val="minor"/>
      </rPr>
      <t>for client (client not present)</t>
    </r>
  </si>
  <si>
    <r>
      <t xml:space="preserve">3. Created or reviewed Housing Assessment, Subsidy Application, Crisis Plan, or Goal and Service Plan </t>
    </r>
    <r>
      <rPr>
        <strike/>
        <sz val="12"/>
        <color theme="1"/>
        <rFont val="Calibri"/>
        <family val="2"/>
        <scheme val="minor"/>
      </rPr>
      <t>with client</t>
    </r>
  </si>
  <si>
    <t>Community integration</t>
  </si>
  <si>
    <t>Created or reviewed Housing Assessment, Subsidy Application, Crisis Plan, or Goal and Service Plan with client</t>
  </si>
  <si>
    <t xml:space="preserve">Consultation and coordination with client's team of care </t>
  </si>
  <si>
    <t>Housing Search or made housing related payments</t>
  </si>
  <si>
    <t xml:space="preserve">Provided tenancy support </t>
  </si>
  <si>
    <r>
      <t xml:space="preserve">Shopping and purchase of transition items </t>
    </r>
    <r>
      <rPr>
        <strike/>
        <sz val="12"/>
        <color theme="1"/>
        <rFont val="Calibri"/>
        <family val="2"/>
        <scheme val="minor"/>
      </rPr>
      <t xml:space="preserve">for client </t>
    </r>
  </si>
  <si>
    <t>Transportation with client</t>
  </si>
  <si>
    <t>Crisis Management</t>
  </si>
  <si>
    <t>Community integration work</t>
  </si>
  <si>
    <t>FINAL DRAFT LIST TO BE APPROVED BY GOSH PMS AND WJH</t>
  </si>
  <si>
    <t>Client's DSHS ACES ID</t>
  </si>
  <si>
    <t>GASP updated on:</t>
  </si>
  <si>
    <t>Date MARs filed</t>
  </si>
  <si>
    <t xml:space="preserve">Agency Supervisor </t>
  </si>
  <si>
    <t>Agency staff</t>
  </si>
  <si>
    <t>Agency Reviewed and Approved?</t>
  </si>
  <si>
    <t xml:space="preserve">         </t>
  </si>
  <si>
    <t>Total</t>
  </si>
  <si>
    <t xml:space="preserve">Number of Client Visits: </t>
  </si>
  <si>
    <t>Added client visit total and number of client contact minutes to form.</t>
  </si>
  <si>
    <t>Units                  (auto calculated)</t>
  </si>
  <si>
    <t>Report the Date of Service (MM/DD/YYYY)</t>
  </si>
  <si>
    <t>Report the Minutes Spent on Service</t>
  </si>
  <si>
    <t>Provide limited description, less than 190 characters.</t>
  </si>
  <si>
    <t>Month of Report:</t>
  </si>
  <si>
    <t>Enhanced Rate</t>
  </si>
  <si>
    <t>Client Contact Minutes:</t>
  </si>
  <si>
    <t xml:space="preserve">Indicate in-person client meeting or other client contact. </t>
  </si>
  <si>
    <t xml:space="preserve">Client Contact Minutes </t>
  </si>
  <si>
    <t xml:space="preserve">Number of In-Person Meetings with Client </t>
  </si>
  <si>
    <t>Select the Service Category from drop down list</t>
  </si>
  <si>
    <t>Indicate if 1) in-person client visit, 2) client contact via phone, email, text, or 3) not applicable.</t>
  </si>
  <si>
    <t>By filing this report, your are attesting that the service information is true to the best of my knowledge. Please note that if you knowingly make false statements on this document, you are falsely representing the GOSH program contractor agency, and DSHS may subject the agency to a performance improvement plan, or other contract penalty.</t>
  </si>
  <si>
    <t xml:space="preserve">MMISHelp@HCA.WA.GOV  </t>
  </si>
  <si>
    <t xml:space="preserve">ProviderOne Help Desk: </t>
  </si>
  <si>
    <t xml:space="preserve">•DSHS will reject your file if you alter or change the template or use the Adobe signature function.                                                                                                                                                                                                                                                                                                       •MAC and APPLE users – Please note that there are known system problems using fillable PDFs. Please use the EXCEL format of the report.         </t>
  </si>
  <si>
    <t>Work with or without client present consulting with other providers and staff working with client.    </t>
  </si>
  <si>
    <t>Client phone/email/text contact</t>
  </si>
  <si>
    <r>
      <t xml:space="preserve">Contractor                                               </t>
    </r>
    <r>
      <rPr>
        <b/>
        <sz val="9"/>
        <color theme="1"/>
        <rFont val="Calibri"/>
        <family val="2"/>
        <scheme val="minor"/>
      </rPr>
      <t>(select from list or write in name)</t>
    </r>
  </si>
  <si>
    <r>
      <rPr>
        <b/>
        <sz val="11"/>
        <color theme="1"/>
        <rFont val="Calibri"/>
        <family val="2"/>
        <scheme val="minor"/>
      </rPr>
      <t>Date you will file MARs with GOSH PM</t>
    </r>
    <r>
      <rPr>
        <b/>
        <sz val="9"/>
        <color theme="1"/>
        <rFont val="Calibri"/>
        <family val="2"/>
        <scheme val="minor"/>
      </rPr>
      <t xml:space="preserve"> (MM/DD/YYYY)</t>
    </r>
  </si>
  <si>
    <r>
      <t xml:space="preserve">Date Client's GASP last updated </t>
    </r>
    <r>
      <rPr>
        <b/>
        <sz val="9"/>
        <color theme="1"/>
        <rFont val="Calibri"/>
        <family val="2"/>
        <scheme val="minor"/>
      </rPr>
      <t>(MM/DD/YYY)</t>
    </r>
  </si>
  <si>
    <t>Agency supervisor name</t>
  </si>
  <si>
    <t>Client contact minutes</t>
  </si>
  <si>
    <t>Number of client in-person visits</t>
  </si>
  <si>
    <t>Name of agency staff            completing form</t>
  </si>
  <si>
    <t>Agency contact email</t>
  </si>
  <si>
    <t xml:space="preserve"> General Instructions                                        GOSH Monthly Activty Report                                                                                                                                                                                                                                                                                                                                                                                                                                                                                                                                                                                                                                         </t>
  </si>
  <si>
    <t>Created new drop down list to indicate if service included an in-person visit or client contact.</t>
  </si>
  <si>
    <t>Locked formatting, updated PM list, and updated instructions to require agencies to file PDF of report.</t>
  </si>
  <si>
    <r>
      <rPr>
        <b/>
        <sz val="11"/>
        <rFont val="Calibri"/>
        <family val="2"/>
        <scheme val="minor"/>
      </rPr>
      <t>Instructions:</t>
    </r>
    <r>
      <rPr>
        <sz val="11"/>
        <rFont val="Calibri"/>
        <family val="2"/>
        <scheme val="minor"/>
      </rPr>
      <t xml:space="preserve"> The purpose of this form is to document services spent with one client during a month period. The time you claimed for services must match the time spent on activities. 
</t>
    </r>
  </si>
  <si>
    <r>
      <rPr>
        <b/>
        <sz val="12"/>
        <rFont val="Calibri"/>
        <family val="2"/>
        <scheme val="minor"/>
      </rPr>
      <t>Please note</t>
    </r>
    <r>
      <rPr>
        <sz val="12"/>
        <rFont val="Calibri"/>
        <family val="2"/>
        <scheme val="minor"/>
      </rPr>
      <t>: 1.0 Unit = 15 minutes. Round 1 to 7 minutes down to zero units and round 8 to 14 minutes up to one unit.</t>
    </r>
  </si>
  <si>
    <r>
      <rPr>
        <b/>
        <sz val="12"/>
        <rFont val="Calibri"/>
        <family val="2"/>
        <scheme val="minor"/>
      </rPr>
      <t>Please save the file</t>
    </r>
    <r>
      <rPr>
        <sz val="12"/>
        <rFont val="Calibri"/>
        <family val="2"/>
        <scheme val="minor"/>
      </rPr>
      <t xml:space="preserve"> with the following: “Agency name, Client Initials, Year, Month” (for example, “WonderfulAgency ABC 2023.05”)                                                                                                                    </t>
    </r>
  </si>
  <si>
    <t>Enhanced</t>
  </si>
  <si>
    <t>Service included in-person client meeting or other client contact (phone, email, text)?</t>
  </si>
  <si>
    <t xml:space="preserve">•MARs file name: Please save the file with the following: “Agency name, Client Initials, Year, Month” (e.g., “WonderfulAgency ACR 202107”) </t>
  </si>
  <si>
    <t xml:space="preserve">•DSHS will reject your file if you alter/ change the template or use the Adobe signature function. </t>
  </si>
  <si>
    <t xml:space="preserve">•MAC and APPLE users – Please note that there are known system problems using fillable PDFs. Please use the EXCEL format of the report. </t>
  </si>
  <si>
    <r>
      <t>Important file information</t>
    </r>
    <r>
      <rPr>
        <sz val="14"/>
        <color theme="1"/>
        <rFont val="Calibri"/>
        <family val="2"/>
        <scheme val="minor"/>
      </rPr>
      <t xml:space="preserve">: </t>
    </r>
  </si>
  <si>
    <r>
      <t>Filer Notice</t>
    </r>
    <r>
      <rPr>
        <sz val="14"/>
        <color theme="1"/>
        <rFont val="Calibri"/>
        <family val="2"/>
        <scheme val="minor"/>
      </rPr>
      <t>: By filing this report, I am attesting that the service information is true to the best of my knowledge. I understand that if I knowingly make false statements</t>
    </r>
  </si>
  <si>
    <t xml:space="preserve"> on this document, I am falsely representing the GOSH program contractor agency, and DSHS may subject the agency to a performance improvement plan, </t>
  </si>
  <si>
    <t xml:space="preserve">or other contract penalty. </t>
  </si>
  <si>
    <r>
      <t xml:space="preserve">4. </t>
    </r>
    <r>
      <rPr>
        <sz val="11"/>
        <color rgb="FF000000"/>
        <rFont val="Calibri"/>
        <family val="2"/>
        <scheme val="minor"/>
      </rPr>
      <t>Consultation with client's team of care</t>
    </r>
  </si>
  <si>
    <r>
      <t xml:space="preserve">5. </t>
    </r>
    <r>
      <rPr>
        <sz val="11"/>
        <color rgb="FF000000"/>
        <rFont val="Calibri"/>
        <family val="2"/>
        <scheme val="minor"/>
      </rPr>
      <t>Created or reviewed Crisis Plan, or Goal and Service Plan with client</t>
    </r>
  </si>
  <si>
    <r>
      <t xml:space="preserve">6. </t>
    </r>
    <r>
      <rPr>
        <sz val="11"/>
        <color rgb="FF000000"/>
        <rFont val="Calibri"/>
        <family val="2"/>
        <scheme val="minor"/>
      </rPr>
      <t>Created or reviewed housing assessment with client</t>
    </r>
  </si>
  <si>
    <r>
      <t xml:space="preserve">8. </t>
    </r>
    <r>
      <rPr>
        <sz val="11"/>
        <color rgb="FF000000"/>
        <rFont val="Calibri"/>
        <family val="2"/>
        <scheme val="minor"/>
      </rPr>
      <t>Housing search</t>
    </r>
  </si>
  <si>
    <r>
      <t xml:space="preserve">9. </t>
    </r>
    <r>
      <rPr>
        <sz val="11"/>
        <color rgb="FF000000"/>
        <rFont val="Calibri"/>
        <family val="2"/>
        <scheme val="minor"/>
      </rPr>
      <t>Made housing related payments on behalf of client</t>
    </r>
  </si>
  <si>
    <r>
      <t xml:space="preserve">11. </t>
    </r>
    <r>
      <rPr>
        <sz val="11"/>
        <color rgb="FF000000"/>
        <rFont val="Calibri"/>
        <family val="2"/>
        <scheme val="minor"/>
      </rPr>
      <t>Provided tenancy support on behalf of client</t>
    </r>
  </si>
  <si>
    <r>
      <t xml:space="preserve">12. </t>
    </r>
    <r>
      <rPr>
        <sz val="11"/>
        <color rgb="FF000000"/>
        <rFont val="Calibri"/>
        <family val="2"/>
        <scheme val="minor"/>
      </rPr>
      <t>Provided tenancy support with client directly</t>
    </r>
  </si>
  <si>
    <r>
      <t xml:space="preserve">13. </t>
    </r>
    <r>
      <rPr>
        <sz val="11"/>
        <color rgb="FF000000"/>
        <rFont val="Calibri"/>
        <family val="2"/>
        <scheme val="minor"/>
      </rPr>
      <t>Shopping and purchase of transition items for client</t>
    </r>
  </si>
  <si>
    <r>
      <t xml:space="preserve">14. </t>
    </r>
    <r>
      <rPr>
        <sz val="11"/>
        <color rgb="FF000000"/>
        <rFont val="Calibri"/>
        <family val="2"/>
        <scheme val="minor"/>
      </rPr>
      <t>Transportation with client</t>
    </r>
  </si>
  <si>
    <r>
      <t xml:space="preserve">15. </t>
    </r>
    <r>
      <rPr>
        <sz val="11"/>
        <color rgb="FF000000"/>
        <rFont val="Calibri"/>
        <family val="2"/>
        <scheme val="minor"/>
      </rPr>
      <t>Phone consultation with client</t>
    </r>
  </si>
  <si>
    <r>
      <t xml:space="preserve">16. </t>
    </r>
    <r>
      <rPr>
        <sz val="11"/>
        <color rgb="FF000000"/>
        <rFont val="Calibri"/>
        <family val="2"/>
        <scheme val="minor"/>
      </rPr>
      <t>Completion of housing paperwork/subsidy application</t>
    </r>
  </si>
  <si>
    <r>
      <t>17.</t>
    </r>
    <r>
      <rPr>
        <sz val="11"/>
        <color theme="1"/>
        <rFont val="Times New Roman"/>
        <family val="1"/>
      </rPr>
      <t> </t>
    </r>
    <r>
      <rPr>
        <sz val="11"/>
        <color rgb="FF000000"/>
        <rFont val="Calibri"/>
        <family val="2"/>
        <scheme val="minor"/>
      </rPr>
      <t>Crisis Management</t>
    </r>
  </si>
  <si>
    <r>
      <t xml:space="preserve">Date of tenancy (if applicable)    </t>
    </r>
    <r>
      <rPr>
        <b/>
        <sz val="9"/>
        <color theme="1"/>
        <rFont val="Calibri"/>
        <family val="2"/>
        <scheme val="minor"/>
      </rPr>
      <t xml:space="preserve"> (MM/DD/YYYY)</t>
    </r>
  </si>
  <si>
    <r>
      <t xml:space="preserve">1. </t>
    </r>
    <r>
      <rPr>
        <sz val="11"/>
        <color rgb="FF000000"/>
        <rFont val="Calibri"/>
        <family val="2"/>
        <scheme val="minor"/>
      </rPr>
      <t>In-person meeting with client</t>
    </r>
  </si>
  <si>
    <r>
      <t xml:space="preserve">2. </t>
    </r>
    <r>
      <rPr>
        <sz val="11"/>
        <color rgb="FF000000"/>
        <rFont val="Calibri"/>
        <family val="2"/>
        <scheme val="minor"/>
      </rPr>
      <t>Community integration services on behalf of client</t>
    </r>
  </si>
  <si>
    <r>
      <t xml:space="preserve">3. </t>
    </r>
    <r>
      <rPr>
        <sz val="11"/>
        <color rgb="FF000000"/>
        <rFont val="Calibri"/>
        <family val="2"/>
        <scheme val="minor"/>
      </rPr>
      <t>Community integration services with client</t>
    </r>
  </si>
  <si>
    <r>
      <t>Michael Christie</t>
    </r>
    <r>
      <rPr>
        <sz val="10"/>
        <color rgb="FF000000"/>
        <rFont val="Calibri"/>
        <family val="2"/>
        <scheme val="minor"/>
      </rPr>
      <t> </t>
    </r>
    <r>
      <rPr>
        <sz val="10"/>
        <color theme="1"/>
        <rFont val="Calibri"/>
        <family val="2"/>
        <scheme val="minor"/>
      </rPr>
      <t>/ Region 1 GOSH Supportive Housing Specialist</t>
    </r>
  </si>
  <si>
    <t>michael.christie@dshs.wa.gov</t>
  </si>
  <si>
    <r>
      <t xml:space="preserve">Rate </t>
    </r>
    <r>
      <rPr>
        <b/>
        <sz val="9"/>
        <color theme="1"/>
        <rFont val="Calibri"/>
        <family val="2"/>
        <scheme val="minor"/>
      </rPr>
      <t>(Select from list)</t>
    </r>
  </si>
  <si>
    <r>
      <t xml:space="preserve">Supervisor reviewed?  </t>
    </r>
    <r>
      <rPr>
        <b/>
        <sz val="9"/>
        <color theme="1"/>
        <rFont val="Calibri"/>
        <family val="2"/>
        <scheme val="minor"/>
      </rPr>
      <t>(Select Yes or No)</t>
    </r>
  </si>
  <si>
    <r>
      <t xml:space="preserve">Month you are reporting </t>
    </r>
    <r>
      <rPr>
        <b/>
        <sz val="9"/>
        <color theme="1"/>
        <rFont val="Calibri"/>
        <family val="2"/>
        <scheme val="minor"/>
      </rPr>
      <t>(select from list)</t>
    </r>
  </si>
  <si>
    <t>Work cell: (564)-200-2188</t>
  </si>
  <si>
    <r>
      <t xml:space="preserve">Whitney Joy Howard, MSW </t>
    </r>
    <r>
      <rPr>
        <sz val="10"/>
        <color rgb="FF1F497D"/>
        <rFont val="Calibri"/>
        <family val="2"/>
        <scheme val="minor"/>
      </rPr>
      <t>/Supportive Housing Unit Manager</t>
    </r>
  </si>
  <si>
    <r>
      <rPr>
        <b/>
        <sz val="14"/>
        <color theme="1"/>
        <rFont val="Calibri"/>
        <family val="2"/>
        <scheme val="minor"/>
      </rPr>
      <t>Enhanced Rate</t>
    </r>
    <r>
      <rPr>
        <sz val="14"/>
        <color theme="1"/>
        <rFont val="Calibri"/>
        <family val="2"/>
        <scheme val="minor"/>
      </rPr>
      <t xml:space="preserve"> for the period of </t>
    </r>
    <r>
      <rPr>
        <u/>
        <sz val="14"/>
        <color theme="1"/>
        <rFont val="Calibri"/>
        <family val="2"/>
        <scheme val="minor"/>
      </rPr>
      <t>July 1, 2023 to December 31, 2023</t>
    </r>
    <r>
      <rPr>
        <sz val="14"/>
        <color theme="1"/>
        <rFont val="Calibri"/>
        <family val="2"/>
        <scheme val="minor"/>
      </rPr>
      <t xml:space="preserve"> is additional $.39 (quarter hour) for SA 299, U1, and $13.72 for H0044.</t>
    </r>
  </si>
  <si>
    <t>Tenancy Standard Rate</t>
  </si>
  <si>
    <t>Tenancy Enhanced Rate</t>
  </si>
  <si>
    <t>SA299-U1-Pre-tenancy</t>
  </si>
  <si>
    <t>H0044-Tenancy</t>
  </si>
  <si>
    <t>SA299-U1-Transition</t>
  </si>
  <si>
    <t>SA 299-U1 - Standard Rate</t>
  </si>
  <si>
    <t>SA 299-U1 - Enhanced Rate</t>
  </si>
  <si>
    <t>1. In-person meeting with client</t>
  </si>
  <si>
    <t>Counting minutes</t>
  </si>
  <si>
    <t>Counting visits</t>
  </si>
  <si>
    <t>DSHS FORM - MARS EXCEL 2023.0XXX</t>
  </si>
  <si>
    <t>Form release date: MARS EXCEL 2023.06</t>
  </si>
  <si>
    <t xml:space="preserve">MARS EXCEL 2023.06 </t>
  </si>
  <si>
    <t>Look Up Categories, Report Periods,                                                                            Due Dates, and Detailed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</si>
</sst>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yyyy"/>
    <numFmt numFmtId="165" formatCode="[$-409]mmm\-yy;@"/>
  </numFmts>
  <fonts count="88">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9"/>
      <color theme="1"/>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sz val="11"/>
      <name val="Calibri"/>
      <family val="2"/>
      <scheme val="minor"/>
    </font>
    <font>
      <b/>
      <sz val="12"/>
      <color theme="5" tint="-0.249977111117893"/>
      <name val="Calibri"/>
      <family val="2"/>
      <scheme val="minor"/>
    </font>
    <font>
      <b/>
      <sz val="11"/>
      <color theme="5" tint="-0.249977111117893"/>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color rgb="FF000000"/>
      <name val="Myriad pro"/>
    </font>
    <font>
      <sz val="10"/>
      <color rgb="FF1F497D"/>
      <name val="Calibri"/>
      <family val="2"/>
      <scheme val="minor"/>
    </font>
    <font>
      <u/>
      <sz val="11"/>
      <color theme="1"/>
      <name val="Calibri"/>
      <family val="2"/>
      <scheme val="minor"/>
    </font>
    <font>
      <sz val="8"/>
      <color theme="1"/>
      <name val="Calibri"/>
      <family val="2"/>
      <scheme val="minor"/>
    </font>
    <font>
      <sz val="8"/>
      <name val="Calibri"/>
      <family val="2"/>
      <scheme val="minor"/>
    </font>
    <font>
      <b/>
      <sz val="8"/>
      <color theme="1"/>
      <name val="Calibri"/>
      <family val="2"/>
      <scheme val="minor"/>
    </font>
    <font>
      <b/>
      <sz val="10"/>
      <color theme="1" tint="4.9989318521683403E-2"/>
      <name val="Calibri"/>
      <family val="2"/>
      <scheme val="minor"/>
    </font>
    <font>
      <sz val="9"/>
      <color theme="1"/>
      <name val="Calibri"/>
      <family val="2"/>
      <scheme val="minor"/>
    </font>
    <font>
      <b/>
      <sz val="12"/>
      <color theme="1" tint="4.9989318521683403E-2"/>
      <name val="Calibri"/>
      <family val="2"/>
      <scheme val="minor"/>
    </font>
    <font>
      <b/>
      <sz val="14"/>
      <name val="Arial"/>
      <family val="2"/>
    </font>
    <font>
      <sz val="12"/>
      <name val="Arial"/>
      <family val="2"/>
    </font>
    <font>
      <sz val="10"/>
      <name val="Arial"/>
      <family val="2"/>
    </font>
    <font>
      <b/>
      <sz val="10"/>
      <name val="Symbol"/>
      <family val="1"/>
    </font>
    <font>
      <sz val="10"/>
      <name val="Times New Roman"/>
      <family val="1"/>
    </font>
    <font>
      <b/>
      <sz val="8"/>
      <name val="Arial"/>
      <family val="2"/>
    </font>
    <font>
      <sz val="11"/>
      <color theme="1"/>
      <name val="Calibri"/>
      <family val="2"/>
      <scheme val="minor"/>
    </font>
    <font>
      <sz val="10"/>
      <name val="Arial"/>
      <family val="2"/>
    </font>
    <font>
      <b/>
      <sz val="14"/>
      <color theme="1"/>
      <name val="Calibri"/>
      <family val="2"/>
      <scheme val="minor"/>
    </font>
    <font>
      <sz val="14"/>
      <color theme="1"/>
      <name val="Calibri"/>
      <family val="2"/>
      <scheme val="minor"/>
    </font>
    <font>
      <sz val="14"/>
      <name val="Arial"/>
      <family val="2"/>
    </font>
    <font>
      <sz val="11"/>
      <color rgb="FF000000"/>
      <name val="Calibri"/>
      <family val="2"/>
      <scheme val="minor"/>
    </font>
    <font>
      <b/>
      <sz val="8"/>
      <color theme="1" tint="4.9989318521683403E-2"/>
      <name val="Calibri"/>
      <family val="2"/>
      <scheme val="minor"/>
    </font>
    <font>
      <sz val="11"/>
      <color rgb="FFC00000"/>
      <name val="Calibri"/>
      <family val="2"/>
      <scheme val="minor"/>
    </font>
    <font>
      <b/>
      <sz val="12"/>
      <color theme="0"/>
      <name val="Calibri"/>
      <family val="2"/>
      <scheme val="minor"/>
    </font>
    <font>
      <sz val="12"/>
      <color theme="0"/>
      <name val="Calibri"/>
      <family val="2"/>
      <scheme val="minor"/>
    </font>
    <font>
      <b/>
      <sz val="16"/>
      <color theme="0"/>
      <name val="Calibri"/>
      <family val="2"/>
      <scheme val="minor"/>
    </font>
    <font>
      <b/>
      <sz val="12"/>
      <name val="Calibri"/>
      <family val="2"/>
      <scheme val="minor"/>
    </font>
    <font>
      <sz val="12"/>
      <name val="Calibri"/>
      <family val="2"/>
      <scheme val="minor"/>
    </font>
    <font>
      <b/>
      <u/>
      <sz val="12"/>
      <name val="Calibri"/>
      <family val="2"/>
      <scheme val="minor"/>
    </font>
    <font>
      <u/>
      <sz val="12"/>
      <name val="Calibri"/>
      <family val="2"/>
      <scheme val="minor"/>
    </font>
    <font>
      <u/>
      <sz val="11"/>
      <name val="Calibri"/>
      <family val="2"/>
      <scheme val="minor"/>
    </font>
    <font>
      <sz val="10"/>
      <color theme="0"/>
      <name val="Calibri"/>
      <family val="2"/>
      <scheme val="minor"/>
    </font>
    <font>
      <u/>
      <sz val="11"/>
      <color theme="9" tint="0.39997558519241921"/>
      <name val="Calibri"/>
      <family val="2"/>
      <scheme val="minor"/>
    </font>
    <font>
      <b/>
      <sz val="11"/>
      <color theme="9" tint="0.39997558519241921"/>
      <name val="Calibri"/>
      <family val="2"/>
      <scheme val="minor"/>
    </font>
    <font>
      <sz val="11"/>
      <color theme="9" tint="0.39997558519241921"/>
      <name val="Calibri"/>
      <family val="2"/>
      <scheme val="minor"/>
    </font>
    <font>
      <sz val="16"/>
      <color theme="1"/>
      <name val="Calibri"/>
      <family val="2"/>
      <scheme val="minor"/>
    </font>
    <font>
      <sz val="12"/>
      <color rgb="FF000000"/>
      <name val="Calibri"/>
      <family val="2"/>
      <scheme val="minor"/>
    </font>
    <font>
      <sz val="12"/>
      <color theme="1"/>
      <name val="Times New Roman"/>
      <family val="1"/>
    </font>
    <font>
      <b/>
      <sz val="24"/>
      <name val="Calibri"/>
      <family val="2"/>
      <scheme val="minor"/>
    </font>
    <font>
      <strike/>
      <sz val="12"/>
      <color theme="1"/>
      <name val="Calibri"/>
      <family val="2"/>
      <scheme val="minor"/>
    </font>
    <font>
      <strike/>
      <sz val="12"/>
      <color rgb="FF000000"/>
      <name val="Calibri"/>
      <family val="2"/>
      <scheme val="minor"/>
    </font>
    <font>
      <sz val="18"/>
      <color theme="1"/>
      <name val="Calibri"/>
      <family val="2"/>
      <scheme val="minor"/>
    </font>
    <font>
      <sz val="10"/>
      <color theme="0" tint="-0.34998626667073579"/>
      <name val="Calibri"/>
      <family val="2"/>
      <scheme val="minor"/>
    </font>
    <font>
      <sz val="18"/>
      <name val="Calibri"/>
      <family val="2"/>
      <scheme val="minor"/>
    </font>
    <font>
      <b/>
      <sz val="16"/>
      <name val="Calibri"/>
      <family val="2"/>
      <scheme val="minor"/>
    </font>
    <font>
      <b/>
      <sz val="26"/>
      <color theme="1" tint="4.9989318521683403E-2"/>
      <name val="Calibri"/>
      <family val="2"/>
      <scheme val="minor"/>
    </font>
    <font>
      <sz val="26"/>
      <color theme="1" tint="4.9989318521683403E-2"/>
      <name val="Calibri"/>
      <family val="2"/>
      <scheme val="minor"/>
    </font>
    <font>
      <b/>
      <sz val="14"/>
      <color theme="1" tint="4.9989318521683403E-2"/>
      <name val="Calibri"/>
      <family val="2"/>
      <scheme val="minor"/>
    </font>
    <font>
      <sz val="12"/>
      <color rgb="FFFF0000"/>
      <name val="Calibri"/>
      <family val="2"/>
      <scheme val="minor"/>
    </font>
    <font>
      <sz val="24"/>
      <name val="Calibri"/>
      <family val="2"/>
      <scheme val="minor"/>
    </font>
    <font>
      <sz val="48"/>
      <color theme="1"/>
      <name val="Calibri"/>
      <family val="2"/>
      <scheme val="minor"/>
    </font>
    <font>
      <u/>
      <sz val="14"/>
      <color theme="10"/>
      <name val="Calibri"/>
      <family val="2"/>
      <scheme val="minor"/>
    </font>
    <font>
      <b/>
      <sz val="14"/>
      <name val="Calibri"/>
      <family val="2"/>
      <scheme val="minor"/>
    </font>
    <font>
      <sz val="14"/>
      <name val="Calibri"/>
      <family val="2"/>
      <scheme val="minor"/>
    </font>
    <font>
      <sz val="16"/>
      <color rgb="FF000000"/>
      <name val="Calibri"/>
      <family val="2"/>
      <scheme val="minor"/>
    </font>
    <font>
      <sz val="16"/>
      <name val="Calibri"/>
      <family val="2"/>
      <scheme val="minor"/>
    </font>
    <font>
      <b/>
      <sz val="9"/>
      <name val="Calibri"/>
      <family val="2"/>
      <scheme val="minor"/>
    </font>
    <font>
      <sz val="12"/>
      <color rgb="FF222222"/>
      <name val="Calibri"/>
      <family val="2"/>
      <scheme val="minor"/>
    </font>
    <font>
      <sz val="9"/>
      <name val="Calibri"/>
      <family val="2"/>
      <scheme val="minor"/>
    </font>
    <font>
      <b/>
      <sz val="26"/>
      <name val="Calibri"/>
      <family val="2"/>
      <scheme val="minor"/>
    </font>
    <font>
      <sz val="26"/>
      <name val="Calibri"/>
      <family val="2"/>
      <scheme val="minor"/>
    </font>
    <font>
      <b/>
      <sz val="8"/>
      <name val="Calibri"/>
      <family val="2"/>
      <scheme val="minor"/>
    </font>
    <font>
      <b/>
      <sz val="11"/>
      <name val="Calibri"/>
      <family val="2"/>
      <scheme val="minor"/>
    </font>
    <font>
      <sz val="10"/>
      <name val="Calibri"/>
      <family val="2"/>
      <scheme val="minor"/>
    </font>
    <font>
      <b/>
      <sz val="10"/>
      <name val="Calibri"/>
      <family val="2"/>
      <scheme val="minor"/>
    </font>
    <font>
      <sz val="11"/>
      <name val="Calibri"/>
      <family val="2"/>
      <scheme val="minor"/>
    </font>
    <font>
      <sz val="11"/>
      <color theme="1"/>
      <name val="Times New Roman"/>
      <family val="1"/>
    </font>
    <font>
      <u/>
      <sz val="14"/>
      <color theme="1"/>
      <name val="Calibri"/>
      <family val="2"/>
      <scheme val="minor"/>
    </font>
    <font>
      <b/>
      <sz val="26"/>
      <color theme="1"/>
      <name val="Calibri"/>
      <family val="2"/>
      <scheme val="minor"/>
    </font>
    <font>
      <sz val="20"/>
      <color theme="1"/>
      <name val="Calibri"/>
      <family val="2"/>
      <scheme val="minor"/>
    </font>
    <font>
      <b/>
      <sz val="28"/>
      <color theme="1"/>
      <name val="Calibri"/>
      <family val="2"/>
      <scheme val="minor"/>
    </font>
    <font>
      <b/>
      <u/>
      <sz val="12"/>
      <color theme="1"/>
      <name val="Calibri"/>
      <family val="2"/>
      <scheme val="minor"/>
    </font>
    <font>
      <b/>
      <sz val="14"/>
      <color theme="5" tint="-0.249977111117893"/>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D6DCE4"/>
        <bgColor indexed="64"/>
      </patternFill>
    </fill>
    <fill>
      <patternFill patternType="solid">
        <fgColor theme="9" tint="-0.249977111117893"/>
        <bgColor indexed="64"/>
      </patternFill>
    </fill>
    <fill>
      <patternFill patternType="solid">
        <fgColor theme="2"/>
        <bgColor indexed="64"/>
      </patternFill>
    </fill>
    <fill>
      <patternFill patternType="solid">
        <fgColor theme="5" tint="-0.249977111117893"/>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79998168889431442"/>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style="medium">
        <color rgb="FFCCCCCC"/>
      </right>
      <top style="medium">
        <color rgb="FFCCCCCC"/>
      </top>
      <bottom/>
      <diagonal/>
    </border>
    <border>
      <left/>
      <right style="medium">
        <color rgb="FFCCCCCC"/>
      </right>
      <top style="medium">
        <color rgb="FFCCCCCC"/>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s>
  <cellStyleXfs count="3">
    <xf numFmtId="0" fontId="0" fillId="0" borderId="0"/>
    <xf numFmtId="0" fontId="6" fillId="0" borderId="0" applyNumberFormat="0" applyFill="0" applyBorder="0" applyAlignment="0" applyProtection="0"/>
    <xf numFmtId="44" fontId="30" fillId="0" borderId="0" applyFont="0" applyFill="0" applyBorder="0" applyAlignment="0" applyProtection="0"/>
  </cellStyleXfs>
  <cellXfs count="488">
    <xf numFmtId="0" fontId="0" fillId="0" borderId="0" xfId="0"/>
    <xf numFmtId="0" fontId="0" fillId="0" borderId="0" xfId="0" applyAlignment="1">
      <alignment wrapText="1"/>
    </xf>
    <xf numFmtId="0" fontId="3" fillId="0" borderId="0" xfId="0" applyFont="1" applyAlignment="1">
      <alignment horizontal="center"/>
    </xf>
    <xf numFmtId="0" fontId="2" fillId="6" borderId="0" xfId="0" applyFont="1" applyFill="1"/>
    <xf numFmtId="0" fontId="0" fillId="0" borderId="0" xfId="0" applyAlignment="1">
      <alignment horizontal="center"/>
    </xf>
    <xf numFmtId="0" fontId="10" fillId="5" borderId="11" xfId="0" applyFont="1" applyFill="1" applyBorder="1" applyAlignment="1">
      <alignment vertical="center" wrapText="1"/>
    </xf>
    <xf numFmtId="0" fontId="10" fillId="5" borderId="12" xfId="0" applyFont="1" applyFill="1" applyBorder="1" applyAlignment="1">
      <alignment vertical="center" wrapText="1"/>
    </xf>
    <xf numFmtId="0" fontId="8" fillId="4" borderId="9" xfId="0" applyFont="1" applyFill="1" applyBorder="1" applyAlignment="1">
      <alignment horizontal="left" vertical="top" wrapText="1"/>
    </xf>
    <xf numFmtId="0" fontId="0" fillId="0" borderId="0" xfId="0" applyAlignment="1">
      <alignment vertical="center"/>
    </xf>
    <xf numFmtId="0" fontId="10" fillId="5" borderId="0" xfId="0" applyFont="1" applyFill="1" applyAlignment="1">
      <alignment vertical="center" wrapText="1"/>
    </xf>
    <xf numFmtId="0" fontId="13" fillId="0" borderId="0" xfId="0" applyFont="1"/>
    <xf numFmtId="0" fontId="11" fillId="0" borderId="0" xfId="0" applyFont="1"/>
    <xf numFmtId="0" fontId="13" fillId="0" borderId="0" xfId="0" applyFont="1" applyAlignment="1">
      <alignment vertical="center"/>
    </xf>
    <xf numFmtId="0" fontId="12" fillId="0" borderId="0" xfId="0" applyFont="1"/>
    <xf numFmtId="0" fontId="10" fillId="5" borderId="9" xfId="0" applyFont="1" applyFill="1" applyBorder="1" applyAlignment="1">
      <alignment vertical="center" wrapText="1"/>
    </xf>
    <xf numFmtId="0" fontId="0" fillId="6" borderId="0" xfId="0" applyFill="1" applyProtection="1">
      <protection locked="0"/>
    </xf>
    <xf numFmtId="0" fontId="6" fillId="6" borderId="0" xfId="1" applyFill="1" applyProtection="1">
      <protection locked="0"/>
    </xf>
    <xf numFmtId="0" fontId="6" fillId="6" borderId="0" xfId="1" applyFill="1" applyAlignment="1" applyProtection="1">
      <alignment vertical="center"/>
      <protection locked="0"/>
    </xf>
    <xf numFmtId="0" fontId="18" fillId="2" borderId="0" xfId="0" applyFont="1" applyFill="1"/>
    <xf numFmtId="0" fontId="6" fillId="0" borderId="0" xfId="1" applyAlignment="1">
      <alignment vertical="center"/>
    </xf>
    <xf numFmtId="0" fontId="1" fillId="0" borderId="19" xfId="0" applyFont="1" applyBorder="1"/>
    <xf numFmtId="0" fontId="1" fillId="0" borderId="19" xfId="0" applyFont="1" applyBorder="1" applyAlignment="1">
      <alignment horizontal="center"/>
    </xf>
    <xf numFmtId="17" fontId="0" fillId="0" borderId="0" xfId="0" applyNumberFormat="1" applyAlignment="1">
      <alignment horizontal="center"/>
    </xf>
    <xf numFmtId="0" fontId="0" fillId="7" borderId="4" xfId="0" applyFill="1" applyBorder="1" applyAlignment="1">
      <alignment horizontal="left"/>
    </xf>
    <xf numFmtId="0" fontId="1" fillId="7" borderId="4" xfId="0" applyFont="1" applyFill="1" applyBorder="1" applyAlignment="1">
      <alignment horizontal="left"/>
    </xf>
    <xf numFmtId="0" fontId="0" fillId="7" borderId="5" xfId="0" applyFill="1" applyBorder="1"/>
    <xf numFmtId="0" fontId="0" fillId="7" borderId="0" xfId="0" applyFill="1" applyAlignment="1">
      <alignment horizontal="left"/>
    </xf>
    <xf numFmtId="0" fontId="0" fillId="7" borderId="8" xfId="0" applyFill="1" applyBorder="1"/>
    <xf numFmtId="0" fontId="0" fillId="0" borderId="0" xfId="0" applyAlignment="1">
      <alignment horizontal="left" wrapText="1"/>
    </xf>
    <xf numFmtId="0" fontId="22" fillId="0" borderId="0" xfId="0" applyFont="1"/>
    <xf numFmtId="0" fontId="22" fillId="0" borderId="0" xfId="0" applyFont="1" applyAlignment="1">
      <alignment horizontal="center"/>
    </xf>
    <xf numFmtId="0" fontId="0" fillId="0" borderId="0" xfId="0" applyAlignment="1">
      <alignment horizontal="left" vertical="top"/>
    </xf>
    <xf numFmtId="0" fontId="8" fillId="4" borderId="0" xfId="0" applyFont="1" applyFill="1" applyAlignment="1">
      <alignment horizontal="left" vertical="top" wrapText="1"/>
    </xf>
    <xf numFmtId="0" fontId="7" fillId="0" borderId="29" xfId="0" applyFont="1" applyBorder="1"/>
    <xf numFmtId="0" fontId="0" fillId="0" borderId="0" xfId="0" applyAlignment="1">
      <alignment horizontal="right" wrapText="1"/>
    </xf>
    <xf numFmtId="0" fontId="3" fillId="8" borderId="0" xfId="0" applyFont="1" applyFill="1" applyAlignment="1">
      <alignment horizontal="center"/>
    </xf>
    <xf numFmtId="0" fontId="0" fillId="0" borderId="0" xfId="0" applyAlignment="1">
      <alignment horizontal="left" vertical="center" wrapText="1"/>
    </xf>
    <xf numFmtId="0" fontId="33" fillId="0" borderId="0" xfId="0" applyFont="1" applyAlignment="1">
      <alignment horizontal="left" vertical="top"/>
    </xf>
    <xf numFmtId="0" fontId="33" fillId="0" borderId="0" xfId="0" applyFont="1" applyAlignment="1">
      <alignment horizontal="left" vertical="top" wrapText="1"/>
    </xf>
    <xf numFmtId="0" fontId="33" fillId="0" borderId="1" xfId="0" applyFont="1" applyBorder="1" applyAlignment="1">
      <alignment horizontal="left" vertical="top" wrapText="1"/>
    </xf>
    <xf numFmtId="0" fontId="33" fillId="0" borderId="2" xfId="0" applyFont="1" applyBorder="1" applyAlignment="1">
      <alignment horizontal="center" wrapText="1"/>
    </xf>
    <xf numFmtId="14" fontId="33" fillId="0" borderId="2" xfId="0" applyNumberFormat="1"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4" xfId="0" applyFont="1" applyBorder="1" applyAlignment="1">
      <alignment horizontal="left" vertical="top"/>
    </xf>
    <xf numFmtId="0" fontId="33" fillId="0" borderId="5" xfId="0" applyFont="1" applyBorder="1" applyAlignment="1">
      <alignment horizontal="left" vertical="top"/>
    </xf>
    <xf numFmtId="0" fontId="34" fillId="0" borderId="35" xfId="0" applyFont="1" applyBorder="1" applyAlignment="1">
      <alignment horizontal="left" vertical="top" wrapText="1" indent="1"/>
    </xf>
    <xf numFmtId="0" fontId="33" fillId="0" borderId="24" xfId="0" applyFont="1" applyBorder="1" applyAlignment="1">
      <alignment horizontal="left" vertical="center" wrapText="1"/>
    </xf>
    <xf numFmtId="0" fontId="32" fillId="0" borderId="32" xfId="0" applyFont="1" applyBorder="1" applyAlignment="1">
      <alignment horizontal="center" vertical="center" wrapText="1"/>
    </xf>
    <xf numFmtId="0" fontId="33" fillId="0" borderId="38" xfId="0" applyFont="1" applyBorder="1" applyAlignment="1">
      <alignment horizontal="left" vertical="center" wrapText="1"/>
    </xf>
    <xf numFmtId="0" fontId="33" fillId="0" borderId="6" xfId="0" applyFont="1" applyBorder="1" applyAlignment="1">
      <alignment horizontal="left" vertical="top"/>
    </xf>
    <xf numFmtId="0" fontId="33" fillId="0" borderId="7" xfId="0" applyFont="1" applyBorder="1" applyAlignment="1">
      <alignment horizontal="left" vertical="top"/>
    </xf>
    <xf numFmtId="0" fontId="33" fillId="0" borderId="8" xfId="0" applyFont="1" applyBorder="1" applyAlignment="1">
      <alignment horizontal="left" vertical="top"/>
    </xf>
    <xf numFmtId="0" fontId="33" fillId="0" borderId="0" xfId="0" applyFont="1" applyAlignment="1">
      <alignment horizontal="left" vertical="center" wrapText="1"/>
    </xf>
    <xf numFmtId="0" fontId="5" fillId="0" borderId="42" xfId="0" applyFont="1" applyBorder="1" applyAlignment="1">
      <alignment horizontal="center"/>
    </xf>
    <xf numFmtId="0" fontId="7" fillId="0" borderId="9" xfId="0" applyFont="1" applyBorder="1" applyAlignment="1">
      <alignment horizontal="center"/>
    </xf>
    <xf numFmtId="0" fontId="1" fillId="7" borderId="4" xfId="0" applyFont="1" applyFill="1" applyBorder="1" applyAlignment="1">
      <alignment horizontal="right"/>
    </xf>
    <xf numFmtId="0" fontId="1" fillId="7" borderId="4" xfId="0" applyFont="1" applyFill="1" applyBorder="1" applyAlignment="1">
      <alignment horizontal="right" vertical="center"/>
    </xf>
    <xf numFmtId="0" fontId="7" fillId="0" borderId="16" xfId="0" applyFont="1" applyBorder="1" applyAlignment="1">
      <alignment horizontal="center"/>
    </xf>
    <xf numFmtId="49" fontId="43" fillId="7" borderId="4" xfId="0" applyNumberFormat="1" applyFont="1" applyFill="1" applyBorder="1" applyAlignment="1">
      <alignment horizontal="right"/>
    </xf>
    <xf numFmtId="0" fontId="42" fillId="7" borderId="0" xfId="0" applyFont="1" applyFill="1"/>
    <xf numFmtId="0" fontId="42" fillId="7" borderId="5" xfId="0" applyFont="1" applyFill="1" applyBorder="1"/>
    <xf numFmtId="49" fontId="42" fillId="7" borderId="4" xfId="0" applyNumberFormat="1" applyFont="1" applyFill="1" applyBorder="1" applyAlignment="1">
      <alignment horizontal="right"/>
    </xf>
    <xf numFmtId="49" fontId="42" fillId="7" borderId="6" xfId="0" applyNumberFormat="1" applyFont="1" applyFill="1" applyBorder="1" applyAlignment="1">
      <alignment horizontal="right"/>
    </xf>
    <xf numFmtId="0" fontId="5" fillId="0" borderId="0" xfId="0" applyFont="1" applyAlignment="1">
      <alignment horizontal="center" wrapText="1"/>
    </xf>
    <xf numFmtId="0" fontId="2" fillId="0" borderId="0" xfId="0" applyFont="1"/>
    <xf numFmtId="0" fontId="38" fillId="0" borderId="0" xfId="0" applyFont="1" applyAlignment="1">
      <alignment horizontal="center" wrapText="1"/>
    </xf>
    <xf numFmtId="14" fontId="39" fillId="0" borderId="0" xfId="0" applyNumberFormat="1" applyFont="1" applyAlignment="1" applyProtection="1">
      <alignment horizontal="center"/>
      <protection locked="0"/>
    </xf>
    <xf numFmtId="0" fontId="39" fillId="0" borderId="0" xfId="0" applyFont="1" applyAlignment="1" applyProtection="1">
      <alignment horizontal="center"/>
      <protection locked="0"/>
    </xf>
    <xf numFmtId="0" fontId="39" fillId="0" borderId="0" xfId="0" applyFont="1" applyAlignment="1">
      <alignment horizontal="center"/>
    </xf>
    <xf numFmtId="14" fontId="39" fillId="0" borderId="0" xfId="0" applyNumberFormat="1" applyFont="1" applyAlignment="1" applyProtection="1">
      <alignment horizontal="left" wrapText="1"/>
      <protection locked="0"/>
    </xf>
    <xf numFmtId="0" fontId="45" fillId="7" borderId="0" xfId="1" quotePrefix="1" applyFont="1" applyFill="1" applyBorder="1"/>
    <xf numFmtId="0" fontId="45" fillId="7" borderId="0" xfId="1" applyFont="1" applyFill="1" applyBorder="1"/>
    <xf numFmtId="0" fontId="39" fillId="6" borderId="0" xfId="0" applyFont="1" applyFill="1"/>
    <xf numFmtId="0" fontId="2" fillId="6" borderId="0" xfId="0" applyFont="1" applyFill="1" applyAlignment="1">
      <alignment horizontal="center"/>
    </xf>
    <xf numFmtId="0" fontId="48" fillId="7" borderId="4" xfId="0" applyFont="1" applyFill="1" applyBorder="1" applyAlignment="1">
      <alignment horizontal="right"/>
    </xf>
    <xf numFmtId="0" fontId="49" fillId="7" borderId="5" xfId="0" applyFont="1" applyFill="1" applyBorder="1"/>
    <xf numFmtId="49" fontId="39" fillId="0" borderId="0" xfId="0" applyNumberFormat="1" applyFont="1" applyAlignment="1">
      <alignment horizontal="right"/>
    </xf>
    <xf numFmtId="0" fontId="39" fillId="0" borderId="0" xfId="0" applyFont="1"/>
    <xf numFmtId="0" fontId="2" fillId="0" borderId="0" xfId="0" applyFont="1" applyAlignment="1">
      <alignment horizontal="center"/>
    </xf>
    <xf numFmtId="0" fontId="43" fillId="7" borderId="0" xfId="0" applyFont="1" applyFill="1"/>
    <xf numFmtId="0" fontId="42" fillId="7" borderId="0" xfId="1" applyFont="1" applyFill="1" applyBorder="1" applyProtection="1">
      <protection locked="0"/>
    </xf>
    <xf numFmtId="0" fontId="44" fillId="7" borderId="7" xfId="1" applyFont="1" applyFill="1" applyBorder="1" applyProtection="1">
      <protection locked="0"/>
    </xf>
    <xf numFmtId="0" fontId="45" fillId="7" borderId="7" xfId="1" applyFont="1" applyFill="1" applyBorder="1" applyProtection="1"/>
    <xf numFmtId="0" fontId="47" fillId="7" borderId="8" xfId="1" quotePrefix="1" applyFont="1" applyFill="1" applyBorder="1" applyProtection="1"/>
    <xf numFmtId="0" fontId="0" fillId="8" borderId="0" xfId="0" applyFill="1" applyAlignment="1">
      <alignment horizontal="center"/>
    </xf>
    <xf numFmtId="0" fontId="7" fillId="9" borderId="13" xfId="0" applyFont="1" applyFill="1" applyBorder="1" applyAlignment="1">
      <alignment horizontal="left" vertical="center" wrapText="1"/>
    </xf>
    <xf numFmtId="0" fontId="7" fillId="9" borderId="6" xfId="0" applyFont="1" applyFill="1" applyBorder="1" applyAlignment="1">
      <alignment horizontal="left" vertical="center" wrapText="1"/>
    </xf>
    <xf numFmtId="0" fontId="7" fillId="9" borderId="8" xfId="0" applyFont="1" applyFill="1" applyBorder="1" applyAlignment="1">
      <alignment horizontal="left" vertical="center" wrapText="1"/>
    </xf>
    <xf numFmtId="0" fontId="0" fillId="12" borderId="0" xfId="0" applyFill="1" applyAlignment="1">
      <alignment horizontal="center"/>
    </xf>
    <xf numFmtId="0" fontId="7" fillId="12" borderId="0" xfId="0" applyFont="1" applyFill="1" applyAlignment="1">
      <alignment horizontal="left" vertical="center" wrapText="1"/>
    </xf>
    <xf numFmtId="0" fontId="0" fillId="9" borderId="6" xfId="0" applyFill="1" applyBorder="1" applyAlignment="1">
      <alignment horizontal="left" vertical="center" wrapText="1"/>
    </xf>
    <xf numFmtId="0" fontId="7" fillId="0" borderId="0" xfId="0" applyFont="1"/>
    <xf numFmtId="14" fontId="46" fillId="0" borderId="0" xfId="0" applyNumberFormat="1" applyFont="1" applyAlignment="1" applyProtection="1">
      <alignment horizontal="center" wrapText="1"/>
      <protection locked="0"/>
    </xf>
    <xf numFmtId="0" fontId="11" fillId="0" borderId="0" xfId="0" applyFont="1" applyAlignment="1">
      <alignment horizontal="center" wrapText="1"/>
    </xf>
    <xf numFmtId="0" fontId="55" fillId="9" borderId="15" xfId="0" applyFont="1" applyFill="1" applyBorder="1" applyAlignment="1">
      <alignment horizontal="left" vertical="center" wrapText="1"/>
    </xf>
    <xf numFmtId="0" fontId="54" fillId="9" borderId="8" xfId="0" applyFont="1" applyFill="1" applyBorder="1" applyAlignment="1">
      <alignment horizontal="left" vertical="center" wrapText="1"/>
    </xf>
    <xf numFmtId="0" fontId="0" fillId="13" borderId="0" xfId="0" applyFill="1" applyAlignment="1">
      <alignment horizontal="center"/>
    </xf>
    <xf numFmtId="0" fontId="1" fillId="0" borderId="0" xfId="0" applyFont="1" applyAlignment="1">
      <alignment horizontal="center" wrapText="1"/>
    </xf>
    <xf numFmtId="0" fontId="4" fillId="0" borderId="0" xfId="0" applyFont="1" applyAlignment="1">
      <alignment horizontal="center" wrapText="1"/>
    </xf>
    <xf numFmtId="0" fontId="7" fillId="0" borderId="0" xfId="0" applyFont="1" applyAlignment="1" applyProtection="1">
      <alignment horizontal="center" wrapText="1"/>
      <protection locked="0"/>
    </xf>
    <xf numFmtId="1" fontId="11" fillId="0" borderId="0" xfId="0" applyNumberFormat="1" applyFont="1" applyAlignment="1" applyProtection="1">
      <alignment horizontal="center" wrapText="1"/>
      <protection locked="0"/>
    </xf>
    <xf numFmtId="164" fontId="0" fillId="0" borderId="0" xfId="0" applyNumberFormat="1" applyAlignment="1" applyProtection="1">
      <alignment horizontal="center"/>
      <protection locked="0"/>
    </xf>
    <xf numFmtId="14" fontId="7" fillId="0" borderId="0" xfId="0" applyNumberFormat="1" applyFont="1" applyAlignment="1" applyProtection="1">
      <alignment horizontal="center"/>
      <protection locked="0"/>
    </xf>
    <xf numFmtId="14" fontId="0" fillId="0" borderId="0" xfId="0" applyNumberFormat="1" applyAlignment="1" applyProtection="1">
      <alignment horizontal="center"/>
      <protection locked="0"/>
    </xf>
    <xf numFmtId="0" fontId="20" fillId="0" borderId="0" xfId="0" applyFont="1" applyAlignment="1">
      <alignment horizontal="center" wrapText="1"/>
    </xf>
    <xf numFmtId="0" fontId="5" fillId="0" borderId="0" xfId="0" applyFont="1" applyAlignment="1">
      <alignment horizontal="center"/>
    </xf>
    <xf numFmtId="0" fontId="0" fillId="0" borderId="0" xfId="0" applyAlignment="1" applyProtection="1">
      <alignment horizontal="center" wrapText="1"/>
      <protection locked="0"/>
    </xf>
    <xf numFmtId="14" fontId="7" fillId="0" borderId="0" xfId="0" applyNumberFormat="1" applyFont="1" applyAlignment="1">
      <alignment horizontal="center"/>
    </xf>
    <xf numFmtId="14" fontId="7" fillId="0" borderId="0" xfId="0" applyNumberFormat="1" applyFont="1" applyAlignment="1" applyProtection="1">
      <alignment horizontal="center" wrapText="1"/>
      <protection locked="0"/>
    </xf>
    <xf numFmtId="0" fontId="7" fillId="0" borderId="0" xfId="0" applyFont="1" applyAlignment="1" applyProtection="1">
      <alignment horizontal="center"/>
      <protection locked="0"/>
    </xf>
    <xf numFmtId="0" fontId="6" fillId="0" borderId="0" xfId="1" applyFill="1" applyBorder="1" applyAlignment="1" applyProtection="1">
      <alignment horizontal="center"/>
      <protection locked="0"/>
    </xf>
    <xf numFmtId="0" fontId="32" fillId="0" borderId="0" xfId="0" applyFont="1" applyAlignment="1">
      <alignment horizontal="center" wrapText="1"/>
    </xf>
    <xf numFmtId="0" fontId="5" fillId="0" borderId="0" xfId="0" applyFont="1" applyAlignment="1" applyProtection="1">
      <alignment horizontal="center"/>
      <protection locked="0"/>
    </xf>
    <xf numFmtId="14" fontId="7" fillId="0" borderId="16" xfId="0" applyNumberFormat="1" applyFont="1" applyBorder="1" applyAlignment="1">
      <alignment horizontal="center"/>
    </xf>
    <xf numFmtId="0" fontId="7" fillId="0" borderId="46" xfId="0" applyFont="1" applyBorder="1"/>
    <xf numFmtId="0" fontId="41" fillId="11" borderId="13" xfId="0" applyFont="1" applyFill="1" applyBorder="1" applyAlignment="1">
      <alignment wrapText="1"/>
    </xf>
    <xf numFmtId="0" fontId="41" fillId="11" borderId="14" xfId="0" applyFont="1" applyFill="1" applyBorder="1" applyAlignment="1">
      <alignment wrapText="1"/>
    </xf>
    <xf numFmtId="0" fontId="2" fillId="0" borderId="0" xfId="0" applyFont="1" applyAlignment="1">
      <alignment vertical="center"/>
    </xf>
    <xf numFmtId="0" fontId="38" fillId="0" borderId="0" xfId="0" applyFont="1" applyAlignment="1">
      <alignment horizontal="center" vertical="center" wrapText="1"/>
    </xf>
    <xf numFmtId="0" fontId="39" fillId="0" borderId="0" xfId="0" applyFont="1" applyAlignment="1">
      <alignment horizontal="center" vertical="center"/>
    </xf>
    <xf numFmtId="14" fontId="39" fillId="0" borderId="0" xfId="0" applyNumberFormat="1" applyFont="1" applyAlignment="1" applyProtection="1">
      <alignment horizontal="center" vertical="center"/>
      <protection locked="0"/>
    </xf>
    <xf numFmtId="14" fontId="39" fillId="0" borderId="0" xfId="0" applyNumberFormat="1" applyFont="1" applyAlignment="1" applyProtection="1">
      <alignment horizontal="left" vertical="center" wrapText="1"/>
      <protection locked="0"/>
    </xf>
    <xf numFmtId="1" fontId="57" fillId="0" borderId="0" xfId="0" applyNumberFormat="1" applyFont="1" applyAlignment="1" applyProtection="1">
      <alignment horizontal="center" vertical="center" wrapText="1"/>
      <protection locked="0"/>
    </xf>
    <xf numFmtId="44" fontId="32" fillId="0" borderId="20" xfId="2" applyFont="1" applyFill="1" applyBorder="1" applyAlignment="1">
      <alignment horizontal="center"/>
    </xf>
    <xf numFmtId="49" fontId="63" fillId="7" borderId="4" xfId="0" applyNumberFormat="1" applyFont="1" applyFill="1" applyBorder="1" applyAlignment="1">
      <alignment horizontal="right"/>
    </xf>
    <xf numFmtId="0" fontId="9" fillId="2" borderId="1" xfId="0" applyFont="1" applyFill="1" applyBorder="1" applyAlignment="1">
      <alignment horizontal="center"/>
    </xf>
    <xf numFmtId="0" fontId="9" fillId="2" borderId="6" xfId="0" applyFont="1" applyFill="1" applyBorder="1" applyAlignment="1">
      <alignment horizontal="center"/>
    </xf>
    <xf numFmtId="0" fontId="9" fillId="14" borderId="6" xfId="0" applyFont="1" applyFill="1" applyBorder="1" applyAlignment="1">
      <alignment horizontal="center"/>
    </xf>
    <xf numFmtId="0" fontId="58" fillId="2" borderId="49" xfId="0" applyFont="1" applyFill="1" applyBorder="1" applyAlignment="1">
      <alignment horizontal="left" vertical="center" wrapText="1"/>
    </xf>
    <xf numFmtId="0" fontId="64" fillId="2" borderId="49" xfId="0" applyFont="1" applyFill="1" applyBorder="1" applyAlignment="1">
      <alignment horizontal="left" vertical="center" wrapText="1"/>
    </xf>
    <xf numFmtId="0" fontId="58" fillId="2" borderId="44" xfId="0" applyFont="1" applyFill="1" applyBorder="1" applyAlignment="1">
      <alignment horizontal="left" vertical="center" wrapText="1"/>
    </xf>
    <xf numFmtId="1" fontId="64" fillId="2" borderId="44" xfId="0" applyNumberFormat="1" applyFont="1" applyFill="1" applyBorder="1" applyAlignment="1">
      <alignment horizontal="left" vertical="center"/>
    </xf>
    <xf numFmtId="0" fontId="32" fillId="14" borderId="8" xfId="0" applyFont="1" applyFill="1" applyBorder="1" applyAlignment="1">
      <alignment horizontal="center" wrapText="1"/>
    </xf>
    <xf numFmtId="0" fontId="32" fillId="14" borderId="50" xfId="0" applyFont="1" applyFill="1" applyBorder="1" applyAlignment="1">
      <alignment horizontal="center" wrapText="1"/>
    </xf>
    <xf numFmtId="0" fontId="32" fillId="14" borderId="47" xfId="0" applyFont="1" applyFill="1" applyBorder="1" applyAlignment="1">
      <alignment horizontal="center" wrapText="1"/>
    </xf>
    <xf numFmtId="0" fontId="23" fillId="0" borderId="0" xfId="0" applyFont="1" applyAlignment="1">
      <alignment horizontal="center"/>
    </xf>
    <xf numFmtId="0" fontId="7" fillId="0" borderId="4" xfId="0" applyFont="1" applyBorder="1"/>
    <xf numFmtId="0" fontId="3" fillId="0" borderId="0" xfId="0" applyFont="1" applyAlignment="1">
      <alignment horizontal="center" wrapText="1"/>
    </xf>
    <xf numFmtId="0" fontId="7" fillId="0" borderId="5" xfId="0" applyFont="1" applyBorder="1"/>
    <xf numFmtId="0" fontId="50" fillId="0" borderId="0" xfId="0" applyFont="1" applyAlignment="1">
      <alignment horizontal="center"/>
    </xf>
    <xf numFmtId="0" fontId="56" fillId="0" borderId="20" xfId="0" applyFont="1" applyBorder="1" applyAlignment="1">
      <alignment horizontal="left" vertical="center" wrapText="1"/>
    </xf>
    <xf numFmtId="1" fontId="56" fillId="0" borderId="10" xfId="0" applyNumberFormat="1" applyFont="1" applyBorder="1" applyAlignment="1">
      <alignment horizontal="center" vertical="center" wrapText="1"/>
    </xf>
    <xf numFmtId="0" fontId="56" fillId="0" borderId="17" xfId="0" applyFont="1" applyBorder="1" applyAlignment="1">
      <alignment horizontal="center" vertical="center" wrapText="1"/>
    </xf>
    <xf numFmtId="164" fontId="56" fillId="0" borderId="20" xfId="0" applyNumberFormat="1" applyFont="1" applyBorder="1" applyAlignment="1">
      <alignment horizontal="center" vertical="center"/>
    </xf>
    <xf numFmtId="0" fontId="32" fillId="0" borderId="9" xfId="0" applyFont="1" applyBorder="1" applyAlignment="1">
      <alignment horizontal="center"/>
    </xf>
    <xf numFmtId="0" fontId="5" fillId="0" borderId="4" xfId="0" applyFont="1" applyBorder="1" applyAlignment="1">
      <alignment horizontal="center"/>
    </xf>
    <xf numFmtId="1" fontId="62" fillId="0" borderId="20" xfId="0" applyNumberFormat="1" applyFont="1" applyBorder="1" applyAlignment="1">
      <alignment horizontal="center"/>
    </xf>
    <xf numFmtId="0" fontId="1" fillId="0" borderId="0" xfId="0" applyFont="1"/>
    <xf numFmtId="0" fontId="9" fillId="0" borderId="0" xfId="0" applyFont="1" applyAlignment="1">
      <alignment horizontal="center"/>
    </xf>
    <xf numFmtId="0" fontId="32" fillId="14" borderId="52" xfId="0" applyFont="1" applyFill="1" applyBorder="1" applyAlignment="1">
      <alignment horizontal="center" wrapText="1"/>
    </xf>
    <xf numFmtId="0" fontId="5" fillId="2" borderId="53" xfId="0" applyFont="1" applyFill="1" applyBorder="1" applyAlignment="1">
      <alignment horizontal="center" wrapText="1"/>
    </xf>
    <xf numFmtId="0" fontId="5" fillId="2" borderId="55" xfId="0" applyFont="1" applyFill="1" applyBorder="1" applyAlignment="1">
      <alignment horizont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0" fillId="11" borderId="1" xfId="0" applyFill="1" applyBorder="1"/>
    <xf numFmtId="0" fontId="0" fillId="11" borderId="3" xfId="0" applyFill="1" applyBorder="1"/>
    <xf numFmtId="0" fontId="0" fillId="11" borderId="4" xfId="0" applyFill="1" applyBorder="1"/>
    <xf numFmtId="0" fontId="32" fillId="11" borderId="4" xfId="0" applyFont="1" applyFill="1" applyBorder="1" applyAlignment="1">
      <alignment horizontal="center"/>
    </xf>
    <xf numFmtId="0" fontId="0" fillId="11" borderId="6" xfId="0" applyFill="1" applyBorder="1"/>
    <xf numFmtId="14" fontId="7" fillId="11" borderId="7" xfId="0" applyNumberFormat="1" applyFont="1" applyFill="1" applyBorder="1" applyAlignment="1">
      <alignment horizontal="center"/>
    </xf>
    <xf numFmtId="0" fontId="0" fillId="11" borderId="7" xfId="0" applyFill="1" applyBorder="1"/>
    <xf numFmtId="0" fontId="37" fillId="11" borderId="7" xfId="0" applyFont="1" applyFill="1" applyBorder="1"/>
    <xf numFmtId="0" fontId="9" fillId="11" borderId="7" xfId="0" applyFont="1" applyFill="1" applyBorder="1" applyAlignment="1">
      <alignment horizontal="center"/>
    </xf>
    <xf numFmtId="0" fontId="0" fillId="11" borderId="8" xfId="0" applyFill="1" applyBorder="1"/>
    <xf numFmtId="0" fontId="0" fillId="11" borderId="5" xfId="0" applyFill="1" applyBorder="1"/>
    <xf numFmtId="0" fontId="3" fillId="11" borderId="5" xfId="0" applyFont="1" applyFill="1" applyBorder="1" applyAlignment="1">
      <alignment horizontal="center"/>
    </xf>
    <xf numFmtId="0" fontId="0" fillId="11" borderId="0" xfId="0" applyFill="1"/>
    <xf numFmtId="0" fontId="37" fillId="11" borderId="0" xfId="0" applyFont="1" applyFill="1"/>
    <xf numFmtId="0" fontId="32" fillId="11" borderId="0" xfId="0" applyFont="1" applyFill="1" applyAlignment="1">
      <alignment horizontal="center"/>
    </xf>
    <xf numFmtId="0" fontId="32" fillId="11" borderId="0" xfId="0" applyFont="1" applyFill="1" applyAlignment="1">
      <alignment horizontal="center" wrapText="1"/>
    </xf>
    <xf numFmtId="0" fontId="0" fillId="11" borderId="0" xfId="0" applyFill="1" applyAlignment="1">
      <alignment horizontal="center" vertical="top"/>
    </xf>
    <xf numFmtId="0" fontId="0" fillId="11" borderId="0" xfId="0" applyFill="1" applyAlignment="1">
      <alignment horizontal="center" vertical="top" wrapText="1"/>
    </xf>
    <xf numFmtId="14" fontId="7" fillId="11" borderId="0" xfId="0" applyNumberFormat="1" applyFont="1" applyFill="1" applyAlignment="1">
      <alignment horizontal="center"/>
    </xf>
    <xf numFmtId="0" fontId="9" fillId="11" borderId="0" xfId="0" applyFont="1" applyFill="1" applyAlignment="1">
      <alignment horizontal="center"/>
    </xf>
    <xf numFmtId="0" fontId="32" fillId="0" borderId="0" xfId="0" applyFont="1" applyAlignment="1">
      <alignment horizontal="center"/>
    </xf>
    <xf numFmtId="0" fontId="33" fillId="11" borderId="4" xfId="0" applyFont="1" applyFill="1" applyBorder="1"/>
    <xf numFmtId="0" fontId="33" fillId="0" borderId="33" xfId="0" applyFont="1" applyBorder="1" applyAlignment="1" applyProtection="1">
      <alignment horizontal="center" wrapText="1"/>
      <protection locked="0"/>
    </xf>
    <xf numFmtId="0" fontId="33" fillId="11" borderId="0" xfId="0" applyFont="1" applyFill="1"/>
    <xf numFmtId="1" fontId="33" fillId="0" borderId="33" xfId="0" applyNumberFormat="1" applyFont="1" applyBorder="1" applyAlignment="1" applyProtection="1">
      <alignment horizontal="center" wrapText="1"/>
      <protection locked="0"/>
    </xf>
    <xf numFmtId="164" fontId="33" fillId="0" borderId="33" xfId="0" applyNumberFormat="1" applyFont="1" applyBorder="1" applyAlignment="1" applyProtection="1">
      <alignment horizontal="center"/>
      <protection locked="0"/>
    </xf>
    <xf numFmtId="14" fontId="33" fillId="0" borderId="33" xfId="0" applyNumberFormat="1" applyFont="1" applyBorder="1" applyAlignment="1" applyProtection="1">
      <alignment horizontal="center"/>
      <protection locked="0"/>
    </xf>
    <xf numFmtId="0" fontId="33" fillId="11" borderId="5" xfId="0" applyFont="1" applyFill="1" applyBorder="1"/>
    <xf numFmtId="0" fontId="33" fillId="0" borderId="0" xfId="0" applyFont="1"/>
    <xf numFmtId="14" fontId="33" fillId="0" borderId="33" xfId="0" applyNumberFormat="1" applyFont="1" applyBorder="1" applyAlignment="1" applyProtection="1">
      <alignment horizontal="center" wrapText="1"/>
      <protection locked="0"/>
    </xf>
    <xf numFmtId="0" fontId="33" fillId="0" borderId="33" xfId="0" applyFont="1" applyBorder="1" applyAlignment="1" applyProtection="1">
      <alignment horizontal="center"/>
      <protection locked="0"/>
    </xf>
    <xf numFmtId="0" fontId="66" fillId="0" borderId="33" xfId="1" applyFont="1" applyFill="1" applyBorder="1" applyAlignment="1" applyProtection="1">
      <alignment horizontal="center"/>
      <protection locked="0"/>
    </xf>
    <xf numFmtId="1" fontId="68" fillId="0" borderId="33" xfId="0" applyNumberFormat="1" applyFont="1" applyBorder="1" applyAlignment="1">
      <alignment horizontal="center"/>
    </xf>
    <xf numFmtId="0" fontId="68" fillId="0" borderId="33" xfId="0" applyFont="1" applyBorder="1" applyAlignment="1">
      <alignment horizontal="center" wrapText="1"/>
    </xf>
    <xf numFmtId="0" fontId="69" fillId="9" borderId="15" xfId="0" applyFont="1" applyFill="1" applyBorder="1" applyAlignment="1">
      <alignment vertical="center" wrapText="1"/>
    </xf>
    <xf numFmtId="0" fontId="69" fillId="9" borderId="8" xfId="0" applyFont="1" applyFill="1" applyBorder="1" applyAlignment="1">
      <alignment vertical="center" wrapText="1"/>
    </xf>
    <xf numFmtId="17" fontId="70" fillId="4" borderId="10" xfId="0" applyNumberFormat="1" applyFont="1" applyFill="1" applyBorder="1" applyAlignment="1">
      <alignment horizontal="left" vertical="top" wrapText="1"/>
    </xf>
    <xf numFmtId="16" fontId="70" fillId="4" borderId="9" xfId="0" applyNumberFormat="1" applyFont="1" applyFill="1" applyBorder="1" applyAlignment="1">
      <alignment horizontal="left" vertical="top"/>
    </xf>
    <xf numFmtId="0" fontId="70" fillId="4" borderId="0" xfId="0" applyFont="1" applyFill="1" applyAlignment="1">
      <alignment horizontal="left" vertical="top"/>
    </xf>
    <xf numFmtId="0" fontId="70" fillId="4" borderId="9" xfId="0" applyFont="1" applyFill="1" applyBorder="1" applyAlignment="1">
      <alignment horizontal="left" vertical="top"/>
    </xf>
    <xf numFmtId="0" fontId="68" fillId="4" borderId="9" xfId="0" applyFont="1" applyFill="1" applyBorder="1" applyAlignment="1">
      <alignment horizontal="left" vertical="center" wrapText="1"/>
    </xf>
    <xf numFmtId="0" fontId="68" fillId="4" borderId="9" xfId="0" applyFont="1" applyFill="1" applyBorder="1" applyAlignment="1">
      <alignment horizontal="left" vertical="top" wrapText="1"/>
    </xf>
    <xf numFmtId="0" fontId="68" fillId="4" borderId="17" xfId="0" applyFont="1" applyFill="1" applyBorder="1" applyAlignment="1">
      <alignment horizontal="left" vertical="top" wrapText="1"/>
    </xf>
    <xf numFmtId="0" fontId="68" fillId="4" borderId="17" xfId="0" applyFont="1" applyFill="1" applyBorder="1" applyAlignment="1">
      <alignment horizontal="left" vertical="top"/>
    </xf>
    <xf numFmtId="0" fontId="68" fillId="4" borderId="9" xfId="0" applyFont="1" applyFill="1" applyBorder="1" applyAlignment="1">
      <alignment horizontal="left" vertical="top"/>
    </xf>
    <xf numFmtId="0" fontId="68" fillId="4" borderId="18" xfId="0" applyFont="1" applyFill="1" applyBorder="1" applyAlignment="1">
      <alignment horizontal="left" vertical="top" wrapText="1"/>
    </xf>
    <xf numFmtId="0" fontId="71" fillId="11" borderId="15" xfId="0" applyFont="1" applyFill="1" applyBorder="1" applyAlignment="1">
      <alignment wrapText="1"/>
    </xf>
    <xf numFmtId="0" fontId="42" fillId="0" borderId="0" xfId="1" applyFont="1" applyFill="1" applyBorder="1" applyProtection="1">
      <protection locked="0"/>
    </xf>
    <xf numFmtId="0" fontId="43" fillId="0" borderId="0" xfId="0" applyFont="1"/>
    <xf numFmtId="0" fontId="42" fillId="0" borderId="0" xfId="0" applyFont="1"/>
    <xf numFmtId="0" fontId="44" fillId="0" borderId="0" xfId="1" applyFont="1" applyFill="1" applyBorder="1" applyProtection="1">
      <protection locked="0"/>
    </xf>
    <xf numFmtId="0" fontId="67" fillId="0" borderId="33" xfId="0" applyFont="1" applyBorder="1" applyAlignment="1" applyProtection="1">
      <alignment horizontal="center"/>
      <protection locked="0"/>
    </xf>
    <xf numFmtId="0" fontId="22" fillId="0" borderId="33" xfId="0" applyFont="1" applyBorder="1" applyAlignment="1" applyProtection="1">
      <alignment horizontal="center" wrapText="1"/>
      <protection locked="0"/>
    </xf>
    <xf numFmtId="0" fontId="8" fillId="4" borderId="8" xfId="0" applyFont="1" applyFill="1" applyBorder="1" applyAlignment="1">
      <alignment horizontal="left" vertical="top" wrapText="1"/>
    </xf>
    <xf numFmtId="0" fontId="32" fillId="15" borderId="48" xfId="0" applyFont="1" applyFill="1" applyBorder="1" applyAlignment="1">
      <alignment horizontal="center" wrapText="1"/>
    </xf>
    <xf numFmtId="14" fontId="7" fillId="0" borderId="16" xfId="0" applyNumberFormat="1"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15" borderId="9" xfId="0" applyFont="1" applyFill="1" applyBorder="1" applyAlignment="1">
      <alignment horizontal="center" wrapText="1"/>
    </xf>
    <xf numFmtId="14" fontId="7" fillId="0" borderId="54" xfId="0" applyNumberFormat="1" applyFont="1" applyBorder="1" applyAlignment="1" applyProtection="1">
      <alignment horizontal="center" wrapText="1"/>
      <protection locked="0"/>
    </xf>
    <xf numFmtId="0" fontId="73" fillId="0" borderId="0" xfId="0" applyFont="1"/>
    <xf numFmtId="0" fontId="73" fillId="0" borderId="0" xfId="0" applyFont="1" applyAlignment="1">
      <alignment horizontal="center"/>
    </xf>
    <xf numFmtId="0" fontId="41" fillId="0" borderId="4" xfId="0" applyFont="1" applyBorder="1" applyAlignment="1">
      <alignment horizontal="center"/>
    </xf>
    <xf numFmtId="0" fontId="41" fillId="0" borderId="0" xfId="0" applyFont="1" applyAlignment="1">
      <alignment horizontal="center"/>
    </xf>
    <xf numFmtId="0" fontId="41" fillId="0" borderId="0" xfId="0" applyFont="1" applyAlignment="1">
      <alignment horizontal="center" wrapText="1"/>
    </xf>
    <xf numFmtId="0" fontId="8" fillId="0" borderId="0" xfId="0" applyFont="1"/>
    <xf numFmtId="0" fontId="77" fillId="0" borderId="0" xfId="0" applyFont="1" applyAlignment="1">
      <alignment horizontal="center" wrapText="1"/>
    </xf>
    <xf numFmtId="0" fontId="71" fillId="0" borderId="0" xfId="0" applyFont="1" applyAlignment="1">
      <alignment horizontal="center" wrapText="1"/>
    </xf>
    <xf numFmtId="0" fontId="42" fillId="0" borderId="4" xfId="0" applyFont="1" applyBorder="1"/>
    <xf numFmtId="0" fontId="59" fillId="0" borderId="0" xfId="0" applyFont="1" applyAlignment="1">
      <alignment horizontal="center"/>
    </xf>
    <xf numFmtId="0" fontId="59" fillId="0" borderId="0" xfId="0" applyFont="1" applyAlignment="1">
      <alignment horizontal="center" wrapText="1"/>
    </xf>
    <xf numFmtId="0" fontId="42" fillId="0" borderId="5" xfId="0" applyFont="1" applyBorder="1"/>
    <xf numFmtId="0" fontId="42" fillId="0" borderId="0" xfId="0" applyFont="1" applyAlignment="1" applyProtection="1">
      <alignment horizontal="center" wrapText="1"/>
      <protection locked="0"/>
    </xf>
    <xf numFmtId="1" fontId="78" fillId="0" borderId="0" xfId="0" applyNumberFormat="1" applyFont="1" applyAlignment="1" applyProtection="1">
      <alignment horizontal="center" wrapText="1"/>
      <protection locked="0"/>
    </xf>
    <xf numFmtId="164" fontId="8" fillId="0" borderId="0" xfId="0" applyNumberFormat="1" applyFont="1" applyAlignment="1" applyProtection="1">
      <alignment horizontal="center"/>
      <protection locked="0"/>
    </xf>
    <xf numFmtId="14" fontId="42" fillId="0" borderId="0" xfId="0" applyNumberFormat="1" applyFont="1" applyAlignment="1" applyProtection="1">
      <alignment horizontal="center"/>
      <protection locked="0"/>
    </xf>
    <xf numFmtId="14" fontId="8" fillId="0" borderId="0" xfId="0" applyNumberFormat="1" applyFont="1" applyAlignment="1" applyProtection="1">
      <alignment horizontal="center"/>
      <protection locked="0"/>
    </xf>
    <xf numFmtId="0" fontId="70" fillId="0" borderId="0" xfId="0" applyFont="1" applyAlignment="1">
      <alignment horizontal="center"/>
    </xf>
    <xf numFmtId="0" fontId="58" fillId="0" borderId="20" xfId="0" applyFont="1" applyBorder="1" applyAlignment="1">
      <alignment horizontal="left" vertical="center" wrapText="1"/>
    </xf>
    <xf numFmtId="1" fontId="58" fillId="0" borderId="10" xfId="0" applyNumberFormat="1" applyFont="1" applyBorder="1" applyAlignment="1">
      <alignment horizontal="center" vertical="center" wrapText="1"/>
    </xf>
    <xf numFmtId="0" fontId="58" fillId="0" borderId="17" xfId="0" applyFont="1" applyBorder="1" applyAlignment="1">
      <alignment horizontal="center" vertical="center" wrapText="1"/>
    </xf>
    <xf numFmtId="164" fontId="58" fillId="0" borderId="20" xfId="0" applyNumberFormat="1" applyFont="1" applyBorder="1" applyAlignment="1">
      <alignment horizontal="center" vertical="center"/>
    </xf>
    <xf numFmtId="0" fontId="68" fillId="0" borderId="9" xfId="0" applyFont="1" applyBorder="1" applyAlignment="1">
      <alignment horizontal="center" vertical="center" wrapText="1"/>
    </xf>
    <xf numFmtId="14" fontId="68" fillId="0" borderId="9" xfId="0" applyNumberFormat="1" applyFont="1" applyBorder="1" applyAlignment="1">
      <alignment horizontal="center" vertical="center" wrapText="1"/>
    </xf>
    <xf numFmtId="0" fontId="76" fillId="0" borderId="0" xfId="0" applyFont="1" applyAlignment="1">
      <alignment horizontal="center" wrapText="1"/>
    </xf>
    <xf numFmtId="0" fontId="8" fillId="0" borderId="0" xfId="0" applyFont="1" applyAlignment="1" applyProtection="1">
      <alignment horizontal="center" wrapText="1"/>
      <protection locked="0"/>
    </xf>
    <xf numFmtId="14" fontId="42" fillId="0" borderId="0" xfId="0" applyNumberFormat="1" applyFont="1" applyAlignment="1">
      <alignment horizontal="center"/>
    </xf>
    <xf numFmtId="14" fontId="42" fillId="0" borderId="0" xfId="0" applyNumberFormat="1" applyFont="1" applyAlignment="1" applyProtection="1">
      <alignment horizontal="center" wrapText="1"/>
      <protection locked="0"/>
    </xf>
    <xf numFmtId="0" fontId="42" fillId="0" borderId="0" xfId="0" applyFont="1" applyAlignment="1" applyProtection="1">
      <alignment horizontal="center"/>
      <protection locked="0"/>
    </xf>
    <xf numFmtId="0" fontId="45" fillId="0" borderId="0" xfId="1" applyFont="1" applyFill="1" applyBorder="1" applyAlignment="1" applyProtection="1">
      <alignment horizontal="center"/>
      <protection locked="0"/>
    </xf>
    <xf numFmtId="14" fontId="68" fillId="0" borderId="9" xfId="0" applyNumberFormat="1" applyFont="1" applyBorder="1" applyAlignment="1">
      <alignment horizontal="center" vertical="center"/>
    </xf>
    <xf numFmtId="14" fontId="68" fillId="0" borderId="10" xfId="0" applyNumberFormat="1" applyFont="1" applyBorder="1" applyAlignment="1">
      <alignment horizontal="center"/>
    </xf>
    <xf numFmtId="0" fontId="68" fillId="0" borderId="9" xfId="0" applyFont="1" applyBorder="1" applyAlignment="1">
      <alignment horizontal="center"/>
    </xf>
    <xf numFmtId="0" fontId="67" fillId="0" borderId="9" xfId="0" applyFont="1" applyBorder="1" applyAlignment="1">
      <alignment horizontal="center"/>
    </xf>
    <xf numFmtId="0" fontId="67" fillId="0" borderId="0" xfId="0" applyFont="1" applyAlignment="1">
      <alignment horizontal="center" wrapText="1"/>
    </xf>
    <xf numFmtId="0" fontId="41" fillId="0" borderId="0" xfId="0" applyFont="1" applyAlignment="1" applyProtection="1">
      <alignment horizontal="center"/>
      <protection locked="0"/>
    </xf>
    <xf numFmtId="1" fontId="67" fillId="0" borderId="20" xfId="0" applyNumberFormat="1" applyFont="1" applyBorder="1" applyAlignment="1">
      <alignment horizontal="center"/>
    </xf>
    <xf numFmtId="44" fontId="67" fillId="0" borderId="20" xfId="2" applyFont="1" applyFill="1" applyBorder="1" applyAlignment="1">
      <alignment horizontal="center"/>
    </xf>
    <xf numFmtId="0" fontId="41" fillId="3" borderId="13" xfId="0" applyFont="1" applyFill="1" applyBorder="1" applyAlignment="1">
      <alignment horizontal="center"/>
    </xf>
    <xf numFmtId="0" fontId="41" fillId="3" borderId="14" xfId="0" applyFont="1" applyFill="1" applyBorder="1" applyAlignment="1">
      <alignment horizontal="center"/>
    </xf>
    <xf numFmtId="14" fontId="79" fillId="3" borderId="14" xfId="0" applyNumberFormat="1" applyFont="1" applyFill="1" applyBorder="1" applyAlignment="1">
      <alignment horizontal="center"/>
    </xf>
    <xf numFmtId="0" fontId="76" fillId="3" borderId="14" xfId="0" applyFont="1" applyFill="1" applyBorder="1" applyAlignment="1">
      <alignment horizontal="center" textRotation="180"/>
    </xf>
    <xf numFmtId="0" fontId="41" fillId="3" borderId="14" xfId="0" applyFont="1" applyFill="1" applyBorder="1" applyAlignment="1">
      <alignment horizontal="center" wrapText="1"/>
    </xf>
    <xf numFmtId="0" fontId="42" fillId="3" borderId="15" xfId="0" applyFont="1" applyFill="1" applyBorder="1"/>
    <xf numFmtId="0" fontId="41" fillId="0" borderId="42" xfId="0" applyFont="1" applyBorder="1" applyAlignment="1">
      <alignment horizontal="center"/>
    </xf>
    <xf numFmtId="14" fontId="42" fillId="0" borderId="16" xfId="0" applyNumberFormat="1" applyFont="1" applyBorder="1" applyAlignment="1">
      <alignment horizontal="center"/>
    </xf>
    <xf numFmtId="0" fontId="42" fillId="0" borderId="16" xfId="0" applyFont="1" applyBorder="1" applyAlignment="1">
      <alignment horizontal="center"/>
    </xf>
    <xf numFmtId="0" fontId="8" fillId="0" borderId="16" xfId="0" applyFont="1" applyBorder="1" applyAlignment="1">
      <alignment horizontal="left" wrapText="1"/>
    </xf>
    <xf numFmtId="0" fontId="8" fillId="0" borderId="43" xfId="0" applyFont="1" applyBorder="1" applyAlignment="1">
      <alignment horizontal="center" wrapText="1"/>
    </xf>
    <xf numFmtId="0" fontId="42" fillId="0" borderId="46" xfId="0" applyFont="1" applyBorder="1"/>
    <xf numFmtId="14" fontId="42" fillId="0" borderId="9" xfId="0" applyNumberFormat="1" applyFont="1" applyBorder="1" applyAlignment="1">
      <alignment horizontal="center"/>
    </xf>
    <xf numFmtId="0" fontId="42" fillId="0" borderId="9" xfId="0" applyFont="1" applyBorder="1" applyAlignment="1">
      <alignment horizontal="center"/>
    </xf>
    <xf numFmtId="0" fontId="8" fillId="0" borderId="9" xfId="0" applyFont="1" applyBorder="1" applyAlignment="1">
      <alignment horizontal="left" wrapText="1"/>
    </xf>
    <xf numFmtId="0" fontId="42" fillId="0" borderId="29" xfId="0" applyFont="1" applyBorder="1"/>
    <xf numFmtId="0" fontId="41" fillId="0" borderId="6" xfId="0" applyFont="1" applyBorder="1" applyAlignment="1">
      <alignment horizontal="center"/>
    </xf>
    <xf numFmtId="14" fontId="42" fillId="0" borderId="44" xfId="0" applyNumberFormat="1" applyFont="1" applyBorder="1" applyAlignment="1">
      <alignment horizontal="center"/>
    </xf>
    <xf numFmtId="0" fontId="42" fillId="0" borderId="44" xfId="0" applyFont="1" applyBorder="1" applyAlignment="1">
      <alignment horizontal="center"/>
    </xf>
    <xf numFmtId="0" fontId="8" fillId="0" borderId="44" xfId="0" applyFont="1" applyBorder="1" applyAlignment="1">
      <alignment horizontal="left" wrapText="1"/>
    </xf>
    <xf numFmtId="0" fontId="8" fillId="0" borderId="45" xfId="0" applyFont="1" applyBorder="1" applyAlignment="1">
      <alignment horizontal="center" wrapText="1"/>
    </xf>
    <xf numFmtId="0" fontId="79" fillId="3" borderId="1" xfId="0" applyFont="1" applyFill="1" applyBorder="1"/>
    <xf numFmtId="0" fontId="79" fillId="3" borderId="2" xfId="0" applyFont="1" applyFill="1" applyBorder="1"/>
    <xf numFmtId="0" fontId="78" fillId="3" borderId="2" xfId="0" applyFont="1" applyFill="1" applyBorder="1" applyAlignment="1">
      <alignment horizontal="center"/>
    </xf>
    <xf numFmtId="0" fontId="78" fillId="3" borderId="0" xfId="0" applyFont="1" applyFill="1" applyAlignment="1">
      <alignment horizontal="center"/>
    </xf>
    <xf numFmtId="0" fontId="78" fillId="3" borderId="0" xfId="0" applyFont="1" applyFill="1"/>
    <xf numFmtId="0" fontId="78" fillId="3" borderId="5" xfId="0" applyFont="1" applyFill="1" applyBorder="1"/>
    <xf numFmtId="0" fontId="73" fillId="3" borderId="4" xfId="0" applyFont="1" applyFill="1" applyBorder="1" applyAlignment="1">
      <alignment vertical="center"/>
    </xf>
    <xf numFmtId="0" fontId="73" fillId="3" borderId="5" xfId="0" applyFont="1" applyFill="1" applyBorder="1" applyAlignment="1">
      <alignment vertical="center"/>
    </xf>
    <xf numFmtId="0" fontId="73" fillId="0" borderId="0" xfId="0" applyFont="1" applyAlignment="1">
      <alignment vertical="center"/>
    </xf>
    <xf numFmtId="0" fontId="73" fillId="3" borderId="6" xfId="0" applyFont="1" applyFill="1" applyBorder="1" applyAlignment="1">
      <alignment vertical="center"/>
    </xf>
    <xf numFmtId="0" fontId="73" fillId="3" borderId="8" xfId="0" applyFont="1" applyFill="1" applyBorder="1" applyAlignment="1">
      <alignment vertical="center"/>
    </xf>
    <xf numFmtId="0" fontId="7" fillId="0" borderId="0" xfId="0" applyFont="1" applyAlignment="1">
      <alignment horizontal="center" vertical="center" wrapText="1"/>
    </xf>
    <xf numFmtId="0" fontId="22" fillId="3" borderId="0" xfId="0" applyFont="1" applyFill="1" applyAlignment="1">
      <alignment horizontal="center"/>
    </xf>
    <xf numFmtId="0" fontId="5" fillId="0" borderId="0" xfId="0" applyFont="1" applyAlignment="1">
      <alignment horizontal="right"/>
    </xf>
    <xf numFmtId="0" fontId="5" fillId="11" borderId="13" xfId="0" applyFont="1" applyFill="1" applyBorder="1" applyAlignment="1">
      <alignment horizontal="center"/>
    </xf>
    <xf numFmtId="0" fontId="5" fillId="11" borderId="14" xfId="0" applyFont="1" applyFill="1" applyBorder="1" applyAlignment="1">
      <alignment horizontal="center"/>
    </xf>
    <xf numFmtId="14" fontId="12" fillId="11" borderId="14" xfId="0" applyNumberFormat="1" applyFont="1" applyFill="1" applyBorder="1" applyAlignment="1">
      <alignment horizontal="center"/>
    </xf>
    <xf numFmtId="0" fontId="20" fillId="11" borderId="14" xfId="0" applyFont="1" applyFill="1" applyBorder="1" applyAlignment="1">
      <alignment horizontal="center" textRotation="180"/>
    </xf>
    <xf numFmtId="0" fontId="12" fillId="11" borderId="14" xfId="0" applyFont="1" applyFill="1" applyBorder="1" applyAlignment="1">
      <alignment horizontal="center" wrapText="1"/>
    </xf>
    <xf numFmtId="0" fontId="7" fillId="11" borderId="15" xfId="0" applyFont="1" applyFill="1" applyBorder="1"/>
    <xf numFmtId="0" fontId="7" fillId="0" borderId="9" xfId="0" applyFont="1" applyBorder="1" applyAlignment="1">
      <alignment horizontal="center" vertical="center" wrapText="1"/>
    </xf>
    <xf numFmtId="14" fontId="7" fillId="0" borderId="9" xfId="0" applyNumberFormat="1" applyFont="1" applyBorder="1" applyAlignment="1">
      <alignment horizontal="center" vertical="center" wrapText="1"/>
    </xf>
    <xf numFmtId="14" fontId="7" fillId="0" borderId="9" xfId="0" applyNumberFormat="1" applyFont="1" applyBorder="1" applyAlignment="1">
      <alignment horizontal="center" vertical="center"/>
    </xf>
    <xf numFmtId="14" fontId="7" fillId="0" borderId="10" xfId="0" applyNumberFormat="1" applyFont="1" applyBorder="1" applyAlignment="1">
      <alignment horizontal="center"/>
    </xf>
    <xf numFmtId="0" fontId="68" fillId="4" borderId="18" xfId="0" applyFont="1" applyFill="1" applyBorder="1" applyAlignment="1">
      <alignment horizontal="left" vertical="top"/>
    </xf>
    <xf numFmtId="0" fontId="80" fillId="4" borderId="10" xfId="0" applyFont="1" applyFill="1" applyBorder="1" applyAlignment="1">
      <alignment horizontal="left" vertical="top" wrapText="1"/>
    </xf>
    <xf numFmtId="0" fontId="80" fillId="4" borderId="57" xfId="0" applyFont="1" applyFill="1" applyBorder="1" applyAlignment="1">
      <alignment horizontal="left" vertical="top" wrapText="1"/>
    </xf>
    <xf numFmtId="14" fontId="0" fillId="0" borderId="16" xfId="0" applyNumberFormat="1" applyBorder="1" applyAlignment="1">
      <alignment horizontal="left" wrapText="1"/>
    </xf>
    <xf numFmtId="14" fontId="7" fillId="0" borderId="43" xfId="0" applyNumberFormat="1" applyFont="1" applyBorder="1" applyAlignment="1">
      <alignment horizontal="center" wrapText="1"/>
    </xf>
    <xf numFmtId="14" fontId="7" fillId="0" borderId="48" xfId="0" applyNumberFormat="1" applyFont="1" applyBorder="1" applyAlignment="1">
      <alignment horizontal="center"/>
    </xf>
    <xf numFmtId="0" fontId="7" fillId="0" borderId="48" xfId="0" applyFont="1" applyBorder="1" applyAlignment="1">
      <alignment horizontal="center"/>
    </xf>
    <xf numFmtId="14" fontId="0" fillId="0" borderId="48" xfId="0" applyNumberFormat="1" applyBorder="1" applyAlignment="1">
      <alignment horizontal="left" wrapText="1"/>
    </xf>
    <xf numFmtId="14" fontId="7" fillId="0" borderId="58" xfId="0" applyNumberFormat="1" applyFont="1" applyBorder="1" applyAlignment="1">
      <alignment horizontal="center" wrapText="1"/>
    </xf>
    <xf numFmtId="0" fontId="21" fillId="3" borderId="1" xfId="0" applyFont="1" applyFill="1" applyBorder="1"/>
    <xf numFmtId="0" fontId="21" fillId="3" borderId="2" xfId="0" applyFont="1" applyFill="1" applyBorder="1"/>
    <xf numFmtId="0" fontId="11" fillId="3" borderId="2" xfId="0" applyFont="1" applyFill="1" applyBorder="1" applyAlignment="1">
      <alignment horizontal="center"/>
    </xf>
    <xf numFmtId="0" fontId="11" fillId="3" borderId="2" xfId="0" applyFont="1" applyFill="1" applyBorder="1"/>
    <xf numFmtId="0" fontId="22" fillId="3" borderId="4" xfId="0" applyFont="1" applyFill="1" applyBorder="1"/>
    <xf numFmtId="0" fontId="33" fillId="3" borderId="0" xfId="0" applyFont="1" applyFill="1"/>
    <xf numFmtId="0" fontId="33" fillId="3" borderId="0" xfId="0" applyFont="1" applyFill="1" applyAlignment="1">
      <alignment horizontal="center"/>
    </xf>
    <xf numFmtId="0" fontId="22" fillId="3" borderId="0" xfId="0" applyFont="1" applyFill="1"/>
    <xf numFmtId="0" fontId="32" fillId="3" borderId="0" xfId="0" applyFont="1" applyFill="1" applyAlignment="1">
      <alignment vertical="center"/>
    </xf>
    <xf numFmtId="0" fontId="33" fillId="3" borderId="0" xfId="0" applyFont="1" applyFill="1" applyAlignment="1">
      <alignment horizontal="left"/>
    </xf>
    <xf numFmtId="0" fontId="33" fillId="3" borderId="0" xfId="0" applyFont="1" applyFill="1" applyAlignment="1">
      <alignment vertical="center"/>
    </xf>
    <xf numFmtId="0" fontId="22" fillId="3" borderId="6" xfId="0" applyFont="1" applyFill="1" applyBorder="1"/>
    <xf numFmtId="0" fontId="33" fillId="3" borderId="7" xfId="0" applyFont="1" applyFill="1" applyBorder="1" applyAlignment="1">
      <alignment vertical="center"/>
    </xf>
    <xf numFmtId="0" fontId="33" fillId="3" borderId="7" xfId="0" applyFont="1" applyFill="1" applyBorder="1"/>
    <xf numFmtId="0" fontId="33" fillId="3" borderId="7" xfId="0" applyFont="1" applyFill="1" applyBorder="1" applyAlignment="1">
      <alignment horizontal="center"/>
    </xf>
    <xf numFmtId="0" fontId="22" fillId="3" borderId="7" xfId="0" applyFont="1" applyFill="1" applyBorder="1" applyAlignment="1">
      <alignment horizontal="center"/>
    </xf>
    <xf numFmtId="0" fontId="22" fillId="3" borderId="7" xfId="0" applyFont="1" applyFill="1" applyBorder="1"/>
    <xf numFmtId="0" fontId="7" fillId="0" borderId="59" xfId="0" applyFont="1" applyBorder="1"/>
    <xf numFmtId="0" fontId="11" fillId="3" borderId="3" xfId="0" applyFont="1" applyFill="1" applyBorder="1"/>
    <xf numFmtId="0" fontId="22" fillId="3" borderId="5" xfId="0" applyFont="1" applyFill="1" applyBorder="1"/>
    <xf numFmtId="0" fontId="22" fillId="3" borderId="8" xfId="0" applyFont="1" applyFill="1" applyBorder="1"/>
    <xf numFmtId="14" fontId="7" fillId="0" borderId="16" xfId="0" applyNumberFormat="1" applyFont="1" applyBorder="1" applyAlignment="1" applyProtection="1">
      <alignment horizontal="center" wrapText="1"/>
      <protection locked="0"/>
    </xf>
    <xf numFmtId="49" fontId="72" fillId="0" borderId="9" xfId="0" applyNumberFormat="1" applyFont="1" applyBorder="1" applyAlignment="1" applyProtection="1">
      <alignment horizontal="center" wrapText="1" readingOrder="1"/>
      <protection locked="0"/>
    </xf>
    <xf numFmtId="0" fontId="0" fillId="9" borderId="20" xfId="0" applyFill="1" applyBorder="1" applyAlignment="1">
      <alignment horizontal="left" vertical="center" wrapText="1"/>
    </xf>
    <xf numFmtId="0" fontId="0" fillId="9" borderId="33" xfId="0" applyFill="1" applyBorder="1" applyAlignment="1">
      <alignment horizontal="left" vertical="center" wrapText="1"/>
    </xf>
    <xf numFmtId="0" fontId="8" fillId="4" borderId="10" xfId="0" applyFont="1" applyFill="1" applyBorder="1" applyAlignment="1">
      <alignment horizontal="left" vertical="top" wrapText="1"/>
    </xf>
    <xf numFmtId="0" fontId="5" fillId="2" borderId="34" xfId="0" applyFont="1" applyFill="1" applyBorder="1" applyAlignment="1">
      <alignment horizontal="center" wrapText="1"/>
    </xf>
    <xf numFmtId="0" fontId="23" fillId="0" borderId="0" xfId="0" applyFont="1" applyAlignment="1">
      <alignment horizontal="right"/>
    </xf>
    <xf numFmtId="14" fontId="7" fillId="0" borderId="0" xfId="0" applyNumberFormat="1" applyFont="1" applyAlignment="1">
      <alignment horizontal="center" vertical="center"/>
    </xf>
    <xf numFmtId="0" fontId="7" fillId="0" borderId="0" xfId="0" applyFont="1" applyAlignment="1">
      <alignment horizontal="center"/>
    </xf>
    <xf numFmtId="0" fontId="83" fillId="6" borderId="0" xfId="0" applyFont="1" applyFill="1" applyAlignment="1">
      <alignment horizontal="center"/>
    </xf>
    <xf numFmtId="0" fontId="1" fillId="11" borderId="14" xfId="0" applyFont="1" applyFill="1" applyBorder="1" applyAlignment="1">
      <alignment horizontal="center" textRotation="90"/>
    </xf>
    <xf numFmtId="14" fontId="12" fillId="11" borderId="14" xfId="0" applyNumberFormat="1" applyFont="1" applyFill="1" applyBorder="1" applyAlignment="1">
      <alignment horizontal="center" textRotation="90"/>
    </xf>
    <xf numFmtId="14" fontId="39" fillId="10" borderId="0" xfId="0" applyNumberFormat="1" applyFont="1" applyFill="1" applyAlignment="1" applyProtection="1">
      <alignment horizontal="center" vertical="center"/>
      <protection locked="0"/>
    </xf>
    <xf numFmtId="0" fontId="39" fillId="10" borderId="0" xfId="0" applyFont="1" applyFill="1" applyAlignment="1" applyProtection="1">
      <alignment horizontal="center" vertical="center"/>
      <protection locked="0"/>
    </xf>
    <xf numFmtId="14" fontId="39" fillId="10" borderId="0" xfId="0" applyNumberFormat="1" applyFont="1" applyFill="1" applyAlignment="1" applyProtection="1">
      <alignment horizontal="center" vertical="center" wrapText="1"/>
      <protection locked="0"/>
    </xf>
    <xf numFmtId="14" fontId="39" fillId="10" borderId="0" xfId="0" applyNumberFormat="1" applyFont="1" applyFill="1" applyAlignment="1" applyProtection="1">
      <alignment horizontal="center" wrapText="1"/>
      <protection locked="0"/>
    </xf>
    <xf numFmtId="1" fontId="39" fillId="10" borderId="0" xfId="0" applyNumberFormat="1" applyFont="1" applyFill="1" applyAlignment="1" applyProtection="1">
      <alignment horizontal="center" vertical="center" wrapText="1"/>
      <protection locked="0"/>
    </xf>
    <xf numFmtId="0" fontId="12" fillId="3" borderId="2" xfId="0" applyFont="1" applyFill="1" applyBorder="1" applyAlignment="1">
      <alignment horizontal="center"/>
    </xf>
    <xf numFmtId="0" fontId="4" fillId="7" borderId="4" xfId="0" applyFont="1" applyFill="1" applyBorder="1" applyAlignment="1">
      <alignment horizontal="right" vertical="center" wrapText="1"/>
    </xf>
    <xf numFmtId="14" fontId="33" fillId="0" borderId="9" xfId="0" applyNumberFormat="1" applyFont="1" applyBorder="1" applyAlignment="1">
      <alignment horizontal="center" vertical="center"/>
    </xf>
    <xf numFmtId="14" fontId="33" fillId="0" borderId="10" xfId="0" applyNumberFormat="1" applyFont="1" applyBorder="1" applyAlignment="1">
      <alignment horizontal="center"/>
    </xf>
    <xf numFmtId="0" fontId="33" fillId="0" borderId="9" xfId="0" applyFont="1" applyBorder="1" applyAlignment="1">
      <alignment horizontal="center"/>
    </xf>
    <xf numFmtId="0" fontId="84" fillId="0" borderId="20" xfId="0" applyFont="1" applyBorder="1" applyAlignment="1">
      <alignment horizontal="left" vertical="center" wrapText="1"/>
    </xf>
    <xf numFmtId="1" fontId="84" fillId="0" borderId="10" xfId="0" applyNumberFormat="1" applyFont="1" applyBorder="1" applyAlignment="1">
      <alignment horizontal="center" vertical="center" wrapText="1"/>
    </xf>
    <xf numFmtId="164" fontId="84" fillId="0" borderId="20"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xf>
    <xf numFmtId="0" fontId="5" fillId="0" borderId="0" xfId="0" applyFont="1" applyAlignment="1">
      <alignment horizontal="right" wrapText="1"/>
    </xf>
    <xf numFmtId="44" fontId="3" fillId="0" borderId="20" xfId="2" applyFont="1" applyFill="1" applyBorder="1" applyAlignment="1">
      <alignment horizontal="right"/>
    </xf>
    <xf numFmtId="0" fontId="85" fillId="6" borderId="0" xfId="0" applyFont="1" applyFill="1" applyAlignment="1">
      <alignment horizontal="center"/>
    </xf>
    <xf numFmtId="0" fontId="86" fillId="0" borderId="0" xfId="0" applyFont="1" applyAlignment="1">
      <alignment horizontal="center"/>
    </xf>
    <xf numFmtId="14" fontId="22" fillId="0" borderId="16" xfId="0" applyNumberFormat="1" applyFont="1" applyBorder="1" applyAlignment="1">
      <alignment horizontal="left" wrapText="1"/>
    </xf>
    <xf numFmtId="14" fontId="22" fillId="0" borderId="48" xfId="0" applyNumberFormat="1" applyFont="1" applyBorder="1" applyAlignment="1">
      <alignment horizontal="left" wrapText="1"/>
    </xf>
    <xf numFmtId="0" fontId="22" fillId="3" borderId="2" xfId="0" applyFont="1" applyFill="1" applyBorder="1" applyAlignment="1">
      <alignment horizontal="center"/>
    </xf>
    <xf numFmtId="0" fontId="0" fillId="7" borderId="0" xfId="0" applyFill="1"/>
    <xf numFmtId="0" fontId="6" fillId="0" borderId="0" xfId="1" applyBorder="1" applyAlignment="1">
      <alignment horizontal="left" vertical="center" wrapText="1"/>
    </xf>
    <xf numFmtId="0" fontId="87" fillId="7" borderId="6" xfId="0" applyFont="1" applyFill="1" applyBorder="1" applyAlignment="1">
      <alignment horizontal="center"/>
    </xf>
    <xf numFmtId="0" fontId="87" fillId="7" borderId="7" xfId="0" applyFont="1" applyFill="1" applyBorder="1" applyAlignment="1">
      <alignment horizontal="center"/>
    </xf>
    <xf numFmtId="0" fontId="41" fillId="11" borderId="14" xfId="0" applyFont="1" applyFill="1" applyBorder="1" applyAlignment="1">
      <alignment horizontal="center" wrapText="1"/>
    </xf>
    <xf numFmtId="0" fontId="7" fillId="7" borderId="4" xfId="0" applyFont="1" applyFill="1" applyBorder="1" applyAlignment="1">
      <alignment horizontal="center"/>
    </xf>
    <xf numFmtId="0" fontId="0" fillId="7" borderId="0" xfId="0" applyFill="1" applyAlignment="1">
      <alignment horizontal="center"/>
    </xf>
    <xf numFmtId="0" fontId="0" fillId="7" borderId="5" xfId="0" applyFill="1" applyBorder="1" applyAlignment="1">
      <alignment horizontal="center"/>
    </xf>
    <xf numFmtId="0" fontId="7" fillId="7" borderId="4" xfId="0" applyFont="1" applyFill="1" applyBorder="1" applyAlignment="1">
      <alignment horizontal="center" wrapText="1"/>
    </xf>
    <xf numFmtId="0" fontId="0" fillId="7" borderId="0" xfId="0" applyFill="1" applyAlignment="1">
      <alignment horizontal="center" wrapText="1"/>
    </xf>
    <xf numFmtId="0" fontId="0" fillId="7" borderId="5" xfId="0" applyFill="1" applyBorder="1" applyAlignment="1">
      <alignment horizontal="center" wrapText="1"/>
    </xf>
    <xf numFmtId="49" fontId="7" fillId="7" borderId="4" xfId="0" applyNumberFormat="1" applyFont="1" applyFill="1" applyBorder="1" applyAlignment="1">
      <alignment horizontal="center"/>
    </xf>
    <xf numFmtId="49" fontId="7" fillId="7" borderId="4" xfId="0" applyNumberFormat="1"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5" xfId="0" applyFont="1" applyFill="1" applyBorder="1" applyAlignment="1">
      <alignment horizontal="center" vertical="center" wrapText="1"/>
    </xf>
    <xf numFmtId="0" fontId="0" fillId="6" borderId="13" xfId="0"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 fillId="7" borderId="0" xfId="0" applyFont="1" applyFill="1" applyAlignment="1">
      <alignment horizontal="center"/>
    </xf>
    <xf numFmtId="0" fontId="41" fillId="11" borderId="13" xfId="0" applyFont="1" applyFill="1" applyBorder="1" applyAlignment="1">
      <alignment horizontal="center" wrapText="1"/>
    </xf>
    <xf numFmtId="0" fontId="42" fillId="11" borderId="14" xfId="0" applyFont="1" applyFill="1" applyBorder="1" applyAlignment="1">
      <alignment horizontal="center" wrapText="1"/>
    </xf>
    <xf numFmtId="0" fontId="42" fillId="11" borderId="15" xfId="0" applyFont="1" applyFill="1" applyBorder="1" applyAlignment="1">
      <alignment horizontal="center" wrapText="1"/>
    </xf>
    <xf numFmtId="164" fontId="0" fillId="6" borderId="13" xfId="0" applyNumberFormat="1" applyFill="1" applyBorder="1" applyAlignment="1" applyProtection="1">
      <alignment horizontal="left"/>
      <protection locked="0"/>
    </xf>
    <xf numFmtId="164" fontId="0" fillId="6" borderId="15" xfId="0" applyNumberFormat="1" applyFill="1" applyBorder="1" applyAlignment="1" applyProtection="1">
      <alignment horizontal="left"/>
      <protection locked="0"/>
    </xf>
    <xf numFmtId="0" fontId="0" fillId="6" borderId="13" xfId="0" applyFill="1" applyBorder="1" applyAlignment="1">
      <alignment horizontal="left"/>
    </xf>
    <xf numFmtId="0" fontId="0" fillId="6" borderId="15" xfId="0" applyFill="1" applyBorder="1" applyAlignment="1">
      <alignment horizontal="left"/>
    </xf>
    <xf numFmtId="0" fontId="11" fillId="6" borderId="13"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59" fillId="11" borderId="2" xfId="0" applyFont="1" applyFill="1" applyBorder="1" applyAlignment="1">
      <alignment horizontal="left"/>
    </xf>
    <xf numFmtId="0" fontId="7" fillId="11" borderId="0" xfId="0" applyFont="1" applyFill="1" applyAlignment="1">
      <alignment horizontal="center" vertical="center" wrapText="1"/>
    </xf>
    <xf numFmtId="0" fontId="59" fillId="0" borderId="0" xfId="0" applyFont="1" applyAlignment="1">
      <alignment horizontal="left"/>
    </xf>
    <xf numFmtId="1" fontId="58" fillId="2" borderId="7" xfId="0" applyNumberFormat="1" applyFont="1" applyFill="1" applyBorder="1" applyAlignment="1">
      <alignment horizontal="left" wrapText="1"/>
    </xf>
    <xf numFmtId="0" fontId="53" fillId="2" borderId="2" xfId="0" applyFont="1" applyFill="1" applyBorder="1" applyAlignment="1">
      <alignment horizontal="left"/>
    </xf>
    <xf numFmtId="165" fontId="65" fillId="2" borderId="51" xfId="0" applyNumberFormat="1" applyFont="1" applyFill="1" applyBorder="1" applyAlignment="1">
      <alignment horizontal="center" vertical="center" wrapText="1"/>
    </xf>
    <xf numFmtId="165" fontId="65" fillId="2" borderId="52" xfId="0" applyNumberFormat="1" applyFont="1" applyFill="1" applyBorder="1" applyAlignment="1">
      <alignment horizontal="center" vertical="center" wrapText="1"/>
    </xf>
    <xf numFmtId="14" fontId="39" fillId="10" borderId="0" xfId="0" applyNumberFormat="1" applyFont="1" applyFill="1" applyAlignment="1" applyProtection="1">
      <alignment horizontal="center"/>
      <protection locked="0"/>
    </xf>
    <xf numFmtId="0" fontId="42" fillId="3" borderId="7" xfId="0" applyFont="1" applyFill="1" applyBorder="1" applyAlignment="1">
      <alignment vertical="top" wrapText="1"/>
    </xf>
    <xf numFmtId="0" fontId="8" fillId="3" borderId="0" xfId="0" applyFont="1" applyFill="1" applyAlignment="1">
      <alignment vertical="center"/>
    </xf>
    <xf numFmtId="0" fontId="42" fillId="3" borderId="0" xfId="0" applyFont="1" applyFill="1" applyAlignment="1">
      <alignment vertical="center" wrapText="1"/>
    </xf>
    <xf numFmtId="0" fontId="42" fillId="3" borderId="0" xfId="0" applyFont="1" applyFill="1" applyAlignment="1">
      <alignment vertical="top" wrapText="1"/>
    </xf>
    <xf numFmtId="0" fontId="8" fillId="0" borderId="17" xfId="0" applyFont="1" applyBorder="1" applyAlignment="1">
      <alignment wrapText="1"/>
    </xf>
    <xf numFmtId="0" fontId="8" fillId="0" borderId="28" xfId="0" applyFont="1" applyBorder="1" applyAlignment="1">
      <alignment wrapText="1"/>
    </xf>
    <xf numFmtId="0" fontId="41" fillId="3" borderId="14" xfId="0" applyFont="1" applyFill="1" applyBorder="1" applyAlignment="1">
      <alignment horizontal="center"/>
    </xf>
    <xf numFmtId="0" fontId="74" fillId="0" borderId="1" xfId="0" applyFont="1" applyBorder="1" applyAlignment="1">
      <alignment horizontal="center"/>
    </xf>
    <xf numFmtId="0" fontId="74" fillId="0" borderId="2" xfId="0" applyFont="1" applyBorder="1" applyAlignment="1">
      <alignment horizontal="center"/>
    </xf>
    <xf numFmtId="0" fontId="75" fillId="0" borderId="3" xfId="0" applyFont="1" applyBorder="1"/>
    <xf numFmtId="0" fontId="41" fillId="0" borderId="4" xfId="0" applyFont="1" applyBorder="1" applyAlignment="1">
      <alignment horizontal="center"/>
    </xf>
    <xf numFmtId="0" fontId="41" fillId="0" borderId="0" xfId="0" applyFont="1" applyAlignment="1">
      <alignment horizontal="center"/>
    </xf>
    <xf numFmtId="0" fontId="76" fillId="0" borderId="13" xfId="0" applyFont="1" applyBorder="1" applyAlignment="1">
      <alignment horizontal="center"/>
    </xf>
    <xf numFmtId="0" fontId="76" fillId="0" borderId="15" xfId="0" applyFont="1" applyBorder="1" applyAlignment="1">
      <alignment horizontal="center"/>
    </xf>
    <xf numFmtId="49" fontId="8" fillId="0" borderId="43" xfId="0" applyNumberFormat="1" applyFont="1" applyBorder="1" applyAlignment="1">
      <alignment wrapText="1"/>
    </xf>
    <xf numFmtId="0" fontId="8" fillId="0" borderId="19" xfId="0" applyFont="1" applyBorder="1" applyAlignment="1">
      <alignment wrapText="1"/>
    </xf>
    <xf numFmtId="0" fontId="77" fillId="0" borderId="7" xfId="0" applyFont="1" applyBorder="1" applyAlignment="1">
      <alignment horizontal="center" wrapText="1"/>
    </xf>
    <xf numFmtId="0" fontId="68" fillId="0" borderId="13" xfId="0" applyFont="1" applyBorder="1" applyAlignment="1">
      <alignment horizontal="center" wrapText="1"/>
    </xf>
    <xf numFmtId="0" fontId="68" fillId="0" borderId="15" xfId="0" applyFont="1" applyBorder="1" applyAlignment="1">
      <alignment horizontal="center" wrapText="1"/>
    </xf>
    <xf numFmtId="0" fontId="76" fillId="0" borderId="0" xfId="0" applyFont="1" applyAlignment="1">
      <alignment horizontal="center"/>
    </xf>
    <xf numFmtId="0" fontId="76" fillId="0" borderId="5" xfId="0" applyFont="1" applyBorder="1" applyAlignment="1">
      <alignment horizontal="center"/>
    </xf>
    <xf numFmtId="49" fontId="0" fillId="0" borderId="43" xfId="0" applyNumberFormat="1" applyBorder="1" applyAlignment="1">
      <alignment wrapText="1"/>
    </xf>
    <xf numFmtId="0" fontId="0" fillId="0" borderId="19" xfId="0" applyBorder="1" applyAlignment="1">
      <alignment wrapText="1"/>
    </xf>
    <xf numFmtId="49" fontId="0" fillId="0" borderId="58" xfId="0" applyNumberFormat="1" applyBorder="1" applyAlignment="1">
      <alignment wrapText="1"/>
    </xf>
    <xf numFmtId="0" fontId="0" fillId="0" borderId="0" xfId="0" applyAlignment="1">
      <alignment wrapText="1"/>
    </xf>
    <xf numFmtId="0" fontId="33" fillId="3" borderId="0" xfId="0" applyFont="1" applyFill="1" applyAlignment="1">
      <alignment horizontal="left"/>
    </xf>
    <xf numFmtId="0" fontId="60" fillId="0" borderId="1" xfId="0" applyFont="1" applyBorder="1" applyAlignment="1">
      <alignment horizontal="center"/>
    </xf>
    <xf numFmtId="0" fontId="60" fillId="0" borderId="2" xfId="0" applyFont="1" applyBorder="1" applyAlignment="1">
      <alignment horizontal="center"/>
    </xf>
    <xf numFmtId="0" fontId="61" fillId="0" borderId="2" xfId="0" applyFont="1" applyBorder="1"/>
    <xf numFmtId="0" fontId="61" fillId="0" borderId="3" xfId="0" applyFont="1" applyBorder="1"/>
    <xf numFmtId="0" fontId="40" fillId="0" borderId="0" xfId="0" applyFont="1" applyAlignment="1">
      <alignment horizontal="left"/>
    </xf>
    <xf numFmtId="0" fontId="23" fillId="0" borderId="4" xfId="0" applyFont="1" applyBorder="1" applyAlignment="1">
      <alignment horizontal="center"/>
    </xf>
    <xf numFmtId="0" fontId="23" fillId="0" borderId="0" xfId="0" applyFont="1" applyAlignment="1">
      <alignment horizontal="center"/>
    </xf>
    <xf numFmtId="0" fontId="36" fillId="0" borderId="0" xfId="0" applyFont="1" applyAlignment="1">
      <alignment horizontal="center"/>
    </xf>
    <xf numFmtId="0" fontId="36" fillId="0" borderId="5" xfId="0" applyFont="1" applyBorder="1" applyAlignment="1">
      <alignment horizontal="center"/>
    </xf>
    <xf numFmtId="0" fontId="1" fillId="0" borderId="0" xfId="0" applyFont="1" applyAlignment="1">
      <alignment horizontal="center" wrapText="1"/>
    </xf>
    <xf numFmtId="0" fontId="0" fillId="0" borderId="0" xfId="0" applyAlignment="1">
      <alignment horizontal="center" wrapText="1"/>
    </xf>
    <xf numFmtId="0" fontId="33" fillId="0" borderId="13" xfId="0" applyFont="1" applyBorder="1" applyAlignment="1">
      <alignment horizontal="center" wrapText="1"/>
    </xf>
    <xf numFmtId="0" fontId="33" fillId="0" borderId="15" xfId="0" applyFont="1" applyBorder="1" applyAlignment="1">
      <alignment horizontal="center" wrapText="1"/>
    </xf>
    <xf numFmtId="0" fontId="5" fillId="11" borderId="14" xfId="0" applyFont="1" applyFill="1" applyBorder="1" applyAlignment="1">
      <alignment horizontal="center"/>
    </xf>
    <xf numFmtId="0" fontId="4" fillId="0" borderId="0" xfId="0" applyFont="1" applyAlignment="1">
      <alignment horizontal="center" wrapText="1"/>
    </xf>
    <xf numFmtId="0" fontId="22" fillId="0" borderId="0" xfId="0" applyFont="1" applyAlignment="1">
      <alignment horizontal="center" wrapText="1"/>
    </xf>
    <xf numFmtId="0" fontId="33" fillId="3" borderId="0" xfId="0" applyFont="1" applyFill="1" applyAlignment="1">
      <alignment horizontal="center"/>
    </xf>
    <xf numFmtId="0" fontId="0" fillId="0" borderId="0" xfId="0" applyAlignment="1">
      <alignment horizontal="center" vertical="top" wrapText="1"/>
    </xf>
    <xf numFmtId="0" fontId="34" fillId="0" borderId="13" xfId="0" applyFont="1" applyBorder="1" applyAlignment="1">
      <alignment horizontal="left" vertical="top" wrapText="1" indent="1"/>
    </xf>
    <xf numFmtId="0" fontId="34" fillId="0" borderId="14" xfId="0" applyFont="1" applyBorder="1" applyAlignment="1">
      <alignment horizontal="left" vertical="top" wrapText="1" indent="1"/>
    </xf>
    <xf numFmtId="0" fontId="34" fillId="0" borderId="15" xfId="0" applyFont="1" applyBorder="1" applyAlignment="1">
      <alignment horizontal="left" vertical="top" wrapText="1" indent="1"/>
    </xf>
    <xf numFmtId="0" fontId="34" fillId="0" borderId="0" xfId="0" applyFont="1" applyAlignment="1">
      <alignment horizontal="left" vertical="top" wrapText="1"/>
    </xf>
    <xf numFmtId="0" fontId="33" fillId="0" borderId="0" xfId="0" applyFont="1" applyAlignment="1">
      <alignment horizontal="left" vertical="top" wrapText="1"/>
    </xf>
    <xf numFmtId="0" fontId="34" fillId="0" borderId="1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7" xfId="0" applyFont="1" applyBorder="1" applyAlignment="1" applyProtection="1">
      <alignment horizontal="center" vertical="center" wrapText="1"/>
      <protection locked="0"/>
    </xf>
    <xf numFmtId="0" fontId="34" fillId="0" borderId="28"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34" fillId="3" borderId="9" xfId="0" applyFont="1" applyFill="1" applyBorder="1" applyAlignment="1">
      <alignment horizontal="center" vertical="top" wrapText="1"/>
    </xf>
    <xf numFmtId="0" fontId="34" fillId="3" borderId="36" xfId="0" applyFont="1" applyFill="1" applyBorder="1" applyAlignment="1">
      <alignment horizontal="center" vertical="center" wrapText="1"/>
    </xf>
    <xf numFmtId="0" fontId="34" fillId="3" borderId="28"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0" borderId="25" xfId="0" applyFont="1" applyBorder="1" applyAlignment="1">
      <alignment horizontal="left" vertical="top" wrapText="1" indent="1"/>
    </xf>
    <xf numFmtId="0" fontId="34" fillId="0" borderId="27" xfId="0" applyFont="1" applyBorder="1" applyAlignment="1">
      <alignment horizontal="left" vertical="top" wrapText="1" indent="1"/>
    </xf>
    <xf numFmtId="0" fontId="34" fillId="0" borderId="26" xfId="0" applyFont="1" applyBorder="1" applyAlignment="1">
      <alignment horizontal="left" vertical="top" wrapText="1" indent="1"/>
    </xf>
    <xf numFmtId="0" fontId="34" fillId="0" borderId="25" xfId="0" applyFont="1" applyBorder="1" applyAlignment="1">
      <alignment horizontal="left" vertical="top" wrapText="1"/>
    </xf>
    <xf numFmtId="0" fontId="34" fillId="0" borderId="26" xfId="0" applyFont="1" applyBorder="1" applyAlignment="1">
      <alignment horizontal="left" vertical="top" wrapText="1"/>
    </xf>
    <xf numFmtId="0" fontId="34" fillId="0" borderId="21" xfId="0" applyFont="1" applyBorder="1" applyAlignment="1">
      <alignment horizontal="left" vertical="top" wrapText="1"/>
    </xf>
    <xf numFmtId="0" fontId="34" fillId="0" borderId="22" xfId="0" applyFont="1" applyBorder="1" applyAlignment="1">
      <alignment horizontal="left" vertical="top" wrapText="1"/>
    </xf>
    <xf numFmtId="0" fontId="34" fillId="0" borderId="23" xfId="0" applyFont="1" applyBorder="1" applyAlignment="1">
      <alignment horizontal="left" vertical="top" wrapText="1"/>
    </xf>
    <xf numFmtId="0" fontId="33" fillId="0" borderId="21" xfId="0" applyFont="1" applyBorder="1" applyAlignment="1">
      <alignment horizontal="left" vertical="center" wrapText="1"/>
    </xf>
    <xf numFmtId="0" fontId="33" fillId="0" borderId="23" xfId="0" applyFont="1" applyBorder="1" applyAlignment="1">
      <alignment horizontal="left" vertical="center" wrapText="1"/>
    </xf>
    <xf numFmtId="0" fontId="33" fillId="0" borderId="17" xfId="0" applyFont="1" applyBorder="1" applyAlignment="1" applyProtection="1">
      <alignment horizontal="center" vertical="top"/>
      <protection locked="0"/>
    </xf>
    <xf numFmtId="0" fontId="33" fillId="0" borderId="28" xfId="0" applyFont="1" applyBorder="1" applyAlignment="1" applyProtection="1">
      <alignment horizontal="center" vertical="top"/>
      <protection locked="0"/>
    </xf>
    <xf numFmtId="0" fontId="33" fillId="0" borderId="10" xfId="0" applyFont="1" applyBorder="1" applyAlignment="1" applyProtection="1">
      <alignment horizontal="center" vertical="top"/>
      <protection locked="0"/>
    </xf>
    <xf numFmtId="1" fontId="33" fillId="0" borderId="17" xfId="0" applyNumberFormat="1" applyFont="1" applyBorder="1" applyAlignment="1">
      <alignment horizontal="center" vertical="top"/>
    </xf>
    <xf numFmtId="0" fontId="33" fillId="0" borderId="10" xfId="0" applyFont="1" applyBorder="1" applyAlignment="1">
      <alignment horizontal="center" vertical="top"/>
    </xf>
    <xf numFmtId="0" fontId="31"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top" wrapText="1"/>
    </xf>
    <xf numFmtId="1" fontId="33" fillId="3" borderId="30" xfId="0" applyNumberFormat="1" applyFont="1" applyFill="1" applyBorder="1" applyAlignment="1" applyProtection="1">
      <alignment horizontal="left" vertical="center" wrapText="1"/>
      <protection locked="0"/>
    </xf>
    <xf numFmtId="1" fontId="33" fillId="3" borderId="31" xfId="0" applyNumberFormat="1" applyFont="1" applyFill="1" applyBorder="1" applyAlignment="1" applyProtection="1">
      <alignment horizontal="left" vertical="center" wrapText="1"/>
      <protection locked="0"/>
    </xf>
    <xf numFmtId="0" fontId="34" fillId="0" borderId="39" xfId="0" applyFont="1" applyBorder="1" applyAlignment="1">
      <alignment horizontal="left" vertical="top" wrapText="1"/>
    </xf>
    <xf numFmtId="0" fontId="34" fillId="0" borderId="40" xfId="0" applyFont="1" applyBorder="1" applyAlignment="1">
      <alignment horizontal="left" vertical="top" wrapText="1"/>
    </xf>
    <xf numFmtId="0" fontId="34" fillId="0" borderId="41" xfId="0" applyFont="1" applyBorder="1" applyAlignment="1">
      <alignment horizontal="left" vertical="top" wrapText="1"/>
    </xf>
    <xf numFmtId="0" fontId="33" fillId="0" borderId="39" xfId="0" applyFont="1" applyBorder="1" applyAlignment="1">
      <alignment horizontal="left" vertical="center" wrapText="1"/>
    </xf>
    <xf numFmtId="0" fontId="33" fillId="0" borderId="41" xfId="0" applyFont="1" applyBorder="1" applyAlignment="1">
      <alignment horizontal="left" vertical="center" wrapText="1"/>
    </xf>
    <xf numFmtId="0" fontId="33" fillId="0" borderId="0" xfId="0" applyFont="1" applyAlignment="1">
      <alignment horizontal="left" vertical="center" wrapText="1"/>
    </xf>
    <xf numFmtId="0" fontId="33" fillId="3" borderId="0" xfId="0" applyFont="1" applyFill="1" applyAlignment="1" applyProtection="1">
      <alignment horizontal="center" wrapText="1"/>
      <protection locked="0"/>
    </xf>
    <xf numFmtId="0" fontId="33" fillId="3" borderId="5" xfId="0" applyFont="1" applyFill="1" applyBorder="1" applyAlignment="1" applyProtection="1">
      <alignment horizontal="center" wrapText="1"/>
      <protection locked="0"/>
    </xf>
    <xf numFmtId="14" fontId="33" fillId="3" borderId="0" xfId="0" applyNumberFormat="1" applyFont="1" applyFill="1" applyAlignment="1" applyProtection="1">
      <alignment horizontal="center" vertical="top"/>
      <protection locked="0"/>
    </xf>
    <xf numFmtId="14" fontId="33" fillId="3" borderId="5" xfId="0" applyNumberFormat="1" applyFont="1" applyFill="1" applyBorder="1" applyAlignment="1" applyProtection="1">
      <alignment horizontal="center" vertical="top"/>
      <protection locked="0"/>
    </xf>
    <xf numFmtId="44" fontId="33" fillId="3" borderId="0" xfId="2" applyFont="1" applyFill="1" applyBorder="1" applyAlignment="1" applyProtection="1">
      <alignment horizontal="center" vertical="top"/>
      <protection locked="0"/>
    </xf>
    <xf numFmtId="44" fontId="33" fillId="3" borderId="5" xfId="2" applyFont="1" applyFill="1" applyBorder="1" applyAlignment="1" applyProtection="1">
      <alignment horizontal="center" vertical="top"/>
      <protection locked="0"/>
    </xf>
    <xf numFmtId="0" fontId="33" fillId="0" borderId="4" xfId="0" applyFont="1" applyBorder="1" applyAlignment="1">
      <alignment horizontal="left" vertical="top"/>
    </xf>
    <xf numFmtId="0" fontId="33" fillId="0" borderId="0" xfId="0" applyFont="1" applyAlignment="1">
      <alignment horizontal="left" vertical="top"/>
    </xf>
  </cellXfs>
  <cellStyles count="3">
    <cellStyle name="Currency" xfId="2" builtinId="4"/>
    <cellStyle name="Hyperlink" xfId="1" builtinId="8"/>
    <cellStyle name="Normal" xfId="0" builtinId="0"/>
  </cellStyles>
  <dxfs count="38">
    <dxf>
      <font>
        <strike val="0"/>
        <outline val="0"/>
        <shadow val="0"/>
        <u val="none"/>
        <vertAlign val="baseline"/>
        <sz val="16"/>
        <color auto="1"/>
        <name val="Calibri"/>
        <family val="2"/>
        <scheme val="minor"/>
      </font>
      <fill>
        <patternFill patternType="solid">
          <fgColor indexed="64"/>
          <bgColor theme="3" tint="0.79998168889431442"/>
        </patternFill>
      </fill>
      <alignment horizontal="left" vertical="top" textRotation="0" indent="0" justifyLastLine="0" shrinkToFit="0" readingOrder="0"/>
    </dxf>
    <dxf>
      <font>
        <strike val="0"/>
        <outline val="0"/>
        <shadow val="0"/>
        <u val="none"/>
        <vertAlign val="baseline"/>
        <sz val="16"/>
        <color auto="1"/>
        <name val="Calibri"/>
        <family val="2"/>
        <scheme val="minor"/>
      </font>
      <fill>
        <patternFill patternType="solid">
          <fgColor indexed="64"/>
          <bgColor theme="3" tint="0.79998168889431442"/>
        </patternFill>
      </fill>
      <alignment horizontal="left" vertical="top" textRotation="0" indent="0" justifyLastLine="0" shrinkToFit="0" readingOrder="0"/>
    </dxf>
    <dxf>
      <font>
        <strike val="0"/>
        <outline val="0"/>
        <shadow val="0"/>
        <u val="none"/>
        <vertAlign val="baseline"/>
        <sz val="16"/>
        <color auto="1"/>
        <name val="Calibri"/>
        <family val="2"/>
        <scheme val="minor"/>
      </font>
      <fill>
        <patternFill patternType="solid">
          <fgColor indexed="64"/>
          <bgColor theme="3" tint="0.79998168889431442"/>
        </patternFill>
      </fill>
      <alignment horizontal="lef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3" tint="0.79998168889431442"/>
        </patternFill>
      </fill>
      <alignment horizontal="left"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4"/>
        <color auto="1"/>
        <name val="Calibri"/>
        <family val="2"/>
        <scheme val="minor"/>
      </font>
      <fill>
        <patternFill patternType="solid">
          <fgColor indexed="64"/>
          <bgColor theme="3" tint="0.79998168889431442"/>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family val="2"/>
        <scheme val="minor"/>
      </font>
      <fill>
        <patternFill patternType="solid">
          <fgColor indexed="64"/>
          <bgColor theme="3" tint="0.79998168889431442"/>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family val="2"/>
        <scheme val="minor"/>
      </font>
      <fill>
        <patternFill patternType="solid">
          <fgColor indexed="64"/>
          <bgColor theme="3"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family val="2"/>
        <scheme val="minor"/>
      </font>
      <fill>
        <patternFill patternType="solid">
          <fgColor indexed="64"/>
          <bgColor theme="3" tint="0.79998168889431442"/>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left" vertical="top" textRotation="0" indent="0" justifyLastLine="0" shrinkToFit="0" readingOrder="0"/>
    </dxf>
    <dxf>
      <font>
        <b/>
        <i val="0"/>
        <strike val="0"/>
        <condense val="0"/>
        <extend val="0"/>
        <outline val="0"/>
        <shadow val="0"/>
        <u val="none"/>
        <vertAlign val="baseline"/>
        <sz val="11"/>
        <color theme="5" tint="-0.249977111117893"/>
        <name val="Calibri"/>
        <scheme val="minor"/>
      </font>
      <fill>
        <patternFill patternType="solid">
          <fgColor indexed="64"/>
          <bgColor theme="4" tint="0.79998168889431442"/>
        </patternFill>
      </fill>
      <alignment horizontal="general" vertical="center" textRotation="0" wrapText="1" indent="0" justifyLastLine="0" shrinkToFit="0" readingOrder="0"/>
    </dxf>
    <dxf>
      <font>
        <color theme="0"/>
      </font>
    </dxf>
    <dxf>
      <font>
        <color theme="0"/>
      </font>
    </dxf>
    <dxf>
      <font>
        <color theme="0"/>
      </font>
    </dxf>
    <dxf>
      <font>
        <b/>
        <i val="0"/>
        <strike val="0"/>
      </font>
    </dxf>
    <dxf>
      <font>
        <b val="0"/>
        <i val="0"/>
        <color theme="0"/>
      </font>
    </dxf>
    <dxf>
      <font>
        <color theme="0"/>
      </font>
    </dxf>
    <dxf>
      <font>
        <color theme="0"/>
      </font>
    </dxf>
    <dxf>
      <font>
        <b val="0"/>
        <i val="0"/>
        <color theme="0"/>
      </font>
    </dxf>
    <dxf>
      <font>
        <b val="0"/>
        <i val="0"/>
        <color theme="0"/>
      </font>
    </dxf>
    <dxf>
      <font>
        <color theme="0"/>
      </font>
    </dxf>
    <dxf>
      <font>
        <color theme="0"/>
      </font>
    </dxf>
    <dxf>
      <font>
        <color theme="0"/>
      </font>
    </dxf>
    <dxf>
      <font>
        <b/>
        <i val="0"/>
        <strike val="0"/>
      </font>
    </dxf>
    <dxf>
      <font>
        <b val="0"/>
        <i val="0"/>
        <color theme="0"/>
      </font>
    </dxf>
    <dxf>
      <font>
        <color theme="0"/>
      </font>
    </dxf>
    <dxf>
      <font>
        <color theme="0"/>
      </font>
    </dxf>
    <dxf>
      <font>
        <b val="0"/>
        <i val="0"/>
        <color theme="0"/>
      </font>
    </dxf>
    <dxf>
      <font>
        <b val="0"/>
        <i val="0"/>
        <color theme="0"/>
      </font>
    </dxf>
    <dxf>
      <font>
        <strike val="0"/>
        <color theme="0"/>
      </font>
    </dxf>
    <dxf>
      <font>
        <strike val="0"/>
        <color theme="0"/>
      </font>
    </dxf>
    <dxf>
      <font>
        <strike val="0"/>
        <color theme="0"/>
      </font>
    </dxf>
    <dxf>
      <font>
        <color theme="0"/>
      </font>
    </dxf>
    <dxf>
      <font>
        <color theme="0"/>
      </font>
    </dxf>
    <dxf>
      <font>
        <color theme="0"/>
      </font>
    </dxf>
    <dxf>
      <font>
        <b/>
        <i val="0"/>
        <strike val="0"/>
      </font>
    </dxf>
    <dxf>
      <font>
        <b val="0"/>
        <i val="0"/>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tiff"/></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0</xdr:row>
      <xdr:rowOff>169489</xdr:rowOff>
    </xdr:from>
    <xdr:to>
      <xdr:col>2</xdr:col>
      <xdr:colOff>173182</xdr:colOff>
      <xdr:row>2</xdr:row>
      <xdr:rowOff>173979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duotone>
            <a:prstClr val="black"/>
            <a:schemeClr val="accent1">
              <a:tint val="45000"/>
              <a:satMod val="400000"/>
            </a:schemeClr>
          </a:duotone>
        </a:blip>
        <a:stretch>
          <a:fillRect/>
        </a:stretch>
      </xdr:blipFill>
      <xdr:spPr>
        <a:xfrm>
          <a:off x="152402" y="169489"/>
          <a:ext cx="887959" cy="560404"/>
        </a:xfrm>
        <a:prstGeom prst="rect">
          <a:avLst/>
        </a:prstGeom>
      </xdr:spPr>
    </xdr:pic>
    <xdr:clientData/>
  </xdr:twoCellAnchor>
  <xdr:twoCellAnchor>
    <xdr:from>
      <xdr:col>1</xdr:col>
      <xdr:colOff>171335</xdr:colOff>
      <xdr:row>2</xdr:row>
      <xdr:rowOff>250651</xdr:rowOff>
    </xdr:from>
    <xdr:to>
      <xdr:col>6</xdr:col>
      <xdr:colOff>1165630</xdr:colOff>
      <xdr:row>13</xdr:row>
      <xdr:rowOff>87513</xdr:rowOff>
    </xdr:to>
    <xdr:sp macro="" textlink="">
      <xdr:nvSpPr>
        <xdr:cNvPr id="3" name="TextBox 2">
          <a:extLst>
            <a:ext uri="{FF2B5EF4-FFF2-40B4-BE49-F238E27FC236}">
              <a16:creationId xmlns:a16="http://schemas.microsoft.com/office/drawing/2014/main" id="{950E286E-C0AD-E2A4-11C1-6FE573F5B03D}"/>
            </a:ext>
          </a:extLst>
        </xdr:cNvPr>
        <xdr:cNvSpPr txBox="1"/>
      </xdr:nvSpPr>
      <xdr:spPr>
        <a:xfrm>
          <a:off x="566190" y="825615"/>
          <a:ext cx="4956695" cy="3009553"/>
        </a:xfrm>
        <a:prstGeom prst="rect">
          <a:avLst/>
        </a:prstGeom>
        <a:solidFill>
          <a:schemeClr val="accent6">
            <a:lumMod val="60000"/>
            <a:lumOff val="4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Steps</a:t>
          </a:r>
          <a:r>
            <a:rPr lang="en-US" sz="1100"/>
            <a:t>:</a:t>
          </a:r>
        </a:p>
        <a:p>
          <a:r>
            <a:rPr lang="en-US" sz="1100"/>
            <a:t>1.</a:t>
          </a:r>
          <a:r>
            <a:rPr lang="en-US" sz="1100" baseline="0"/>
            <a:t> Enter the requested client and agency information on the </a:t>
          </a:r>
          <a:r>
            <a:rPr lang="en-US" sz="1100" b="1" baseline="0"/>
            <a:t>Agency and Client</a:t>
          </a:r>
          <a:r>
            <a:rPr lang="en-US" sz="1100" baseline="0"/>
            <a:t> tab.</a:t>
          </a:r>
        </a:p>
        <a:p>
          <a:endParaRPr lang="en-US" sz="1050" baseline="0"/>
        </a:p>
        <a:p>
          <a:r>
            <a:rPr lang="en-US" sz="1100" baseline="0"/>
            <a:t>2. Enter details of the dates, times, and services provided on the </a:t>
          </a:r>
          <a:r>
            <a:rPr lang="en-US" sz="1100" b="1" baseline="0"/>
            <a:t>Services</a:t>
          </a:r>
          <a:r>
            <a:rPr lang="en-US" sz="1100" baseline="0"/>
            <a:t> tab.</a:t>
          </a:r>
        </a:p>
        <a:p>
          <a:endParaRPr lang="en-US" sz="1100" baseline="0"/>
        </a:p>
        <a:p>
          <a:r>
            <a:rPr lang="en-US" sz="1100" baseline="0"/>
            <a:t>3. The </a:t>
          </a:r>
          <a:r>
            <a:rPr lang="en-US" sz="1100" b="1" baseline="0"/>
            <a:t>Report</a:t>
          </a:r>
          <a:r>
            <a:rPr lang="en-US" sz="1100" baseline="0"/>
            <a:t> tab will display the information you entered on the previous tabs. </a:t>
          </a:r>
        </a:p>
        <a:p>
          <a:endParaRPr lang="en-US" sz="1050" baseline="0"/>
        </a:p>
        <a:p>
          <a:r>
            <a:rPr lang="en-US" sz="1100" baseline="0"/>
            <a:t>4. When you are ready to file your report, select </a:t>
          </a:r>
          <a:r>
            <a:rPr lang="en-US" sz="1100" b="1" baseline="0"/>
            <a:t>File</a:t>
          </a:r>
          <a:r>
            <a:rPr lang="en-US" sz="1100" baseline="0"/>
            <a:t>, </a:t>
          </a:r>
          <a:r>
            <a:rPr lang="en-US" sz="1100" b="1" baseline="0"/>
            <a:t>Save As Adobe PDF</a:t>
          </a:r>
          <a:r>
            <a:rPr lang="en-US" sz="1100" baseline="0"/>
            <a:t>. Make sure that only the </a:t>
          </a:r>
          <a:r>
            <a:rPr lang="en-US" sz="1100" b="1" baseline="0"/>
            <a:t>Report</a:t>
          </a:r>
          <a:r>
            <a:rPr lang="en-US" sz="1100" baseline="0"/>
            <a:t> tab is selected. </a:t>
          </a:r>
        </a:p>
        <a:p>
          <a:endParaRPr lang="en-US" sz="1050" baseline="0"/>
        </a:p>
        <a:p>
          <a:r>
            <a:rPr lang="en-US" sz="1100" baseline="0"/>
            <a:t>5. Save the </a:t>
          </a:r>
          <a:r>
            <a:rPr lang="en-US" sz="1100" b="1" baseline="0"/>
            <a:t>PDF file </a:t>
          </a:r>
          <a:r>
            <a:rPr lang="en-US" sz="1100" baseline="0"/>
            <a:t>with your agency name, client initials and month, year of report (e.g. </a:t>
          </a:r>
          <a:r>
            <a:rPr lang="en-US" sz="1100" i="1" baseline="0"/>
            <a:t>Amazingagency ABC 2023.05</a:t>
          </a:r>
          <a:r>
            <a:rPr lang="en-US" sz="1100" baseline="0"/>
            <a:t>).</a:t>
          </a:r>
        </a:p>
        <a:p>
          <a:endParaRPr lang="en-US" sz="1050" baseline="0"/>
        </a:p>
        <a:p>
          <a:r>
            <a:rPr lang="en-US" sz="1100" baseline="0"/>
            <a:t>6. Email the </a:t>
          </a:r>
          <a:r>
            <a:rPr lang="en-US" sz="1100" b="1" baseline="0"/>
            <a:t>Adobe PDF </a:t>
          </a:r>
          <a:r>
            <a:rPr lang="en-US" sz="1100" baseline="0"/>
            <a:t>to your GOSH PM.</a:t>
          </a:r>
          <a:endParaRPr lang="en-US" sz="1100"/>
        </a:p>
      </xdr:txBody>
    </xdr:sp>
    <xdr:clientData/>
  </xdr:twoCellAnchor>
  <xdr:twoCellAnchor>
    <xdr:from>
      <xdr:col>1</xdr:col>
      <xdr:colOff>161291</xdr:colOff>
      <xdr:row>2</xdr:row>
      <xdr:rowOff>254461</xdr:rowOff>
    </xdr:from>
    <xdr:to>
      <xdr:col>6</xdr:col>
      <xdr:colOff>1149236</xdr:colOff>
      <xdr:row>13</xdr:row>
      <xdr:rowOff>90053</xdr:rowOff>
    </xdr:to>
    <xdr:sp macro="" textlink="">
      <xdr:nvSpPr>
        <xdr:cNvPr id="4" name="TextBox 3">
          <a:extLst>
            <a:ext uri="{FF2B5EF4-FFF2-40B4-BE49-F238E27FC236}">
              <a16:creationId xmlns:a16="http://schemas.microsoft.com/office/drawing/2014/main" id="{A1F86F12-387E-BA7B-5453-87F38F1C7C32}"/>
            </a:ext>
          </a:extLst>
        </xdr:cNvPr>
        <xdr:cNvSpPr txBox="1"/>
      </xdr:nvSpPr>
      <xdr:spPr>
        <a:xfrm>
          <a:off x="556146" y="829425"/>
          <a:ext cx="4950345" cy="3008283"/>
        </a:xfrm>
        <a:prstGeom prst="rect">
          <a:avLst/>
        </a:prstGeom>
        <a:solidFill>
          <a:schemeClr val="accent6">
            <a:lumMod val="60000"/>
            <a:lumOff val="4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Steps</a:t>
          </a:r>
          <a:r>
            <a:rPr lang="en-US" sz="1100"/>
            <a:t>:</a:t>
          </a:r>
        </a:p>
        <a:p>
          <a:r>
            <a:rPr lang="en-US" sz="1100"/>
            <a:t>1.</a:t>
          </a:r>
          <a:r>
            <a:rPr lang="en-US" sz="1100" baseline="0"/>
            <a:t> </a:t>
          </a:r>
          <a:r>
            <a:rPr lang="en-US" sz="1100" baseline="0">
              <a:solidFill>
                <a:schemeClr val="dk1"/>
              </a:solidFill>
              <a:effectLst/>
              <a:latin typeface="+mn-lt"/>
              <a:ea typeface="+mn-ea"/>
              <a:cs typeface="+mn-cs"/>
            </a:rPr>
            <a:t>On the </a:t>
          </a:r>
          <a:r>
            <a:rPr lang="en-US" sz="1100" b="1" baseline="0">
              <a:solidFill>
                <a:schemeClr val="dk1"/>
              </a:solidFill>
              <a:effectLst/>
              <a:latin typeface="+mn-lt"/>
              <a:ea typeface="+mn-ea"/>
              <a:cs typeface="+mn-cs"/>
            </a:rPr>
            <a:t>Agency and Client</a:t>
          </a:r>
          <a:r>
            <a:rPr lang="en-US" sz="1100" baseline="0">
              <a:solidFill>
                <a:schemeClr val="dk1"/>
              </a:solidFill>
              <a:effectLst/>
              <a:latin typeface="+mn-lt"/>
              <a:ea typeface="+mn-ea"/>
              <a:cs typeface="+mn-cs"/>
            </a:rPr>
            <a:t> tab e</a:t>
          </a:r>
          <a:r>
            <a:rPr lang="en-US" sz="1100" baseline="0"/>
            <a:t>nter the requested client &amp; agency information.</a:t>
          </a:r>
        </a:p>
        <a:p>
          <a:endParaRPr lang="en-US" sz="1050" baseline="0"/>
        </a:p>
        <a:p>
          <a:r>
            <a:rPr lang="en-US" sz="1100" baseline="0"/>
            <a:t>2. </a:t>
          </a:r>
          <a:r>
            <a:rPr lang="en-US" sz="1100" baseline="0">
              <a:solidFill>
                <a:schemeClr val="dk1"/>
              </a:solidFill>
              <a:effectLst/>
              <a:latin typeface="+mn-lt"/>
              <a:ea typeface="+mn-ea"/>
              <a:cs typeface="+mn-cs"/>
            </a:rPr>
            <a:t>On the </a:t>
          </a:r>
          <a:r>
            <a:rPr lang="en-US" sz="1100" b="1" baseline="0">
              <a:solidFill>
                <a:schemeClr val="dk1"/>
              </a:solidFill>
              <a:effectLst/>
              <a:latin typeface="+mn-lt"/>
              <a:ea typeface="+mn-ea"/>
              <a:cs typeface="+mn-cs"/>
            </a:rPr>
            <a:t>Services</a:t>
          </a:r>
          <a:r>
            <a:rPr lang="en-US" sz="1100" baseline="0">
              <a:solidFill>
                <a:schemeClr val="dk1"/>
              </a:solidFill>
              <a:effectLst/>
              <a:latin typeface="+mn-lt"/>
              <a:ea typeface="+mn-ea"/>
              <a:cs typeface="+mn-cs"/>
            </a:rPr>
            <a:t> tab e</a:t>
          </a:r>
          <a:r>
            <a:rPr lang="en-US" sz="1100" baseline="0"/>
            <a:t>nter details of the dates, times, and services provided.</a:t>
          </a:r>
        </a:p>
        <a:p>
          <a:endParaRPr lang="en-US" sz="1100" baseline="0"/>
        </a:p>
        <a:p>
          <a:r>
            <a:rPr lang="en-US" sz="1100" baseline="0"/>
            <a:t>3. The </a:t>
          </a:r>
          <a:r>
            <a:rPr lang="en-US" sz="1100" b="1" baseline="0"/>
            <a:t>Report</a:t>
          </a:r>
          <a:r>
            <a:rPr lang="en-US" sz="1100" baseline="0"/>
            <a:t> tab will display the information you entered on the previous tabs. </a:t>
          </a:r>
        </a:p>
        <a:p>
          <a:endParaRPr lang="en-US" sz="1050" baseline="0"/>
        </a:p>
        <a:p>
          <a:r>
            <a:rPr lang="en-US" sz="1100" baseline="0"/>
            <a:t>4. When you are ready to file your report, you must pdf the Report tab and email the pdf file. Do not send the Excel Workbook.</a:t>
          </a:r>
        </a:p>
        <a:p>
          <a:endParaRPr lang="en-US" sz="1050" baseline="0"/>
        </a:p>
        <a:p>
          <a:r>
            <a:rPr lang="en-US" sz="1100" baseline="0"/>
            <a:t>5. </a:t>
          </a:r>
          <a:r>
            <a:rPr lang="en-US" sz="1100" baseline="0">
              <a:solidFill>
                <a:schemeClr val="dk1"/>
              </a:solidFill>
              <a:effectLst/>
              <a:latin typeface="+mn-lt"/>
              <a:ea typeface="+mn-ea"/>
              <a:cs typeface="+mn-cs"/>
            </a:rPr>
            <a:t>Select </a:t>
          </a:r>
          <a:r>
            <a:rPr lang="en-US" sz="1100" b="1" baseline="0">
              <a:solidFill>
                <a:schemeClr val="dk1"/>
              </a:solidFill>
              <a:effectLst/>
              <a:latin typeface="+mn-lt"/>
              <a:ea typeface="+mn-ea"/>
              <a:cs typeface="+mn-cs"/>
            </a:rPr>
            <a:t>File</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Save As Adobe PDF</a:t>
          </a:r>
          <a:r>
            <a:rPr lang="en-US" sz="1100" baseline="0">
              <a:solidFill>
                <a:schemeClr val="dk1"/>
              </a:solidFill>
              <a:effectLst/>
              <a:latin typeface="+mn-lt"/>
              <a:ea typeface="+mn-ea"/>
              <a:cs typeface="+mn-cs"/>
            </a:rPr>
            <a:t> and select the </a:t>
          </a:r>
          <a:r>
            <a:rPr lang="en-US" sz="1100" b="1" baseline="0">
              <a:solidFill>
                <a:schemeClr val="dk1"/>
              </a:solidFill>
              <a:effectLst/>
              <a:latin typeface="+mn-lt"/>
              <a:ea typeface="+mn-ea"/>
              <a:cs typeface="+mn-cs"/>
            </a:rPr>
            <a:t>Report</a:t>
          </a:r>
          <a:r>
            <a:rPr lang="en-US" sz="1100" baseline="0">
              <a:solidFill>
                <a:schemeClr val="dk1"/>
              </a:solidFill>
              <a:effectLst/>
              <a:latin typeface="+mn-lt"/>
              <a:ea typeface="+mn-ea"/>
              <a:cs typeface="+mn-cs"/>
            </a:rPr>
            <a:t> tab.</a:t>
          </a:r>
          <a:endParaRPr lang="en-US" sz="1100" baseline="0"/>
        </a:p>
        <a:p>
          <a:endParaRPr lang="en-US" sz="1100" baseline="0"/>
        </a:p>
        <a:p>
          <a:r>
            <a:rPr lang="en-US" sz="1100" baseline="0"/>
            <a:t>6. Save the </a:t>
          </a:r>
          <a:r>
            <a:rPr lang="en-US" sz="1100" b="1" baseline="0"/>
            <a:t>PDF file </a:t>
          </a:r>
          <a:r>
            <a:rPr lang="en-US" sz="1100" baseline="0"/>
            <a:t>with your agency name, client initials and month, year of report (e.g. </a:t>
          </a:r>
          <a:r>
            <a:rPr lang="en-US" sz="1100" i="1" baseline="0"/>
            <a:t>Amazingagency ABC 2023.05</a:t>
          </a:r>
          <a:r>
            <a:rPr lang="en-US" sz="1100" baseline="0"/>
            <a:t>).</a:t>
          </a:r>
        </a:p>
        <a:p>
          <a:endParaRPr lang="en-US" sz="1050" baseline="0"/>
        </a:p>
        <a:p>
          <a:r>
            <a:rPr lang="en-US" sz="1100" baseline="0"/>
            <a:t>7. Email the </a:t>
          </a:r>
          <a:r>
            <a:rPr lang="en-US" sz="1100" b="1" baseline="0"/>
            <a:t>Adobe PDF </a:t>
          </a:r>
          <a:r>
            <a:rPr lang="en-US" sz="1100" baseline="0"/>
            <a:t>to your GOSH PM.</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50800</xdr:colOff>
      <xdr:row>10</xdr:row>
      <xdr:rowOff>38947</xdr:rowOff>
    </xdr:from>
    <xdr:to>
      <xdr:col>4</xdr:col>
      <xdr:colOff>2371936</xdr:colOff>
      <xdr:row>10</xdr:row>
      <xdr:rowOff>771737</xdr:rowOff>
    </xdr:to>
    <xdr:sp macro="" textlink="">
      <xdr:nvSpPr>
        <xdr:cNvPr id="4" name="TextBox 3">
          <a:extLst>
            <a:ext uri="{FF2B5EF4-FFF2-40B4-BE49-F238E27FC236}">
              <a16:creationId xmlns:a16="http://schemas.microsoft.com/office/drawing/2014/main" id="{626309E4-8DDA-FE38-040B-787ED7ADB13B}"/>
            </a:ext>
          </a:extLst>
        </xdr:cNvPr>
        <xdr:cNvSpPr txBox="1"/>
      </xdr:nvSpPr>
      <xdr:spPr>
        <a:xfrm>
          <a:off x="3386667" y="2926080"/>
          <a:ext cx="2321136" cy="73279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Please be aware that you are indicating whether the supervisor reviewed: 1)services provided, 2) client contact time, and 3) number of client visits.</a:t>
          </a:r>
        </a:p>
      </xdr:txBody>
    </xdr:sp>
    <xdr:clientData/>
  </xdr:twoCellAnchor>
  <xdr:twoCellAnchor>
    <xdr:from>
      <xdr:col>6</xdr:col>
      <xdr:colOff>422</xdr:colOff>
      <xdr:row>10</xdr:row>
      <xdr:rowOff>43604</xdr:rowOff>
    </xdr:from>
    <xdr:to>
      <xdr:col>8</xdr:col>
      <xdr:colOff>2423158</xdr:colOff>
      <xdr:row>11</xdr:row>
      <xdr:rowOff>0</xdr:rowOff>
    </xdr:to>
    <xdr:sp macro="" textlink="">
      <xdr:nvSpPr>
        <xdr:cNvPr id="5" name="TextBox 4">
          <a:extLst>
            <a:ext uri="{FF2B5EF4-FFF2-40B4-BE49-F238E27FC236}">
              <a16:creationId xmlns:a16="http://schemas.microsoft.com/office/drawing/2014/main" id="{7042C371-1DEE-4BD5-8C54-671B9D5AC171}"/>
            </a:ext>
          </a:extLst>
        </xdr:cNvPr>
        <xdr:cNvSpPr txBox="1"/>
      </xdr:nvSpPr>
      <xdr:spPr>
        <a:xfrm>
          <a:off x="6090072" y="2926504"/>
          <a:ext cx="5178636" cy="73109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Please be aware that these totals of in-person visits and client contact minutes</a:t>
          </a:r>
          <a:r>
            <a:rPr lang="en-US" sz="1000" baseline="0"/>
            <a:t> </a:t>
          </a:r>
          <a:r>
            <a:rPr lang="en-US" sz="1000"/>
            <a:t>are generated from the next tab where you report services. If you have not entered service activity, these</a:t>
          </a:r>
          <a:r>
            <a:rPr lang="en-US" sz="1000" baseline="0"/>
            <a:t> cells will be blank. On the Services tab you are indicating the in-person visits, and whether staff contacted the client.</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275953</xdr:colOff>
      <xdr:row>2</xdr:row>
      <xdr:rowOff>0</xdr:rowOff>
    </xdr:from>
    <xdr:to>
      <xdr:col>19</xdr:col>
      <xdr:colOff>366849</xdr:colOff>
      <xdr:row>9</xdr:row>
      <xdr:rowOff>578214</xdr:rowOff>
    </xdr:to>
    <xdr:sp macro="" textlink="">
      <xdr:nvSpPr>
        <xdr:cNvPr id="2" name="TextBox 1">
          <a:extLst>
            <a:ext uri="{FF2B5EF4-FFF2-40B4-BE49-F238E27FC236}">
              <a16:creationId xmlns:a16="http://schemas.microsoft.com/office/drawing/2014/main" id="{048E1571-E859-8C35-1B60-D8CCBA09D22A}"/>
            </a:ext>
          </a:extLst>
        </xdr:cNvPr>
        <xdr:cNvSpPr txBox="1"/>
      </xdr:nvSpPr>
      <xdr:spPr>
        <a:xfrm>
          <a:off x="14253210" y="696686"/>
          <a:ext cx="4662896" cy="2864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Information on this report is captured from your entries</a:t>
          </a:r>
          <a:r>
            <a:rPr lang="en-US" sz="1600" baseline="0"/>
            <a:t> on the </a:t>
          </a:r>
          <a:r>
            <a:rPr lang="en-US" sz="1600" b="1" baseline="0"/>
            <a:t>Agency &amp; Client info </a:t>
          </a:r>
          <a:r>
            <a:rPr lang="en-US" sz="1600" baseline="0"/>
            <a:t>and the </a:t>
          </a:r>
          <a:r>
            <a:rPr lang="en-US" sz="1600" b="1" baseline="0"/>
            <a:t>Services provided</a:t>
          </a:r>
          <a:r>
            <a:rPr lang="en-US" sz="1600" baseline="0"/>
            <a:t> tabs. </a:t>
          </a:r>
        </a:p>
        <a:p>
          <a:endParaRPr lang="en-US" sz="1600" baseline="0"/>
        </a:p>
        <a:p>
          <a:r>
            <a:rPr lang="en-US" sz="1600" baseline="0"/>
            <a:t>To PDF the Report, select </a:t>
          </a:r>
          <a:r>
            <a:rPr lang="en-US" sz="1600" b="1" baseline="0"/>
            <a:t>File</a:t>
          </a:r>
          <a:r>
            <a:rPr lang="en-US" sz="1600" baseline="0"/>
            <a:t>, </a:t>
          </a:r>
          <a:r>
            <a:rPr lang="en-US" sz="1600" b="1" baseline="0"/>
            <a:t>Save As Adobe PDF</a:t>
          </a:r>
          <a:r>
            <a:rPr lang="en-US" sz="1600" baseline="0"/>
            <a:t>, and select the </a:t>
          </a:r>
          <a:r>
            <a:rPr lang="en-US" sz="1600" b="1" baseline="0"/>
            <a:t>Report</a:t>
          </a:r>
          <a:r>
            <a:rPr lang="en-US" sz="1600" baseline="0"/>
            <a:t> tab. Leave the size defaulted to </a:t>
          </a:r>
          <a:r>
            <a:rPr lang="en-US" sz="1600" b="1" baseline="0"/>
            <a:t>Actual Size</a:t>
          </a:r>
          <a:r>
            <a:rPr lang="en-US" sz="1600" baseline="0"/>
            <a:t>.</a:t>
          </a:r>
        </a:p>
        <a:p>
          <a:endParaRPr lang="en-US" sz="1600" baseline="0"/>
        </a:p>
        <a:p>
          <a:r>
            <a:rPr lang="en-US" sz="1600" baseline="0"/>
            <a:t>Email the </a:t>
          </a:r>
          <a:r>
            <a:rPr lang="en-US" sz="1600" b="1" baseline="0"/>
            <a:t>PDF</a:t>
          </a:r>
          <a:r>
            <a:rPr lang="en-US" sz="1600" baseline="0"/>
            <a:t> to your GOSH PM. </a:t>
          </a:r>
          <a:r>
            <a:rPr lang="en-US" sz="1100" b="0" i="0" u="none" strike="noStrike">
              <a:solidFill>
                <a:schemeClr val="dk1"/>
              </a:solidFill>
              <a:effectLst/>
              <a:latin typeface="+mn-lt"/>
              <a:ea typeface="+mn-ea"/>
              <a:cs typeface="+mn-c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81643</xdr:rowOff>
    </xdr:from>
    <xdr:to>
      <xdr:col>2</xdr:col>
      <xdr:colOff>322944</xdr:colOff>
      <xdr:row>3</xdr:row>
      <xdr:rowOff>518415</xdr:rowOff>
    </xdr:to>
    <xdr:pic>
      <xdr:nvPicPr>
        <xdr:cNvPr id="15" name="Picture 14">
          <a:extLst>
            <a:ext uri="{FF2B5EF4-FFF2-40B4-BE49-F238E27FC236}">
              <a16:creationId xmlns:a16="http://schemas.microsoft.com/office/drawing/2014/main" id="{EF0E94BC-095D-457D-8F60-6965D9DEA3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3071"/>
          <a:ext cx="1179286" cy="43677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261257</xdr:colOff>
          <xdr:row>27</xdr:row>
          <xdr:rowOff>370114</xdr:rowOff>
        </xdr:from>
        <xdr:to>
          <xdr:col>16</xdr:col>
          <xdr:colOff>482601</xdr:colOff>
          <xdr:row>165</xdr:row>
          <xdr:rowOff>92531</xdr:rowOff>
        </xdr:to>
        <xdr:pic>
          <xdr:nvPicPr>
            <xdr:cNvPr id="4" name="Picture 3">
              <a:extLst>
                <a:ext uri="{FF2B5EF4-FFF2-40B4-BE49-F238E27FC236}">
                  <a16:creationId xmlns:a16="http://schemas.microsoft.com/office/drawing/2014/main" id="{C4783CBC-F904-4DD7-8E24-C4E0F8D64DC9}"/>
                </a:ext>
              </a:extLst>
            </xdr:cNvPr>
            <xdr:cNvPicPr>
              <a:picLocks noChangeAspect="1" noChangeArrowheads="1"/>
              <a:extLst>
                <a:ext uri="{84589F7E-364E-4C9E-8A38-B11213B215E9}">
                  <a14:cameraTool cellRange="'Rpt2'!$B$2:$L$48" spid="_x0000_s3399"/>
                </a:ext>
              </a:extLst>
            </xdr:cNvPicPr>
          </xdr:nvPicPr>
          <xdr:blipFill>
            <a:blip xmlns:r="http://schemas.openxmlformats.org/officeDocument/2006/relationships" r:embed="rId2"/>
            <a:srcRect/>
            <a:stretch>
              <a:fillRect/>
            </a:stretch>
          </xdr:blipFill>
          <xdr:spPr bwMode="auto">
            <a:xfrm>
              <a:off x="620486" y="7190014"/>
              <a:ext cx="11010900" cy="2553244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7</xdr:col>
      <xdr:colOff>20537</xdr:colOff>
      <xdr:row>2</xdr:row>
      <xdr:rowOff>0</xdr:rowOff>
    </xdr:from>
    <xdr:to>
      <xdr:col>18</xdr:col>
      <xdr:colOff>480907</xdr:colOff>
      <xdr:row>30</xdr:row>
      <xdr:rowOff>139065</xdr:rowOff>
    </xdr:to>
    <xdr:pic>
      <xdr:nvPicPr>
        <xdr:cNvPr id="3" name="Picture 2">
          <a:extLst>
            <a:ext uri="{FF2B5EF4-FFF2-40B4-BE49-F238E27FC236}">
              <a16:creationId xmlns:a16="http://schemas.microsoft.com/office/drawing/2014/main" id="{FE816B87-5300-4879-99FD-33A8C673A525}"/>
            </a:ext>
          </a:extLst>
        </xdr:cNvPr>
        <xdr:cNvPicPr>
          <a:picLocks noChangeAspect="1"/>
        </xdr:cNvPicPr>
      </xdr:nvPicPr>
      <xdr:blipFill>
        <a:blip xmlns:r="http://schemas.openxmlformats.org/officeDocument/2006/relationships" r:embed="rId1"/>
        <a:stretch>
          <a:fillRect/>
        </a:stretch>
      </xdr:blipFill>
      <xdr:spPr>
        <a:xfrm>
          <a:off x="4001987" y="0"/>
          <a:ext cx="7164700" cy="52101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I50" totalsRowShown="0" headerRowDxfId="10" dataDxfId="9">
  <autoFilter ref="A1:I50" xr:uid="{00000000-0009-0000-0100-000001000000}"/>
  <tableColumns count="9">
    <tableColumn id="2" xr3:uid="{00000000-0010-0000-0000-000002000000}" name="Rate" dataDxfId="8"/>
    <tableColumn id="3" xr3:uid="{00000000-0010-0000-0000-000003000000}" name="Provider Name" dataDxfId="7"/>
    <tableColumn id="5" xr3:uid="{00000000-0010-0000-0000-000005000000}" name="Quarter Period" dataDxfId="6"/>
    <tableColumn id="6" xr3:uid="{00000000-0010-0000-0000-000006000000}" name="Calendar Year" dataDxfId="5"/>
    <tableColumn id="10" xr3:uid="{00000000-0010-0000-0000-00000A000000}" name="Category" dataDxfId="4"/>
    <tableColumn id="1" xr3:uid="{EFA9F286-647D-465A-AF07-2586359F3387}" name="Category definition" dataDxfId="3"/>
    <tableColumn id="8" xr3:uid="{00000000-0010-0000-0000-000008000000}" name="Month Report" dataDxfId="2"/>
    <tableColumn id="12" xr3:uid="{00000000-0010-0000-0000-00000C000000}" name="Qtr period22" dataDxfId="1"/>
    <tableColumn id="13" xr3:uid="{95AA9DB6-630A-4DEC-818C-B33E8C811804}" name="Reg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hs.wa.gov/sites/default/files/ALTSA/stakeholders/documents/RCL/Agency%20MAR%20Instructions.docx"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mailto:StewaT@dshs.wa.gov" TargetMode="External"/><Relationship Id="rId7" Type="http://schemas.openxmlformats.org/officeDocument/2006/relationships/hyperlink" Target="mailto:Emily.Prather@dshs.wa.gov" TargetMode="External"/><Relationship Id="rId2" Type="http://schemas.openxmlformats.org/officeDocument/2006/relationships/hyperlink" Target="mailto:christine.cricchio@dshs.wa.gov" TargetMode="External"/><Relationship Id="rId1" Type="http://schemas.openxmlformats.org/officeDocument/2006/relationships/hyperlink" Target="mailto:michael.christie@dshs.wa.gov" TargetMode="External"/><Relationship Id="rId6" Type="http://schemas.openxmlformats.org/officeDocument/2006/relationships/hyperlink" Target="mailto:Amme.Paluch@dshs.wa.gov" TargetMode="External"/><Relationship Id="rId5" Type="http://schemas.openxmlformats.org/officeDocument/2006/relationships/hyperlink" Target="mailto:trobas@dshs.wa.gov" TargetMode="External"/><Relationship Id="rId4" Type="http://schemas.openxmlformats.org/officeDocument/2006/relationships/hyperlink" Target="mailto:howarwj@dshs.wa.gov" TargetMode="External"/><Relationship Id="rId9"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M23"/>
  <sheetViews>
    <sheetView showGridLines="0" showRowColHeaders="0" tabSelected="1" zoomScaleNormal="100" workbookViewId="0">
      <selection activeCell="C13" sqref="C13"/>
    </sheetView>
  </sheetViews>
  <sheetFormatPr defaultColWidth="8.90625" defaultRowHeight="14.5"/>
  <cols>
    <col min="1" max="1" width="5.6328125" customWidth="1"/>
    <col min="2" max="2" width="10.26953125" customWidth="1"/>
    <col min="6" max="6" width="19.7265625" customWidth="1"/>
    <col min="7" max="7" width="17.90625" customWidth="1"/>
    <col min="8" max="8" width="4.453125" customWidth="1"/>
    <col min="9" max="9" width="13.26953125" customWidth="1"/>
    <col min="11" max="11" width="42.54296875" customWidth="1"/>
    <col min="12" max="12" width="6.453125" customWidth="1"/>
  </cols>
  <sheetData>
    <row r="1" spans="2:13" ht="15" customHeight="1" thickBot="1"/>
    <row r="2" spans="2:13" ht="30" customHeight="1" thickBot="1">
      <c r="B2" s="116" t="s">
        <v>189</v>
      </c>
      <c r="C2" s="117"/>
      <c r="D2" s="365" t="s">
        <v>219</v>
      </c>
      <c r="E2" s="365"/>
      <c r="F2" s="365"/>
      <c r="G2" s="201"/>
      <c r="I2" s="379" t="s">
        <v>271</v>
      </c>
      <c r="J2" s="380"/>
      <c r="K2" s="380"/>
      <c r="L2" s="381"/>
    </row>
    <row r="3" spans="2:13" ht="30" customHeight="1" thickBot="1">
      <c r="B3" s="366"/>
      <c r="C3" s="367"/>
      <c r="D3" s="367"/>
      <c r="E3" s="367"/>
      <c r="F3" s="367"/>
      <c r="G3" s="368"/>
      <c r="I3" s="23"/>
      <c r="J3" s="378" t="s">
        <v>61</v>
      </c>
      <c r="K3" s="367"/>
      <c r="L3" s="25"/>
    </row>
    <row r="4" spans="2:13" ht="30" customHeight="1" thickBot="1">
      <c r="B4" s="369"/>
      <c r="C4" s="370"/>
      <c r="D4" s="370"/>
      <c r="E4" s="370"/>
      <c r="F4" s="370"/>
      <c r="G4" s="371"/>
      <c r="I4" s="57" t="s">
        <v>94</v>
      </c>
      <c r="J4" s="376" t="s">
        <v>265</v>
      </c>
      <c r="K4" s="377"/>
      <c r="L4" s="25"/>
    </row>
    <row r="5" spans="2:13" ht="6.5" customHeight="1" thickBot="1">
      <c r="B5" s="372"/>
      <c r="C5" s="367"/>
      <c r="D5" s="367"/>
      <c r="E5" s="367"/>
      <c r="F5" s="367"/>
      <c r="G5" s="368"/>
      <c r="I5" s="23"/>
      <c r="J5" s="26"/>
      <c r="K5" s="26"/>
      <c r="L5" s="25"/>
    </row>
    <row r="6" spans="2:13" ht="66.900000000000006" customHeight="1" thickBot="1">
      <c r="B6" s="373"/>
      <c r="C6" s="374"/>
      <c r="D6" s="374"/>
      <c r="E6" s="374"/>
      <c r="F6" s="374"/>
      <c r="G6" s="375"/>
      <c r="I6" s="57" t="s">
        <v>14</v>
      </c>
      <c r="J6" s="386" t="str">
        <f>VLOOKUP(J4,List!E2:F18,2,FALSE)</f>
        <v>Provided services in-person, directly with client. Pre-tenancy or tenancy. Example, home visit; in-person visit at facility.</v>
      </c>
      <c r="K6" s="387"/>
      <c r="L6" s="25"/>
    </row>
    <row r="7" spans="2:13" ht="15" customHeight="1" thickBot="1">
      <c r="B7" s="59"/>
      <c r="C7" s="80"/>
      <c r="D7" s="60"/>
      <c r="E7" s="60"/>
      <c r="F7" s="60"/>
      <c r="G7" s="61"/>
      <c r="I7" s="23"/>
      <c r="J7" s="26"/>
      <c r="K7" s="26"/>
      <c r="L7" s="25"/>
    </row>
    <row r="8" spans="2:13" ht="17" customHeight="1" thickBot="1">
      <c r="B8" s="62"/>
      <c r="C8" s="60"/>
      <c r="D8" s="60"/>
      <c r="E8" s="60"/>
      <c r="F8" s="60"/>
      <c r="G8" s="61"/>
      <c r="I8" s="345" t="s">
        <v>137</v>
      </c>
      <c r="J8" s="382">
        <v>45078</v>
      </c>
      <c r="K8" s="383"/>
      <c r="L8" s="25"/>
    </row>
    <row r="9" spans="2:13" s="8" customFormat="1" ht="17" customHeight="1" thickBot="1">
      <c r="B9" s="125"/>
      <c r="C9" s="60"/>
      <c r="D9" s="60"/>
      <c r="E9" s="60"/>
      <c r="F9" s="60"/>
      <c r="G9" s="61"/>
      <c r="I9" s="24"/>
      <c r="J9" s="26"/>
      <c r="K9" s="26"/>
      <c r="L9" s="25"/>
    </row>
    <row r="10" spans="2:13" ht="17" customHeight="1" thickBot="1">
      <c r="B10" s="62"/>
      <c r="C10" s="60"/>
      <c r="D10" s="60"/>
      <c r="E10" s="60"/>
      <c r="F10" s="60"/>
      <c r="G10" s="61"/>
      <c r="I10" s="56" t="s">
        <v>24</v>
      </c>
      <c r="J10" s="384" t="str">
        <f>VLOOKUP(J8,List!G2:H49,2,0)</f>
        <v>July 15th</v>
      </c>
      <c r="K10" s="385"/>
      <c r="L10" s="25"/>
    </row>
    <row r="11" spans="2:13" ht="17" customHeight="1">
      <c r="B11" s="62"/>
      <c r="C11" s="60"/>
      <c r="D11" s="60"/>
      <c r="E11" s="60"/>
      <c r="F11" s="60"/>
      <c r="G11" s="61"/>
      <c r="I11" s="56"/>
      <c r="J11" s="26"/>
      <c r="K11" s="26"/>
      <c r="L11" s="25"/>
    </row>
    <row r="12" spans="2:13" ht="17" customHeight="1">
      <c r="B12" s="62"/>
      <c r="C12" s="60"/>
      <c r="D12" s="60"/>
      <c r="E12" s="60"/>
      <c r="F12" s="60"/>
      <c r="G12" s="61"/>
      <c r="I12" s="56" t="s">
        <v>115</v>
      </c>
      <c r="J12" s="362" t="s">
        <v>114</v>
      </c>
      <c r="K12" s="362"/>
      <c r="L12" s="25"/>
    </row>
    <row r="13" spans="2:13" ht="17" customHeight="1">
      <c r="B13" s="62"/>
      <c r="C13" s="81"/>
      <c r="D13" s="71"/>
      <c r="E13" s="72"/>
      <c r="F13" s="72"/>
      <c r="G13" s="61"/>
      <c r="I13" s="75" t="s">
        <v>115</v>
      </c>
      <c r="J13" s="361"/>
      <c r="K13" s="361"/>
      <c r="L13" s="76"/>
    </row>
    <row r="14" spans="2:13" ht="17" customHeight="1" thickBot="1">
      <c r="B14" s="63"/>
      <c r="C14" s="82"/>
      <c r="D14" s="83"/>
      <c r="E14" s="83"/>
      <c r="F14" s="83"/>
      <c r="G14" s="84" t="s">
        <v>80</v>
      </c>
      <c r="I14" s="363" t="s">
        <v>269</v>
      </c>
      <c r="J14" s="364"/>
      <c r="K14" s="364"/>
      <c r="L14" s="27"/>
    </row>
    <row r="15" spans="2:13" ht="17" customHeight="1">
      <c r="B15" s="77"/>
      <c r="C15" s="78"/>
      <c r="D15" s="78"/>
      <c r="E15" s="78"/>
      <c r="F15" s="78"/>
      <c r="G15" s="78"/>
      <c r="H15" s="65"/>
      <c r="I15" s="79"/>
      <c r="J15" s="65"/>
      <c r="K15" s="65"/>
      <c r="L15" s="65"/>
      <c r="M15" s="65"/>
    </row>
    <row r="16" spans="2:13" ht="4.75" customHeight="1">
      <c r="C16" s="203"/>
      <c r="G16" s="73"/>
      <c r="I16" s="74"/>
      <c r="J16" s="3"/>
      <c r="K16" s="3"/>
      <c r="L16" s="3"/>
    </row>
    <row r="17" spans="3:3" ht="15.5">
      <c r="C17" s="204"/>
    </row>
    <row r="18" spans="3:3" ht="15.5">
      <c r="C18" s="204"/>
    </row>
    <row r="19" spans="3:3" ht="15.5">
      <c r="C19" s="204"/>
    </row>
    <row r="20" spans="3:3" ht="15.5">
      <c r="C20" s="204"/>
    </row>
    <row r="21" spans="3:3" ht="15.5">
      <c r="C21" s="204"/>
    </row>
    <row r="22" spans="3:3" ht="15.5">
      <c r="C22" s="202"/>
    </row>
    <row r="23" spans="3:3" ht="15.5">
      <c r="C23" s="205"/>
    </row>
  </sheetData>
  <sheetProtection algorithmName="SHA-512" hashValue="I7urKm9FTg4aupEsrdMy+1QYqquK9qZhdjmBsoPu9/FM7uRlYW0R/3AJ/HSqRbJ1wrEVvBhpMxCSiTKpxQPgiA==" saltValue="tssVKlKscJdkGkasWhBp9Q==" spinCount="100000" sheet="1" selectLockedCells="1"/>
  <mergeCells count="14">
    <mergeCell ref="J13:K13"/>
    <mergeCell ref="J12:K12"/>
    <mergeCell ref="I14:K14"/>
    <mergeCell ref="D2:F2"/>
    <mergeCell ref="B3:G3"/>
    <mergeCell ref="B4:G4"/>
    <mergeCell ref="B5:G5"/>
    <mergeCell ref="B6:G6"/>
    <mergeCell ref="J4:K4"/>
    <mergeCell ref="J3:K3"/>
    <mergeCell ref="I2:L2"/>
    <mergeCell ref="J8:K8"/>
    <mergeCell ref="J10:K10"/>
    <mergeCell ref="J6:K6"/>
  </mergeCells>
  <hyperlinks>
    <hyperlink ref="G14" location="'DSHS contacts'!A1" display="Email the form to your regional DSHS program manager." xr:uid="{00000000-0004-0000-0000-000000000000}"/>
    <hyperlink ref="C14:F14" location="'Summary for Qtr'!A1" display="Monitor your activity on Summary tab." xr:uid="{00000000-0004-0000-0000-000001000000}"/>
    <hyperlink ref="G14" location="'DSHS contacts'!A1" display="'DSHS contacts'!A1" xr:uid="{02334CD1-21A9-4596-A46E-BCD0B9F8CCCC}"/>
    <hyperlink ref="J12" r:id="rId1" display="https://www.dshs.wa.gov/sites/default/files/ALTSA/stakeholders/documents/RCL/Agency MAR Instructions.docx" xr:uid="{A39BEC52-584E-4565-A0BC-8AA2007DBB0D}"/>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List!$G$2:$G$49</xm:f>
          </x14:formula1>
          <xm:sqref>J8:K8</xm:sqref>
        </x14:dataValidation>
        <x14:dataValidation type="list" allowBlank="1" showInputMessage="1" showErrorMessage="1" xr:uid="{D1C00E99-3344-40CE-9765-2091BF661E60}">
          <x14:formula1>
            <xm:f>List!$E$2:$E$18</xm:f>
          </x14:formula1>
          <xm:sqref>J4:K4</xm:sqref>
        </x14:dataValidation>
        <x14:dataValidation type="list" allowBlank="1" showInputMessage="1" showErrorMessage="1" xr:uid="{86C9693D-3BAB-47B0-8576-CAF0552125A3}">
          <x14:formula1>
            <xm:f>List!$F$8:$F$18</xm:f>
          </x14:formula1>
          <xm:sqref>J6:K6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I50"/>
  <sheetViews>
    <sheetView zoomScale="70" zoomScaleNormal="70" workbookViewId="0">
      <selection activeCell="A5" sqref="A5"/>
    </sheetView>
  </sheetViews>
  <sheetFormatPr defaultRowHeight="14.5"/>
  <cols>
    <col min="1" max="1" width="16.6328125" customWidth="1"/>
    <col min="2" max="2" width="36.36328125" customWidth="1"/>
    <col min="3" max="3" width="26.54296875" customWidth="1"/>
    <col min="4" max="4" width="30.81640625" customWidth="1"/>
    <col min="5" max="5" width="73.453125" style="1" customWidth="1"/>
    <col min="6" max="6" width="72.81640625" style="1" customWidth="1"/>
    <col min="7" max="7" width="25.90625" customWidth="1"/>
    <col min="8" max="8" width="20.6328125" bestFit="1" customWidth="1"/>
    <col min="9" max="9" width="27.54296875" customWidth="1"/>
    <col min="10" max="10" width="24.1796875" customWidth="1"/>
  </cols>
  <sheetData>
    <row r="1" spans="1:9" ht="15" thickBot="1">
      <c r="A1" s="5" t="s">
        <v>66</v>
      </c>
      <c r="B1" s="5" t="s">
        <v>0</v>
      </c>
      <c r="C1" s="6" t="s">
        <v>1</v>
      </c>
      <c r="D1" s="6" t="s">
        <v>2</v>
      </c>
      <c r="E1" s="9" t="s">
        <v>60</v>
      </c>
      <c r="F1" s="9" t="s">
        <v>95</v>
      </c>
      <c r="G1" s="14" t="s">
        <v>67</v>
      </c>
      <c r="H1" s="14" t="s">
        <v>25</v>
      </c>
      <c r="I1" s="9" t="s">
        <v>42</v>
      </c>
    </row>
    <row r="2" spans="1:9" ht="105.5" customHeight="1" thickBot="1">
      <c r="A2" s="195" t="s">
        <v>260</v>
      </c>
      <c r="B2" s="196" t="s">
        <v>46</v>
      </c>
      <c r="C2" s="196" t="s">
        <v>12</v>
      </c>
      <c r="D2" s="197" t="s">
        <v>13</v>
      </c>
      <c r="E2" s="329" t="s">
        <v>247</v>
      </c>
      <c r="F2" s="189" t="s">
        <v>116</v>
      </c>
      <c r="G2" s="191">
        <v>44927</v>
      </c>
      <c r="H2" s="192" t="s">
        <v>69</v>
      </c>
      <c r="I2" s="193" t="s">
        <v>43</v>
      </c>
    </row>
    <row r="3" spans="1:9" ht="105.5" customHeight="1" thickBot="1">
      <c r="A3" s="195" t="s">
        <v>262</v>
      </c>
      <c r="B3" s="196" t="s">
        <v>28</v>
      </c>
      <c r="C3" s="196" t="s">
        <v>47</v>
      </c>
      <c r="D3" s="198">
        <v>2023</v>
      </c>
      <c r="E3" s="330" t="s">
        <v>248</v>
      </c>
      <c r="F3" s="190" t="s">
        <v>117</v>
      </c>
      <c r="G3" s="191">
        <v>44958</v>
      </c>
      <c r="H3" s="194" t="s">
        <v>68</v>
      </c>
      <c r="I3" s="193" t="s">
        <v>44</v>
      </c>
    </row>
    <row r="4" spans="1:9" ht="105.5" customHeight="1" thickBot="1">
      <c r="A4" s="195" t="s">
        <v>261</v>
      </c>
      <c r="B4" s="196" t="s">
        <v>3</v>
      </c>
      <c r="C4" s="196" t="s">
        <v>48</v>
      </c>
      <c r="D4" s="198">
        <v>2024</v>
      </c>
      <c r="E4" s="330" t="s">
        <v>249</v>
      </c>
      <c r="F4" s="190" t="s">
        <v>118</v>
      </c>
      <c r="G4" s="191">
        <v>44986</v>
      </c>
      <c r="H4" s="194" t="s">
        <v>70</v>
      </c>
      <c r="I4" s="193" t="s">
        <v>45</v>
      </c>
    </row>
    <row r="5" spans="1:9" ht="105.5" customHeight="1" thickBot="1">
      <c r="A5" s="195"/>
      <c r="B5" s="196" t="s">
        <v>4</v>
      </c>
      <c r="C5" s="196" t="s">
        <v>49</v>
      </c>
      <c r="D5" s="199">
        <v>2025</v>
      </c>
      <c r="E5" s="331" t="s">
        <v>234</v>
      </c>
      <c r="F5" s="208" t="s">
        <v>209</v>
      </c>
      <c r="G5" s="191">
        <v>45017</v>
      </c>
      <c r="H5" s="194" t="s">
        <v>71</v>
      </c>
      <c r="I5" s="193"/>
    </row>
    <row r="6" spans="1:9" ht="105.5" customHeight="1" thickBot="1">
      <c r="A6" s="199"/>
      <c r="B6" s="196" t="s">
        <v>33</v>
      </c>
      <c r="C6" s="196" t="s">
        <v>50</v>
      </c>
      <c r="D6" s="199">
        <v>2026</v>
      </c>
      <c r="E6" s="331" t="s">
        <v>235</v>
      </c>
      <c r="F6" s="208" t="s">
        <v>136</v>
      </c>
      <c r="G6" s="191">
        <v>45047</v>
      </c>
      <c r="H6" s="194" t="s">
        <v>72</v>
      </c>
      <c r="I6" s="193"/>
    </row>
    <row r="7" spans="1:9" ht="105.5" customHeight="1" thickBot="1">
      <c r="A7" s="196"/>
      <c r="B7" s="196" t="s">
        <v>34</v>
      </c>
      <c r="C7" s="196" t="s">
        <v>51</v>
      </c>
      <c r="D7" s="199">
        <v>2027</v>
      </c>
      <c r="E7" s="331" t="s">
        <v>236</v>
      </c>
      <c r="F7" s="208" t="s">
        <v>119</v>
      </c>
      <c r="G7" s="191">
        <v>45078</v>
      </c>
      <c r="H7" s="194" t="s">
        <v>73</v>
      </c>
      <c r="I7" s="193"/>
    </row>
    <row r="8" spans="1:9" ht="105.5" customHeight="1" thickBot="1">
      <c r="A8" s="196"/>
      <c r="B8" s="196" t="s">
        <v>29</v>
      </c>
      <c r="C8" s="196" t="s">
        <v>52</v>
      </c>
      <c r="D8" s="199">
        <v>2028</v>
      </c>
      <c r="E8" s="331" t="s">
        <v>157</v>
      </c>
      <c r="F8" s="208" t="s">
        <v>120</v>
      </c>
      <c r="G8" s="191">
        <v>45108</v>
      </c>
      <c r="H8" s="194" t="s">
        <v>74</v>
      </c>
      <c r="I8" s="193"/>
    </row>
    <row r="9" spans="1:9" ht="105.5" customHeight="1" thickBot="1">
      <c r="A9" s="196"/>
      <c r="B9" s="196" t="s">
        <v>35</v>
      </c>
      <c r="C9" s="196" t="s">
        <v>53</v>
      </c>
      <c r="D9" s="199">
        <v>2029</v>
      </c>
      <c r="E9" s="331" t="s">
        <v>237</v>
      </c>
      <c r="F9" s="208" t="s">
        <v>121</v>
      </c>
      <c r="G9" s="191">
        <v>45139</v>
      </c>
      <c r="H9" s="194" t="s">
        <v>75</v>
      </c>
      <c r="I9" s="193"/>
    </row>
    <row r="10" spans="1:9" ht="105.5" customHeight="1" thickBot="1">
      <c r="A10" s="196"/>
      <c r="B10" s="196" t="s">
        <v>5</v>
      </c>
      <c r="C10" s="196" t="s">
        <v>54</v>
      </c>
      <c r="D10" s="199">
        <v>2030</v>
      </c>
      <c r="E10" s="331" t="s">
        <v>238</v>
      </c>
      <c r="F10" s="208" t="s">
        <v>96</v>
      </c>
      <c r="G10" s="191">
        <v>45170</v>
      </c>
      <c r="H10" s="194" t="s">
        <v>76</v>
      </c>
      <c r="I10" s="193"/>
    </row>
    <row r="11" spans="1:9" ht="105.5" customHeight="1" thickBot="1">
      <c r="A11" s="196"/>
      <c r="B11" s="196" t="s">
        <v>6</v>
      </c>
      <c r="C11" s="196" t="s">
        <v>55</v>
      </c>
      <c r="D11" s="199">
        <v>2031</v>
      </c>
      <c r="E11" s="331" t="s">
        <v>158</v>
      </c>
      <c r="F11" s="208" t="s">
        <v>122</v>
      </c>
      <c r="G11" s="191">
        <v>45200</v>
      </c>
      <c r="H11" s="194" t="s">
        <v>77</v>
      </c>
      <c r="I11" s="193"/>
    </row>
    <row r="12" spans="1:9" ht="105.5" customHeight="1" thickBot="1">
      <c r="A12" s="196"/>
      <c r="B12" s="196" t="s">
        <v>7</v>
      </c>
      <c r="C12" s="196" t="s">
        <v>56</v>
      </c>
      <c r="D12" s="199">
        <v>2032</v>
      </c>
      <c r="E12" s="331" t="s">
        <v>239</v>
      </c>
      <c r="F12" s="208" t="s">
        <v>123</v>
      </c>
      <c r="G12" s="191">
        <v>45231</v>
      </c>
      <c r="H12" s="194" t="s">
        <v>78</v>
      </c>
      <c r="I12" s="193"/>
    </row>
    <row r="13" spans="1:9" ht="105.5" customHeight="1" thickBot="1">
      <c r="A13" s="196"/>
      <c r="B13" s="196" t="s">
        <v>8</v>
      </c>
      <c r="C13" s="196" t="s">
        <v>57</v>
      </c>
      <c r="D13" s="199"/>
      <c r="E13" s="331" t="s">
        <v>240</v>
      </c>
      <c r="F13" s="208" t="s">
        <v>124</v>
      </c>
      <c r="G13" s="191">
        <v>45261</v>
      </c>
      <c r="H13" s="194" t="s">
        <v>79</v>
      </c>
      <c r="I13" s="193"/>
    </row>
    <row r="14" spans="1:9" ht="105.5" customHeight="1" thickBot="1">
      <c r="A14" s="196"/>
      <c r="B14" s="196" t="s">
        <v>132</v>
      </c>
      <c r="C14" s="196" t="s">
        <v>58</v>
      </c>
      <c r="D14" s="199"/>
      <c r="E14" s="331" t="s">
        <v>241</v>
      </c>
      <c r="F14" s="208" t="s">
        <v>125</v>
      </c>
      <c r="G14" s="191">
        <v>45292</v>
      </c>
      <c r="H14" s="192" t="s">
        <v>69</v>
      </c>
      <c r="I14" s="193"/>
    </row>
    <row r="15" spans="1:9" ht="105.5" customHeight="1" thickBot="1">
      <c r="A15" s="196"/>
      <c r="B15" s="196" t="s">
        <v>9</v>
      </c>
      <c r="C15" s="199"/>
      <c r="D15" s="199"/>
      <c r="E15" s="331" t="s">
        <v>242</v>
      </c>
      <c r="F15" s="208" t="s">
        <v>126</v>
      </c>
      <c r="G15" s="191">
        <v>45323</v>
      </c>
      <c r="H15" s="194" t="s">
        <v>68</v>
      </c>
      <c r="I15" s="193"/>
    </row>
    <row r="16" spans="1:9" ht="105.5" customHeight="1" thickBot="1">
      <c r="A16" s="196"/>
      <c r="B16" s="196" t="s">
        <v>10</v>
      </c>
      <c r="C16" s="199"/>
      <c r="D16" s="199"/>
      <c r="E16" s="331" t="s">
        <v>243</v>
      </c>
      <c r="F16" s="208" t="s">
        <v>127</v>
      </c>
      <c r="G16" s="191">
        <v>45352</v>
      </c>
      <c r="H16" s="194" t="s">
        <v>70</v>
      </c>
      <c r="I16" s="193"/>
    </row>
    <row r="17" spans="1:9" ht="105.5" customHeight="1" thickBot="1">
      <c r="A17" s="199"/>
      <c r="B17" s="196" t="s">
        <v>11</v>
      </c>
      <c r="C17" s="199"/>
      <c r="D17" s="199"/>
      <c r="E17" s="331" t="s">
        <v>244</v>
      </c>
      <c r="F17" s="208" t="s">
        <v>128</v>
      </c>
      <c r="G17" s="191">
        <v>45383</v>
      </c>
      <c r="H17" s="194" t="s">
        <v>71</v>
      </c>
      <c r="I17" s="193"/>
    </row>
    <row r="18" spans="1:9" ht="105.5" customHeight="1" thickBot="1">
      <c r="A18" s="199"/>
      <c r="B18" s="196" t="s">
        <v>131</v>
      </c>
      <c r="C18" s="199"/>
      <c r="D18" s="199"/>
      <c r="E18" s="331" t="s">
        <v>245</v>
      </c>
      <c r="F18" s="208" t="s">
        <v>129</v>
      </c>
      <c r="G18" s="191">
        <v>45413</v>
      </c>
      <c r="H18" s="194" t="s">
        <v>72</v>
      </c>
      <c r="I18" s="193"/>
    </row>
    <row r="19" spans="1:9" ht="105.5" customHeight="1">
      <c r="A19" s="199"/>
      <c r="B19" s="196"/>
      <c r="C19" s="199"/>
      <c r="D19" s="199"/>
      <c r="E19" s="298"/>
      <c r="F19" s="7"/>
      <c r="G19" s="191">
        <v>45444</v>
      </c>
      <c r="H19" s="194" t="s">
        <v>73</v>
      </c>
      <c r="I19" s="193"/>
    </row>
    <row r="20" spans="1:9" ht="21">
      <c r="A20" s="199"/>
      <c r="B20" s="196"/>
      <c r="C20" s="199"/>
      <c r="D20" s="199"/>
      <c r="E20" s="298"/>
      <c r="F20" s="7"/>
      <c r="G20" s="191">
        <v>45474</v>
      </c>
      <c r="H20" s="194" t="s">
        <v>74</v>
      </c>
      <c r="I20" s="193"/>
    </row>
    <row r="21" spans="1:9" ht="21">
      <c r="A21" s="199"/>
      <c r="B21" s="196"/>
      <c r="C21" s="199"/>
      <c r="D21" s="199"/>
      <c r="E21" s="298"/>
      <c r="F21" s="32"/>
      <c r="G21" s="191">
        <v>45505</v>
      </c>
      <c r="H21" s="194" t="s">
        <v>75</v>
      </c>
      <c r="I21" s="193"/>
    </row>
    <row r="22" spans="1:9" ht="21">
      <c r="A22" s="199"/>
      <c r="B22" s="196"/>
      <c r="C22" s="199"/>
      <c r="D22" s="199"/>
      <c r="E22" s="298"/>
      <c r="F22" s="32"/>
      <c r="G22" s="191">
        <v>45536</v>
      </c>
      <c r="H22" s="194" t="s">
        <v>76</v>
      </c>
      <c r="I22" s="193"/>
    </row>
    <row r="23" spans="1:9" ht="21">
      <c r="A23" s="199"/>
      <c r="B23" s="196"/>
      <c r="C23" s="199"/>
      <c r="D23" s="199"/>
      <c r="E23" s="298"/>
      <c r="F23" s="32"/>
      <c r="G23" s="191">
        <v>45566</v>
      </c>
      <c r="H23" s="194" t="s">
        <v>77</v>
      </c>
      <c r="I23" s="193"/>
    </row>
    <row r="24" spans="1:9" ht="21">
      <c r="A24" s="199"/>
      <c r="B24" s="196"/>
      <c r="C24" s="199"/>
      <c r="D24" s="199"/>
      <c r="E24" s="298"/>
      <c r="F24" s="32"/>
      <c r="G24" s="191">
        <v>45597</v>
      </c>
      <c r="H24" s="194" t="s">
        <v>78</v>
      </c>
      <c r="I24" s="193"/>
    </row>
    <row r="25" spans="1:9" ht="21">
      <c r="A25" s="199"/>
      <c r="B25" s="196"/>
      <c r="C25" s="199"/>
      <c r="D25" s="199"/>
      <c r="E25" s="298"/>
      <c r="F25" s="32"/>
      <c r="G25" s="191">
        <v>45627</v>
      </c>
      <c r="H25" s="194" t="s">
        <v>79</v>
      </c>
      <c r="I25" s="193"/>
    </row>
    <row r="26" spans="1:9" ht="21">
      <c r="A26" s="199"/>
      <c r="B26" s="196"/>
      <c r="C26" s="199"/>
      <c r="D26" s="199"/>
      <c r="E26" s="298"/>
      <c r="F26" s="32"/>
      <c r="G26" s="191">
        <v>45658</v>
      </c>
      <c r="H26" s="192" t="s">
        <v>69</v>
      </c>
      <c r="I26" s="193"/>
    </row>
    <row r="27" spans="1:9" ht="21">
      <c r="A27" s="199"/>
      <c r="B27" s="196"/>
      <c r="C27" s="199"/>
      <c r="D27" s="199"/>
      <c r="E27" s="298"/>
      <c r="F27" s="32"/>
      <c r="G27" s="191">
        <v>45689</v>
      </c>
      <c r="H27" s="194" t="s">
        <v>68</v>
      </c>
      <c r="I27" s="193"/>
    </row>
    <row r="28" spans="1:9" ht="21">
      <c r="A28" s="199"/>
      <c r="B28" s="196"/>
      <c r="C28" s="199"/>
      <c r="D28" s="199"/>
      <c r="E28" s="298"/>
      <c r="F28" s="32"/>
      <c r="G28" s="191">
        <v>45717</v>
      </c>
      <c r="H28" s="194" t="s">
        <v>70</v>
      </c>
      <c r="I28" s="193"/>
    </row>
    <row r="29" spans="1:9" ht="21">
      <c r="A29" s="199"/>
      <c r="B29" s="196"/>
      <c r="C29" s="199"/>
      <c r="D29" s="199"/>
      <c r="E29" s="298"/>
      <c r="F29" s="32"/>
      <c r="G29" s="191">
        <v>45748</v>
      </c>
      <c r="H29" s="194" t="s">
        <v>71</v>
      </c>
      <c r="I29" s="193"/>
    </row>
    <row r="30" spans="1:9" ht="21">
      <c r="A30" s="199"/>
      <c r="B30" s="196"/>
      <c r="C30" s="199"/>
      <c r="D30" s="199"/>
      <c r="E30" s="298"/>
      <c r="F30" s="32"/>
      <c r="G30" s="191">
        <v>45778</v>
      </c>
      <c r="H30" s="194" t="s">
        <v>72</v>
      </c>
      <c r="I30" s="193"/>
    </row>
    <row r="31" spans="1:9" ht="21">
      <c r="A31" s="199"/>
      <c r="B31" s="196"/>
      <c r="C31" s="199"/>
      <c r="D31" s="199"/>
      <c r="E31" s="298"/>
      <c r="F31" s="32"/>
      <c r="G31" s="191">
        <v>45809</v>
      </c>
      <c r="H31" s="194" t="s">
        <v>73</v>
      </c>
      <c r="I31" s="193"/>
    </row>
    <row r="32" spans="1:9" ht="21">
      <c r="A32" s="199"/>
      <c r="B32" s="196"/>
      <c r="C32" s="199"/>
      <c r="D32" s="199"/>
      <c r="E32" s="298"/>
      <c r="F32" s="32"/>
      <c r="G32" s="191">
        <v>45839</v>
      </c>
      <c r="H32" s="194" t="s">
        <v>74</v>
      </c>
      <c r="I32" s="193"/>
    </row>
    <row r="33" spans="1:9" ht="21">
      <c r="A33" s="199"/>
      <c r="B33" s="196"/>
      <c r="C33" s="199"/>
      <c r="D33" s="199"/>
      <c r="E33" s="298"/>
      <c r="F33" s="32"/>
      <c r="G33" s="191">
        <v>45870</v>
      </c>
      <c r="H33" s="194" t="s">
        <v>75</v>
      </c>
      <c r="I33" s="193"/>
    </row>
    <row r="34" spans="1:9" ht="21">
      <c r="A34" s="199"/>
      <c r="B34" s="196"/>
      <c r="C34" s="199"/>
      <c r="D34" s="199"/>
      <c r="E34" s="298"/>
      <c r="F34" s="32"/>
      <c r="G34" s="191">
        <v>45901</v>
      </c>
      <c r="H34" s="194" t="s">
        <v>76</v>
      </c>
      <c r="I34" s="193"/>
    </row>
    <row r="35" spans="1:9" ht="21">
      <c r="A35" s="199"/>
      <c r="B35" s="196"/>
      <c r="C35" s="199"/>
      <c r="D35" s="199"/>
      <c r="E35" s="298"/>
      <c r="F35" s="32"/>
      <c r="G35" s="191">
        <v>45931</v>
      </c>
      <c r="H35" s="194" t="s">
        <v>77</v>
      </c>
      <c r="I35" s="193"/>
    </row>
    <row r="36" spans="1:9" ht="21">
      <c r="A36" s="199"/>
      <c r="B36" s="196"/>
      <c r="C36" s="199"/>
      <c r="D36" s="199"/>
      <c r="E36" s="298"/>
      <c r="F36" s="32"/>
      <c r="G36" s="191">
        <v>45962</v>
      </c>
      <c r="H36" s="194" t="s">
        <v>78</v>
      </c>
      <c r="I36" s="193"/>
    </row>
    <row r="37" spans="1:9" ht="21">
      <c r="A37" s="199"/>
      <c r="B37" s="196"/>
      <c r="C37" s="199"/>
      <c r="D37" s="199"/>
      <c r="E37" s="298"/>
      <c r="F37" s="32"/>
      <c r="G37" s="191">
        <v>45992</v>
      </c>
      <c r="H37" s="194" t="s">
        <v>79</v>
      </c>
      <c r="I37" s="193"/>
    </row>
    <row r="38" spans="1:9" ht="21">
      <c r="A38" s="199"/>
      <c r="B38" s="196"/>
      <c r="C38" s="199"/>
      <c r="D38" s="199"/>
      <c r="E38" s="298"/>
      <c r="F38" s="32"/>
      <c r="G38" s="191">
        <v>46023</v>
      </c>
      <c r="H38" s="192" t="s">
        <v>69</v>
      </c>
      <c r="I38" s="193"/>
    </row>
    <row r="39" spans="1:9" ht="21">
      <c r="A39" s="199"/>
      <c r="B39" s="196"/>
      <c r="C39" s="199"/>
      <c r="D39" s="199"/>
      <c r="E39" s="298"/>
      <c r="F39" s="32"/>
      <c r="G39" s="191">
        <v>46054</v>
      </c>
      <c r="H39" s="194" t="s">
        <v>68</v>
      </c>
      <c r="I39" s="193"/>
    </row>
    <row r="40" spans="1:9" ht="21">
      <c r="A40" s="199"/>
      <c r="B40" s="196"/>
      <c r="C40" s="199"/>
      <c r="D40" s="199"/>
      <c r="E40" s="298"/>
      <c r="F40" s="32"/>
      <c r="G40" s="191">
        <v>46082</v>
      </c>
      <c r="H40" s="194" t="s">
        <v>70</v>
      </c>
      <c r="I40" s="193"/>
    </row>
    <row r="41" spans="1:9" ht="21">
      <c r="A41" s="199"/>
      <c r="B41" s="196"/>
      <c r="C41" s="199"/>
      <c r="D41" s="199"/>
      <c r="E41" s="298"/>
      <c r="F41" s="32"/>
      <c r="G41" s="191">
        <v>46113</v>
      </c>
      <c r="H41" s="194" t="s">
        <v>71</v>
      </c>
      <c r="I41" s="193"/>
    </row>
    <row r="42" spans="1:9" ht="21">
      <c r="A42" s="199"/>
      <c r="B42" s="196"/>
      <c r="C42" s="199"/>
      <c r="D42" s="199"/>
      <c r="E42" s="298"/>
      <c r="F42" s="32"/>
      <c r="G42" s="191">
        <v>46143</v>
      </c>
      <c r="H42" s="194" t="s">
        <v>72</v>
      </c>
      <c r="I42" s="193"/>
    </row>
    <row r="43" spans="1:9" ht="21">
      <c r="A43" s="199"/>
      <c r="B43" s="196"/>
      <c r="C43" s="199"/>
      <c r="D43" s="199"/>
      <c r="E43" s="298"/>
      <c r="F43" s="32"/>
      <c r="G43" s="191">
        <v>46174</v>
      </c>
      <c r="H43" s="194" t="s">
        <v>73</v>
      </c>
      <c r="I43" s="193"/>
    </row>
    <row r="44" spans="1:9" ht="21">
      <c r="A44" s="199"/>
      <c r="B44" s="196"/>
      <c r="C44" s="199"/>
      <c r="D44" s="199"/>
      <c r="E44" s="298"/>
      <c r="F44" s="32"/>
      <c r="G44" s="191">
        <v>46204</v>
      </c>
      <c r="H44" s="194" t="s">
        <v>74</v>
      </c>
      <c r="I44" s="193"/>
    </row>
    <row r="45" spans="1:9" ht="21">
      <c r="A45" s="199"/>
      <c r="B45" s="196"/>
      <c r="C45" s="199"/>
      <c r="D45" s="199"/>
      <c r="E45" s="298"/>
      <c r="F45" s="32"/>
      <c r="G45" s="191">
        <v>46235</v>
      </c>
      <c r="H45" s="194" t="s">
        <v>75</v>
      </c>
      <c r="I45" s="193"/>
    </row>
    <row r="46" spans="1:9" ht="21">
      <c r="A46" s="199"/>
      <c r="B46" s="196"/>
      <c r="C46" s="199"/>
      <c r="D46" s="199"/>
      <c r="E46" s="298"/>
      <c r="F46" s="32"/>
      <c r="G46" s="191">
        <v>46266</v>
      </c>
      <c r="H46" s="194" t="s">
        <v>76</v>
      </c>
      <c r="I46" s="193"/>
    </row>
    <row r="47" spans="1:9" ht="21">
      <c r="A47" s="199"/>
      <c r="B47" s="196"/>
      <c r="C47" s="199"/>
      <c r="D47" s="199"/>
      <c r="E47" s="298"/>
      <c r="F47" s="32"/>
      <c r="G47" s="191">
        <v>46296</v>
      </c>
      <c r="H47" s="194" t="s">
        <v>77</v>
      </c>
      <c r="I47" s="193"/>
    </row>
    <row r="48" spans="1:9" ht="21">
      <c r="A48" s="199"/>
      <c r="B48" s="196"/>
      <c r="C48" s="199"/>
      <c r="D48" s="199"/>
      <c r="E48" s="298"/>
      <c r="F48" s="32"/>
      <c r="G48" s="191">
        <v>46327</v>
      </c>
      <c r="H48" s="194" t="s">
        <v>78</v>
      </c>
      <c r="I48" s="193"/>
    </row>
    <row r="49" spans="1:9" ht="21">
      <c r="A49" s="199"/>
      <c r="B49" s="196"/>
      <c r="C49" s="199"/>
      <c r="D49" s="199"/>
      <c r="E49" s="298"/>
      <c r="F49" s="32"/>
      <c r="G49" s="191">
        <v>46357</v>
      </c>
      <c r="H49" s="194" t="s">
        <v>79</v>
      </c>
      <c r="I49" s="193"/>
    </row>
    <row r="50" spans="1:9" ht="21">
      <c r="A50" s="199"/>
      <c r="B50" s="200"/>
      <c r="C50" s="297"/>
      <c r="D50" s="297"/>
      <c r="E50" s="299"/>
      <c r="F50" s="32"/>
      <c r="G50" s="193"/>
      <c r="H50" s="193"/>
      <c r="I50" s="193"/>
    </row>
  </sheetData>
  <phoneticPr fontId="19" type="noConversion"/>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97BC-D606-4B3D-B289-C7B7020D99E4}">
  <dimension ref="A1:E18"/>
  <sheetViews>
    <sheetView workbookViewId="0">
      <selection activeCell="E10" sqref="E10"/>
    </sheetView>
  </sheetViews>
  <sheetFormatPr defaultRowHeight="14.5"/>
  <cols>
    <col min="1" max="1" width="2.7265625" customWidth="1"/>
    <col min="2" max="2" width="77.54296875" customWidth="1"/>
    <col min="3" max="3" width="2.7265625" customWidth="1"/>
    <col min="4" max="5" width="86.90625" customWidth="1"/>
  </cols>
  <sheetData>
    <row r="1" spans="1:5" ht="15" thickBot="1">
      <c r="A1" s="89"/>
      <c r="B1" s="85" t="s">
        <v>159</v>
      </c>
      <c r="C1" s="89"/>
      <c r="D1" s="97" t="s">
        <v>160</v>
      </c>
      <c r="E1" s="97" t="s">
        <v>182</v>
      </c>
    </row>
    <row r="2" spans="1:5" ht="52.5" customHeight="1" thickBot="1">
      <c r="A2" s="90"/>
      <c r="B2" s="86" t="s">
        <v>142</v>
      </c>
      <c r="C2" s="90"/>
      <c r="D2" s="95" t="s">
        <v>167</v>
      </c>
      <c r="E2" s="88" t="s">
        <v>174</v>
      </c>
    </row>
    <row r="3" spans="1:5" ht="25" customHeight="1" thickBot="1">
      <c r="A3" s="90"/>
      <c r="B3" s="87" t="s">
        <v>143</v>
      </c>
      <c r="C3" s="90"/>
      <c r="D3" s="96" t="s">
        <v>168</v>
      </c>
      <c r="E3" s="88" t="s">
        <v>175</v>
      </c>
    </row>
    <row r="4" spans="1:5" ht="33.5" customHeight="1" thickBot="1">
      <c r="A4" s="90"/>
      <c r="B4" s="87" t="s">
        <v>144</v>
      </c>
      <c r="C4" s="90"/>
      <c r="D4" s="88" t="s">
        <v>172</v>
      </c>
      <c r="E4" s="88" t="s">
        <v>176</v>
      </c>
    </row>
    <row r="5" spans="1:5" ht="25" customHeight="1" thickBot="1">
      <c r="A5" s="90"/>
      <c r="B5" s="87" t="s">
        <v>145</v>
      </c>
      <c r="C5" s="90"/>
      <c r="D5" s="96" t="s">
        <v>169</v>
      </c>
      <c r="E5" s="88" t="s">
        <v>177</v>
      </c>
    </row>
    <row r="6" spans="1:5" ht="25" customHeight="1" thickBot="1">
      <c r="A6" s="90"/>
      <c r="B6" s="87" t="s">
        <v>146</v>
      </c>
      <c r="C6" s="90"/>
      <c r="D6" s="88" t="s">
        <v>165</v>
      </c>
      <c r="E6" s="88" t="s">
        <v>178</v>
      </c>
    </row>
    <row r="7" spans="1:5" ht="25" customHeight="1" thickBot="1">
      <c r="A7" s="90"/>
      <c r="B7" s="87" t="s">
        <v>147</v>
      </c>
      <c r="C7" s="90"/>
      <c r="D7" s="88" t="s">
        <v>162</v>
      </c>
      <c r="E7" s="88" t="s">
        <v>179</v>
      </c>
    </row>
    <row r="8" spans="1:5" ht="25" customHeight="1" thickBot="1">
      <c r="A8" s="90"/>
      <c r="B8" s="91" t="s">
        <v>157</v>
      </c>
      <c r="C8" s="90"/>
      <c r="D8" s="88" t="s">
        <v>170</v>
      </c>
      <c r="E8" s="88" t="s">
        <v>180</v>
      </c>
    </row>
    <row r="9" spans="1:5" ht="25" customHeight="1" thickBot="1">
      <c r="A9" s="90"/>
      <c r="B9" s="87" t="s">
        <v>148</v>
      </c>
      <c r="C9" s="90"/>
      <c r="D9" s="96" t="s">
        <v>166</v>
      </c>
      <c r="E9" s="88" t="s">
        <v>181</v>
      </c>
    </row>
    <row r="10" spans="1:5" ht="25" customHeight="1" thickBot="1">
      <c r="A10" s="90"/>
      <c r="B10" s="87" t="s">
        <v>149</v>
      </c>
      <c r="C10" s="90"/>
      <c r="D10" s="88" t="s">
        <v>171</v>
      </c>
      <c r="E10" s="88"/>
    </row>
    <row r="11" spans="1:5" ht="25" customHeight="1" thickBot="1">
      <c r="A11" s="90"/>
      <c r="B11" s="91" t="s">
        <v>158</v>
      </c>
      <c r="C11" s="90"/>
      <c r="D11" s="88" t="s">
        <v>163</v>
      </c>
      <c r="E11" s="88"/>
    </row>
    <row r="12" spans="1:5" ht="25" customHeight="1" thickBot="1">
      <c r="A12" s="90"/>
      <c r="B12" s="87" t="s">
        <v>150</v>
      </c>
      <c r="C12" s="90"/>
      <c r="D12" s="88" t="s">
        <v>164</v>
      </c>
      <c r="E12" s="88"/>
    </row>
    <row r="13" spans="1:5" ht="25" customHeight="1" thickBot="1">
      <c r="A13" s="90"/>
      <c r="B13" s="87" t="s">
        <v>151</v>
      </c>
      <c r="C13" s="90"/>
      <c r="D13" s="88" t="s">
        <v>173</v>
      </c>
      <c r="E13" s="88"/>
    </row>
    <row r="14" spans="1:5" ht="25" customHeight="1" thickBot="1">
      <c r="A14" s="90"/>
      <c r="B14" s="87" t="s">
        <v>152</v>
      </c>
      <c r="C14" s="90"/>
      <c r="D14" s="88"/>
      <c r="E14" s="88"/>
    </row>
    <row r="15" spans="1:5" ht="25" customHeight="1" thickBot="1">
      <c r="A15" s="90"/>
      <c r="B15" s="87" t="s">
        <v>153</v>
      </c>
      <c r="C15" s="90"/>
      <c r="D15" s="88"/>
      <c r="E15" s="88"/>
    </row>
    <row r="16" spans="1:5" ht="25" customHeight="1" thickBot="1">
      <c r="A16" s="90"/>
      <c r="B16" s="87" t="s">
        <v>154</v>
      </c>
      <c r="C16" s="90"/>
      <c r="D16" s="88"/>
      <c r="E16" s="88"/>
    </row>
    <row r="17" spans="1:5" ht="25" customHeight="1" thickBot="1">
      <c r="A17" s="90"/>
      <c r="B17" s="87" t="s">
        <v>155</v>
      </c>
      <c r="C17" s="90"/>
      <c r="D17" s="88"/>
      <c r="E17" s="88"/>
    </row>
    <row r="18" spans="1:5" ht="25" customHeight="1" thickBot="1">
      <c r="A18" s="90"/>
      <c r="B18" s="87" t="s">
        <v>156</v>
      </c>
      <c r="C18" s="90"/>
      <c r="D18" s="88"/>
      <c r="E18" s="8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12"/>
  <sheetViews>
    <sheetView showGridLines="0" showRowColHeaders="0" topLeftCell="B1" zoomScale="90" zoomScaleNormal="90" workbookViewId="0">
      <selection activeCell="C10" sqref="C10"/>
    </sheetView>
  </sheetViews>
  <sheetFormatPr defaultColWidth="8.90625" defaultRowHeight="21"/>
  <cols>
    <col min="1" max="1" width="5.6328125" style="2" customWidth="1"/>
    <col min="2" max="2" width="2.6328125" customWidth="1"/>
    <col min="3" max="3" width="34.6328125" style="34" customWidth="1"/>
    <col min="4" max="4" width="4.7265625" customWidth="1"/>
    <col min="5" max="5" width="34.6328125" customWidth="1"/>
    <col min="6" max="6" width="4.6328125" customWidth="1"/>
    <col min="7" max="7" width="34.6328125" customWidth="1"/>
    <col min="8" max="8" width="4.6328125" customWidth="1"/>
    <col min="9" max="9" width="34.6328125" customWidth="1"/>
    <col min="10" max="10" width="4.6328125" customWidth="1"/>
    <col min="11" max="11" width="34.6328125" customWidth="1"/>
    <col min="12" max="12" width="2.6328125" customWidth="1"/>
    <col min="13" max="15" width="8.7265625" customWidth="1"/>
    <col min="16" max="16384" width="8.90625" style="2"/>
  </cols>
  <sheetData>
    <row r="1" spans="1:39" ht="15" customHeight="1" thickBot="1"/>
    <row r="2" spans="1:39" ht="21.5" thickBot="1">
      <c r="B2" s="155"/>
      <c r="C2" s="388" t="s">
        <v>99</v>
      </c>
      <c r="D2" s="388"/>
      <c r="E2" s="388"/>
      <c r="F2" s="388"/>
      <c r="G2" s="388"/>
      <c r="H2" s="388"/>
      <c r="I2" s="388"/>
      <c r="J2" s="388"/>
      <c r="K2" s="388"/>
      <c r="L2" s="156"/>
    </row>
    <row r="3" spans="1:39" ht="29.5">
      <c r="B3" s="157"/>
      <c r="C3" s="332" t="s">
        <v>133</v>
      </c>
      <c r="D3" s="167"/>
      <c r="E3" s="332" t="s">
        <v>183</v>
      </c>
      <c r="F3" s="167"/>
      <c r="G3" s="332" t="s">
        <v>254</v>
      </c>
      <c r="H3" s="167"/>
      <c r="I3" s="332" t="s">
        <v>212</v>
      </c>
      <c r="J3" s="167"/>
      <c r="K3" s="332" t="s">
        <v>213</v>
      </c>
      <c r="L3" s="165"/>
    </row>
    <row r="4" spans="1:39" s="175" customFormat="1" ht="19" thickBot="1">
      <c r="B4" s="176"/>
      <c r="C4" s="177"/>
      <c r="D4" s="178"/>
      <c r="E4" s="179"/>
      <c r="F4" s="178"/>
      <c r="G4" s="180"/>
      <c r="H4" s="178"/>
      <c r="I4" s="181"/>
      <c r="J4" s="178"/>
      <c r="K4" s="181"/>
      <c r="L4" s="182"/>
      <c r="M4" s="183"/>
      <c r="N4" s="183"/>
      <c r="O4" s="183"/>
    </row>
    <row r="5" spans="1:39" s="35" customFormat="1" ht="20" customHeight="1" thickBot="1">
      <c r="A5" s="2"/>
      <c r="B5" s="157"/>
      <c r="C5" s="173"/>
      <c r="D5" s="167"/>
      <c r="E5" s="173"/>
      <c r="F5" s="167"/>
      <c r="G5" s="173"/>
      <c r="H5" s="168"/>
      <c r="I5" s="174"/>
      <c r="J5" s="167"/>
      <c r="K5" s="167"/>
      <c r="L5" s="165"/>
      <c r="M5"/>
      <c r="N5"/>
      <c r="O5"/>
      <c r="P5" s="2"/>
      <c r="Q5" s="2"/>
      <c r="R5" s="2"/>
      <c r="S5" s="2"/>
      <c r="T5" s="2"/>
      <c r="U5" s="2"/>
      <c r="V5" s="2"/>
      <c r="W5" s="2"/>
      <c r="X5" s="2"/>
      <c r="Y5" s="2"/>
      <c r="Z5" s="2"/>
      <c r="AA5" s="2"/>
      <c r="AB5" s="2"/>
      <c r="AC5" s="2"/>
      <c r="AD5" s="2"/>
      <c r="AE5" s="2"/>
      <c r="AF5" s="2"/>
      <c r="AG5" s="2"/>
      <c r="AH5" s="2"/>
      <c r="AI5" s="2"/>
      <c r="AJ5" s="2"/>
      <c r="AK5" s="2"/>
      <c r="AL5" s="2"/>
      <c r="AM5" s="2"/>
    </row>
    <row r="6" spans="1:39" ht="37.5" customHeight="1">
      <c r="B6" s="157"/>
      <c r="C6" s="332" t="s">
        <v>211</v>
      </c>
      <c r="D6" s="167"/>
      <c r="E6" s="332" t="s">
        <v>252</v>
      </c>
      <c r="F6" s="167"/>
      <c r="G6" s="332" t="s">
        <v>246</v>
      </c>
      <c r="H6" s="167"/>
      <c r="I6" s="332" t="s">
        <v>217</v>
      </c>
      <c r="J6" s="167"/>
      <c r="K6" s="332" t="s">
        <v>218</v>
      </c>
      <c r="L6" s="165"/>
    </row>
    <row r="7" spans="1:39" ht="21.5" customHeight="1" thickBot="1">
      <c r="B7" s="157"/>
      <c r="C7" s="177"/>
      <c r="D7" s="167"/>
      <c r="E7" s="207"/>
      <c r="F7" s="167"/>
      <c r="G7" s="184"/>
      <c r="H7" s="167"/>
      <c r="I7" s="185"/>
      <c r="J7" s="167"/>
      <c r="K7" s="186"/>
      <c r="L7" s="165"/>
    </row>
    <row r="8" spans="1:39" s="35" customFormat="1" ht="20" customHeight="1" thickBot="1">
      <c r="A8" s="2"/>
      <c r="B8" s="157"/>
      <c r="C8" s="173"/>
      <c r="D8" s="167"/>
      <c r="E8" s="173"/>
      <c r="F8" s="167"/>
      <c r="G8" s="173"/>
      <c r="H8" s="168"/>
      <c r="I8" s="174" t="str">
        <f>IFERROR(VLOOKUP(#REF!,List!$G$2:$H$20,2,FALSE)," ")</f>
        <v xml:space="preserve"> </v>
      </c>
      <c r="J8" s="167"/>
      <c r="K8" s="167"/>
      <c r="L8" s="165"/>
      <c r="M8"/>
      <c r="N8"/>
      <c r="O8"/>
      <c r="P8" s="2"/>
      <c r="Q8" s="2"/>
      <c r="R8" s="2"/>
      <c r="S8" s="2"/>
      <c r="T8" s="2"/>
      <c r="U8" s="2"/>
      <c r="V8" s="2"/>
      <c r="W8" s="2"/>
      <c r="X8" s="2"/>
      <c r="Y8" s="2"/>
      <c r="Z8" s="2"/>
      <c r="AA8" s="2"/>
      <c r="AB8" s="2"/>
      <c r="AC8" s="2"/>
      <c r="AD8" s="2"/>
      <c r="AE8" s="2"/>
      <c r="AF8" s="2"/>
      <c r="AG8" s="2"/>
      <c r="AH8" s="2"/>
      <c r="AI8" s="2"/>
      <c r="AJ8" s="2"/>
      <c r="AK8" s="2"/>
      <c r="AL8" s="2"/>
      <c r="AM8" s="2"/>
    </row>
    <row r="9" spans="1:39">
      <c r="B9" s="158"/>
      <c r="C9" s="332" t="s">
        <v>214</v>
      </c>
      <c r="D9" s="167"/>
      <c r="E9" s="332" t="s">
        <v>253</v>
      </c>
      <c r="F9" s="167"/>
      <c r="G9" s="332" t="s">
        <v>216</v>
      </c>
      <c r="H9" s="167"/>
      <c r="I9" s="332" t="s">
        <v>215</v>
      </c>
      <c r="J9" s="169"/>
      <c r="K9" s="167"/>
      <c r="L9" s="166"/>
    </row>
    <row r="10" spans="1:39" ht="21.5" customHeight="1" thickBot="1">
      <c r="B10" s="157"/>
      <c r="C10" s="185"/>
      <c r="D10" s="167"/>
      <c r="E10" s="206"/>
      <c r="F10" s="167"/>
      <c r="G10" s="187">
        <f>'Services provided'!H3</f>
        <v>0</v>
      </c>
      <c r="H10" s="167"/>
      <c r="I10" s="188">
        <f>'Services provided'!H2</f>
        <v>0</v>
      </c>
      <c r="J10" s="170"/>
      <c r="K10" s="167"/>
      <c r="L10" s="166"/>
    </row>
    <row r="11" spans="1:39" ht="61" customHeight="1">
      <c r="B11" s="157"/>
      <c r="C11" s="389"/>
      <c r="D11" s="389"/>
      <c r="E11" s="389"/>
      <c r="F11" s="167"/>
      <c r="G11" s="171"/>
      <c r="H11" s="167"/>
      <c r="I11" s="172"/>
      <c r="J11" s="167"/>
      <c r="K11" s="167"/>
      <c r="L11" s="166"/>
    </row>
    <row r="12" spans="1:39" s="35" customFormat="1" ht="20" customHeight="1" thickBot="1">
      <c r="A12" s="2"/>
      <c r="B12" s="159"/>
      <c r="C12" s="160"/>
      <c r="D12" s="161"/>
      <c r="E12" s="160"/>
      <c r="F12" s="161"/>
      <c r="G12" s="160"/>
      <c r="H12" s="162"/>
      <c r="I12" s="163"/>
      <c r="J12" s="161"/>
      <c r="K12" s="161"/>
      <c r="L12" s="164"/>
      <c r="M12"/>
      <c r="N12"/>
      <c r="O12"/>
      <c r="P12" s="2"/>
      <c r="Q12" s="2"/>
      <c r="R12" s="2"/>
      <c r="S12" s="2"/>
      <c r="T12" s="2"/>
      <c r="U12" s="2"/>
      <c r="V12" s="2"/>
      <c r="W12" s="2"/>
      <c r="X12" s="2"/>
      <c r="Y12" s="2"/>
      <c r="Z12" s="2"/>
      <c r="AA12" s="2"/>
      <c r="AB12" s="2"/>
      <c r="AC12" s="2"/>
      <c r="AD12" s="2"/>
      <c r="AE12" s="2"/>
      <c r="AF12" s="2"/>
      <c r="AG12" s="2"/>
      <c r="AH12" s="2"/>
      <c r="AI12" s="2"/>
      <c r="AJ12" s="2"/>
      <c r="AK12" s="2"/>
      <c r="AL12" s="2"/>
      <c r="AM12" s="2"/>
    </row>
  </sheetData>
  <sheetProtection algorithmName="SHA-512" hashValue="OOVU0pvRjEoG0lqxJVYUp2d3sj3fwHSpPgW96+wEgnLj9H7HAdqQAXMxPGEU1FE05IApSQ6djokz90DHWFXifg==" saltValue="/7cUueJCdUSZ5ogWi2px0w==" spinCount="100000" sheet="1" selectLockedCells="1"/>
  <mergeCells count="2">
    <mergeCell ref="C2:K2"/>
    <mergeCell ref="C11:E11"/>
  </mergeCells>
  <dataValidations count="7">
    <dataValidation type="textLength" operator="lessThan" allowBlank="1" showInputMessage="1" showErrorMessage="1" sqref="E4:E5 K5 C4 G5" xr:uid="{9996D760-4630-41F9-B791-57B775623ABA}">
      <formula1>50</formula1>
    </dataValidation>
    <dataValidation type="textLength" operator="lessThanOrEqual" allowBlank="1" showInputMessage="1" showErrorMessage="1" sqref="C8" xr:uid="{98A89CD4-DE5D-4947-8E99-D5E27348FB47}">
      <formula1>50</formula1>
    </dataValidation>
    <dataValidation type="date" operator="greaterThan" allowBlank="1" showInputMessage="1" showErrorMessage="1" sqref="G8 I4 E8" xr:uid="{9D05241D-3E2C-4283-B985-62F5D709D850}">
      <formula1>43040</formula1>
    </dataValidation>
    <dataValidation operator="lessThan" allowBlank="1" showInputMessage="1" showErrorMessage="1" sqref="E4" xr:uid="{C75B7BFA-1AAC-4FE4-A4E8-E61ED4731CBE}"/>
    <dataValidation type="list" allowBlank="1" showInputMessage="1" showErrorMessage="1" sqref="E10" xr:uid="{FB1BE3A1-53E8-4172-ADCD-0B84E92F66D6}">
      <formula1>"Yes, No"</formula1>
    </dataValidation>
    <dataValidation type="date" operator="greaterThan" allowBlank="1" showInputMessage="1" sqref="K4" xr:uid="{8ED6B95C-C7B7-417D-A67C-F502A9816A28}">
      <formula1>43070</formula1>
    </dataValidation>
    <dataValidation type="date" operator="greaterThan" allowBlank="1" showInputMessage="1" showErrorMessage="1" sqref="G7" xr:uid="{0DCF5135-D4B7-4075-A908-7E04E872F122}">
      <formula1>43070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operator="lessThan" allowBlank="1" showInputMessage="1" showErrorMessage="1" xr:uid="{FDFE0C90-8752-452D-8C1B-54DEB39291A8}">
          <x14:formula1>
            <xm:f>List!$A$2:$A$4</xm:f>
          </x14:formula1>
          <xm:sqref>E7</xm:sqref>
        </x14:dataValidation>
        <x14:dataValidation type="list" allowBlank="1" showInputMessage="1" showErrorMessage="1" xr:uid="{C57059B7-7C4C-49A5-9105-842FC41DC83C}">
          <x14:formula1>
            <xm:f>List!$G$2:$G$49</xm:f>
          </x14:formula1>
          <xm:sqref>G4</xm:sqref>
        </x14:dataValidation>
        <x14:dataValidation type="list" allowBlank="1" xr:uid="{174D0B88-2A4C-4853-A426-27A941E42516}">
          <x14:formula1>
            <xm:f>List!$B$2:$B$18</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L57"/>
  <sheetViews>
    <sheetView showGridLines="0" showRowColHeaders="0" zoomScale="90" zoomScaleNormal="90" workbookViewId="0">
      <pane ySplit="4" topLeftCell="A5" activePane="bottomLeft" state="frozen"/>
      <selection activeCell="C1" sqref="C1"/>
      <selection pane="bottomLeft" activeCell="G8" sqref="G8"/>
    </sheetView>
  </sheetViews>
  <sheetFormatPr defaultColWidth="11.90625" defaultRowHeight="14.5"/>
  <cols>
    <col min="1" max="1" width="5.6328125" customWidth="1"/>
    <col min="2" max="2" width="3.6328125" customWidth="1"/>
    <col min="3" max="3" width="19" customWidth="1"/>
    <col min="4" max="4" width="16.08984375" style="4" customWidth="1"/>
    <col min="5" max="5" width="16.08984375" customWidth="1"/>
    <col min="6" max="6" width="13.54296875" style="4" customWidth="1"/>
    <col min="7" max="7" width="54.453125" style="28" customWidth="1"/>
    <col min="8" max="8" width="53.6328125" style="94" customWidth="1"/>
    <col min="9" max="9" width="41" style="94" customWidth="1"/>
    <col min="10" max="10" width="5.6328125" customWidth="1"/>
    <col min="11" max="11" width="5.6328125" style="65" customWidth="1"/>
    <col min="12" max="12" width="11.90625" style="3"/>
  </cols>
  <sheetData>
    <row r="1" spans="1:12" ht="15" customHeight="1" thickBot="1">
      <c r="A1" s="390"/>
      <c r="B1" s="390"/>
      <c r="C1" s="390"/>
      <c r="D1" s="390"/>
      <c r="E1" s="390"/>
      <c r="F1" s="390"/>
      <c r="G1" s="390"/>
      <c r="H1" s="390"/>
      <c r="I1" s="390"/>
      <c r="J1" s="149"/>
    </row>
    <row r="2" spans="1:12" ht="41" customHeight="1">
      <c r="A2" s="149"/>
      <c r="B2" s="126"/>
      <c r="C2" s="392">
        <f>'Agency &amp; Client info'!C4</f>
        <v>0</v>
      </c>
      <c r="D2" s="392"/>
      <c r="E2" s="392"/>
      <c r="F2" s="392"/>
      <c r="G2" s="129" t="s">
        <v>201</v>
      </c>
      <c r="H2" s="130">
        <f>D51</f>
        <v>0</v>
      </c>
      <c r="I2" s="393">
        <f>'Agency &amp; Client info'!G4</f>
        <v>0</v>
      </c>
      <c r="J2" s="149"/>
    </row>
    <row r="3" spans="1:12" ht="50" customHeight="1" thickBot="1">
      <c r="A3" s="149"/>
      <c r="B3" s="127"/>
      <c r="C3" s="391">
        <f>'Agency &amp; Client info'!E7</f>
        <v>0</v>
      </c>
      <c r="D3" s="391"/>
      <c r="E3" s="391"/>
      <c r="F3" s="391"/>
      <c r="G3" s="131" t="s">
        <v>202</v>
      </c>
      <c r="H3" s="132">
        <f>H49</f>
        <v>0</v>
      </c>
      <c r="I3" s="394"/>
      <c r="J3" s="149"/>
    </row>
    <row r="4" spans="1:12" s="1" customFormat="1" ht="77" customHeight="1" thickBot="1">
      <c r="A4" s="149"/>
      <c r="B4" s="128"/>
      <c r="C4" s="133" t="s">
        <v>194</v>
      </c>
      <c r="D4" s="134" t="s">
        <v>195</v>
      </c>
      <c r="E4" s="209" t="s">
        <v>193</v>
      </c>
      <c r="F4" s="135" t="s">
        <v>59</v>
      </c>
      <c r="G4" s="135" t="s">
        <v>203</v>
      </c>
      <c r="H4" s="135" t="s">
        <v>196</v>
      </c>
      <c r="I4" s="150" t="s">
        <v>204</v>
      </c>
      <c r="J4" s="149"/>
      <c r="K4" s="118"/>
    </row>
    <row r="5" spans="1:12" ht="58" customHeight="1">
      <c r="A5" s="149"/>
      <c r="B5" s="151">
        <v>1</v>
      </c>
      <c r="C5" s="210"/>
      <c r="D5" s="211"/>
      <c r="E5" s="212">
        <f t="shared" ref="E5:E22" si="0">ROUND(D5/15,0)</f>
        <v>0</v>
      </c>
      <c r="F5" s="210"/>
      <c r="G5" s="327"/>
      <c r="H5" s="328"/>
      <c r="I5" s="213"/>
      <c r="J5" s="149"/>
      <c r="K5" s="65">
        <v>1</v>
      </c>
      <c r="L5"/>
    </row>
    <row r="6" spans="1:12" ht="58" customHeight="1">
      <c r="A6" s="149"/>
      <c r="B6" s="152">
        <v>2</v>
      </c>
      <c r="C6" s="210"/>
      <c r="D6" s="211"/>
      <c r="E6" s="212">
        <f t="shared" si="0"/>
        <v>0</v>
      </c>
      <c r="F6" s="210"/>
      <c r="G6" s="327"/>
      <c r="H6" s="328"/>
      <c r="I6" s="213"/>
      <c r="J6" s="149"/>
      <c r="K6" s="65">
        <v>1</v>
      </c>
      <c r="L6"/>
    </row>
    <row r="7" spans="1:12" s="8" customFormat="1" ht="58" customHeight="1">
      <c r="A7" s="149"/>
      <c r="B7" s="153">
        <v>3</v>
      </c>
      <c r="C7" s="210"/>
      <c r="D7" s="211"/>
      <c r="E7" s="212">
        <f t="shared" si="0"/>
        <v>0</v>
      </c>
      <c r="F7" s="210"/>
      <c r="G7" s="327"/>
      <c r="H7" s="328"/>
      <c r="I7" s="213"/>
      <c r="J7" s="149"/>
      <c r="K7" s="118">
        <v>1</v>
      </c>
    </row>
    <row r="8" spans="1:12" s="8" customFormat="1" ht="58" customHeight="1">
      <c r="A8" s="149"/>
      <c r="B8" s="153">
        <v>4</v>
      </c>
      <c r="C8" s="210"/>
      <c r="D8" s="211"/>
      <c r="E8" s="212">
        <f t="shared" si="0"/>
        <v>0</v>
      </c>
      <c r="F8" s="210"/>
      <c r="G8" s="327"/>
      <c r="H8" s="328"/>
      <c r="I8" s="213"/>
      <c r="J8" s="149"/>
      <c r="K8" s="118">
        <v>1</v>
      </c>
    </row>
    <row r="9" spans="1:12" s="8" customFormat="1" ht="58" customHeight="1">
      <c r="A9" s="149"/>
      <c r="B9" s="153">
        <v>5</v>
      </c>
      <c r="C9" s="210"/>
      <c r="D9" s="211"/>
      <c r="E9" s="212">
        <f t="shared" si="0"/>
        <v>0</v>
      </c>
      <c r="F9" s="210"/>
      <c r="G9" s="327"/>
      <c r="H9" s="328"/>
      <c r="I9" s="213"/>
      <c r="J9" s="149"/>
      <c r="K9" s="118">
        <v>1</v>
      </c>
    </row>
    <row r="10" spans="1:12" s="8" customFormat="1" ht="58" customHeight="1">
      <c r="A10" s="149"/>
      <c r="B10" s="153">
        <v>6</v>
      </c>
      <c r="C10" s="210"/>
      <c r="D10" s="211"/>
      <c r="E10" s="212">
        <f t="shared" si="0"/>
        <v>0</v>
      </c>
      <c r="F10" s="210"/>
      <c r="G10" s="327"/>
      <c r="H10" s="328"/>
      <c r="I10" s="213"/>
      <c r="J10" s="149"/>
      <c r="K10" s="118">
        <v>1</v>
      </c>
    </row>
    <row r="11" spans="1:12" s="8" customFormat="1" ht="58" customHeight="1">
      <c r="A11" s="149"/>
      <c r="B11" s="153">
        <v>7</v>
      </c>
      <c r="C11" s="210"/>
      <c r="D11" s="211"/>
      <c r="E11" s="212">
        <f t="shared" si="0"/>
        <v>0</v>
      </c>
      <c r="F11" s="210"/>
      <c r="G11" s="327"/>
      <c r="H11" s="328"/>
      <c r="I11" s="213"/>
      <c r="J11" s="149"/>
      <c r="K11" s="118">
        <v>1</v>
      </c>
    </row>
    <row r="12" spans="1:12" s="8" customFormat="1" ht="58" customHeight="1">
      <c r="A12" s="149"/>
      <c r="B12" s="153">
        <v>8</v>
      </c>
      <c r="C12" s="210"/>
      <c r="D12" s="211"/>
      <c r="E12" s="212">
        <f t="shared" si="0"/>
        <v>0</v>
      </c>
      <c r="F12" s="210"/>
      <c r="G12" s="327"/>
      <c r="H12" s="328"/>
      <c r="I12" s="213"/>
      <c r="J12" s="149"/>
      <c r="K12" s="118">
        <v>1</v>
      </c>
    </row>
    <row r="13" spans="1:12" s="8" customFormat="1" ht="58" customHeight="1">
      <c r="A13" s="149"/>
      <c r="B13" s="153">
        <v>9</v>
      </c>
      <c r="C13" s="210"/>
      <c r="D13" s="211"/>
      <c r="E13" s="212">
        <f t="shared" si="0"/>
        <v>0</v>
      </c>
      <c r="F13" s="210"/>
      <c r="G13" s="327"/>
      <c r="H13" s="328"/>
      <c r="I13" s="213"/>
      <c r="J13" s="149"/>
      <c r="K13" s="118">
        <v>1</v>
      </c>
    </row>
    <row r="14" spans="1:12" s="8" customFormat="1" ht="58" customHeight="1">
      <c r="A14" s="149"/>
      <c r="B14" s="153">
        <v>10</v>
      </c>
      <c r="C14" s="210"/>
      <c r="D14" s="211"/>
      <c r="E14" s="212">
        <f t="shared" si="0"/>
        <v>0</v>
      </c>
      <c r="F14" s="210"/>
      <c r="G14" s="327"/>
      <c r="H14" s="328"/>
      <c r="I14" s="213"/>
      <c r="J14" s="149"/>
      <c r="K14" s="118">
        <v>1</v>
      </c>
    </row>
    <row r="15" spans="1:12" s="8" customFormat="1" ht="58" customHeight="1">
      <c r="A15" s="149"/>
      <c r="B15" s="153">
        <v>11</v>
      </c>
      <c r="C15" s="210"/>
      <c r="D15" s="211"/>
      <c r="E15" s="212">
        <f t="shared" si="0"/>
        <v>0</v>
      </c>
      <c r="F15" s="210"/>
      <c r="G15" s="327"/>
      <c r="H15" s="328"/>
      <c r="I15" s="213"/>
      <c r="J15" s="149"/>
      <c r="K15" s="118">
        <v>1</v>
      </c>
    </row>
    <row r="16" spans="1:12" s="8" customFormat="1" ht="58" customHeight="1">
      <c r="A16" s="149"/>
      <c r="B16" s="153">
        <v>12</v>
      </c>
      <c r="C16" s="210"/>
      <c r="D16" s="211"/>
      <c r="E16" s="212">
        <f t="shared" si="0"/>
        <v>0</v>
      </c>
      <c r="F16" s="210"/>
      <c r="G16" s="327"/>
      <c r="H16" s="328"/>
      <c r="I16" s="213"/>
      <c r="J16" s="149"/>
      <c r="K16" s="118">
        <v>1</v>
      </c>
    </row>
    <row r="17" spans="1:11" s="8" customFormat="1" ht="58" customHeight="1">
      <c r="A17" s="149"/>
      <c r="B17" s="153">
        <v>13</v>
      </c>
      <c r="C17" s="210"/>
      <c r="D17" s="211"/>
      <c r="E17" s="212">
        <f t="shared" si="0"/>
        <v>0</v>
      </c>
      <c r="F17" s="210"/>
      <c r="G17" s="327"/>
      <c r="H17" s="328"/>
      <c r="I17" s="213"/>
      <c r="J17" s="149"/>
      <c r="K17" s="118">
        <v>1</v>
      </c>
    </row>
    <row r="18" spans="1:11" s="8" customFormat="1" ht="58" customHeight="1">
      <c r="A18" s="149"/>
      <c r="B18" s="153">
        <v>14</v>
      </c>
      <c r="C18" s="210"/>
      <c r="D18" s="211"/>
      <c r="E18" s="212">
        <f t="shared" si="0"/>
        <v>0</v>
      </c>
      <c r="F18" s="210"/>
      <c r="G18" s="327"/>
      <c r="H18" s="328"/>
      <c r="I18" s="213"/>
      <c r="J18" s="149"/>
      <c r="K18" s="118">
        <v>1</v>
      </c>
    </row>
    <row r="19" spans="1:11" s="8" customFormat="1" ht="58" customHeight="1">
      <c r="A19" s="149"/>
      <c r="B19" s="153">
        <v>15</v>
      </c>
      <c r="C19" s="210"/>
      <c r="D19" s="211"/>
      <c r="E19" s="212">
        <f t="shared" si="0"/>
        <v>0</v>
      </c>
      <c r="F19" s="210"/>
      <c r="G19" s="327"/>
      <c r="H19" s="328"/>
      <c r="I19" s="213"/>
      <c r="J19" s="149"/>
      <c r="K19" s="118">
        <v>1</v>
      </c>
    </row>
    <row r="20" spans="1:11" s="8" customFormat="1" ht="58" customHeight="1">
      <c r="A20" s="149"/>
      <c r="B20" s="153">
        <v>16</v>
      </c>
      <c r="C20" s="210"/>
      <c r="D20" s="211"/>
      <c r="E20" s="212">
        <f t="shared" si="0"/>
        <v>0</v>
      </c>
      <c r="F20" s="210"/>
      <c r="G20" s="327"/>
      <c r="H20" s="328"/>
      <c r="I20" s="213"/>
      <c r="J20" s="149"/>
      <c r="K20" s="118">
        <v>1</v>
      </c>
    </row>
    <row r="21" spans="1:11" s="8" customFormat="1" ht="58" customHeight="1">
      <c r="A21" s="149"/>
      <c r="B21" s="153">
        <v>17</v>
      </c>
      <c r="C21" s="210"/>
      <c r="D21" s="211"/>
      <c r="E21" s="212">
        <f t="shared" si="0"/>
        <v>0</v>
      </c>
      <c r="F21" s="210"/>
      <c r="G21" s="327"/>
      <c r="H21" s="328"/>
      <c r="I21" s="213"/>
      <c r="J21" s="149"/>
      <c r="K21" s="118">
        <v>1</v>
      </c>
    </row>
    <row r="22" spans="1:11" s="8" customFormat="1" ht="58" customHeight="1">
      <c r="A22" s="149"/>
      <c r="B22" s="153">
        <v>18</v>
      </c>
      <c r="C22" s="210"/>
      <c r="D22" s="211"/>
      <c r="E22" s="212">
        <f t="shared" si="0"/>
        <v>0</v>
      </c>
      <c r="F22" s="210"/>
      <c r="G22" s="327"/>
      <c r="H22" s="328"/>
      <c r="I22" s="213"/>
      <c r="J22" s="149"/>
      <c r="K22" s="118">
        <v>1</v>
      </c>
    </row>
    <row r="23" spans="1:11" s="8" customFormat="1" ht="58" customHeight="1">
      <c r="A23" s="149"/>
      <c r="B23" s="153">
        <v>19</v>
      </c>
      <c r="C23" s="210"/>
      <c r="D23" s="211"/>
      <c r="E23" s="212">
        <f t="shared" ref="E23:E24" si="1">ROUND(D23/15,0)</f>
        <v>0</v>
      </c>
      <c r="F23" s="210"/>
      <c r="G23" s="327"/>
      <c r="H23" s="328"/>
      <c r="I23" s="213"/>
      <c r="J23" s="149"/>
      <c r="K23" s="118">
        <v>1</v>
      </c>
    </row>
    <row r="24" spans="1:11" s="8" customFormat="1" ht="58" customHeight="1">
      <c r="A24" s="149"/>
      <c r="B24" s="153">
        <v>20</v>
      </c>
      <c r="C24" s="210"/>
      <c r="D24" s="211"/>
      <c r="E24" s="212">
        <f t="shared" si="1"/>
        <v>0</v>
      </c>
      <c r="F24" s="210"/>
      <c r="G24" s="327"/>
      <c r="H24" s="328"/>
      <c r="I24" s="213"/>
      <c r="J24" s="149"/>
      <c r="K24" s="118">
        <v>1</v>
      </c>
    </row>
    <row r="25" spans="1:11" s="8" customFormat="1" ht="58" customHeight="1">
      <c r="A25" s="149"/>
      <c r="B25" s="153">
        <v>21</v>
      </c>
      <c r="C25" s="210"/>
      <c r="D25" s="211"/>
      <c r="E25" s="212">
        <f t="shared" ref="E25:E39" si="2">ROUND(D25/15,0)</f>
        <v>0</v>
      </c>
      <c r="F25" s="210"/>
      <c r="G25" s="327"/>
      <c r="H25" s="328"/>
      <c r="I25" s="213"/>
      <c r="J25" s="149"/>
      <c r="K25" s="118">
        <v>1</v>
      </c>
    </row>
    <row r="26" spans="1:11" s="8" customFormat="1" ht="58" customHeight="1">
      <c r="A26" s="149"/>
      <c r="B26" s="153">
        <v>22</v>
      </c>
      <c r="C26" s="210"/>
      <c r="D26" s="211"/>
      <c r="E26" s="212">
        <f t="shared" si="2"/>
        <v>0</v>
      </c>
      <c r="F26" s="210"/>
      <c r="G26" s="327"/>
      <c r="H26" s="328"/>
      <c r="I26" s="213"/>
      <c r="J26" s="149"/>
      <c r="K26" s="118">
        <v>1</v>
      </c>
    </row>
    <row r="27" spans="1:11" s="8" customFormat="1" ht="58" customHeight="1">
      <c r="A27" s="149"/>
      <c r="B27" s="153">
        <v>23</v>
      </c>
      <c r="C27" s="210"/>
      <c r="D27" s="211"/>
      <c r="E27" s="212">
        <f t="shared" si="2"/>
        <v>0</v>
      </c>
      <c r="F27" s="210"/>
      <c r="G27" s="327"/>
      <c r="H27" s="328"/>
      <c r="I27" s="213"/>
      <c r="J27" s="149"/>
      <c r="K27" s="118">
        <v>1</v>
      </c>
    </row>
    <row r="28" spans="1:11" s="8" customFormat="1" ht="58" customHeight="1">
      <c r="A28" s="149"/>
      <c r="B28" s="153">
        <v>24</v>
      </c>
      <c r="C28" s="210"/>
      <c r="D28" s="211"/>
      <c r="E28" s="212">
        <f t="shared" si="2"/>
        <v>0</v>
      </c>
      <c r="F28" s="210"/>
      <c r="G28" s="327"/>
      <c r="H28" s="328"/>
      <c r="I28" s="213"/>
      <c r="J28" s="149"/>
      <c r="K28" s="118">
        <v>1</v>
      </c>
    </row>
    <row r="29" spans="1:11" s="8" customFormat="1" ht="58" customHeight="1">
      <c r="A29" s="149"/>
      <c r="B29" s="153">
        <v>25</v>
      </c>
      <c r="C29" s="210"/>
      <c r="D29" s="211"/>
      <c r="E29" s="212">
        <f t="shared" si="2"/>
        <v>0</v>
      </c>
      <c r="F29" s="210"/>
      <c r="G29" s="327"/>
      <c r="H29" s="328"/>
      <c r="I29" s="213"/>
      <c r="J29" s="149"/>
      <c r="K29" s="118">
        <v>1</v>
      </c>
    </row>
    <row r="30" spans="1:11" s="8" customFormat="1" ht="58" customHeight="1">
      <c r="A30" s="149"/>
      <c r="B30" s="153">
        <v>26</v>
      </c>
      <c r="C30" s="210"/>
      <c r="D30" s="211"/>
      <c r="E30" s="212">
        <f t="shared" si="2"/>
        <v>0</v>
      </c>
      <c r="F30" s="210"/>
      <c r="G30" s="327"/>
      <c r="H30" s="328"/>
      <c r="I30" s="213"/>
      <c r="J30" s="149"/>
      <c r="K30" s="118">
        <v>1</v>
      </c>
    </row>
    <row r="31" spans="1:11" s="8" customFormat="1" ht="58" customHeight="1">
      <c r="A31" s="149"/>
      <c r="B31" s="153">
        <v>27</v>
      </c>
      <c r="C31" s="210"/>
      <c r="D31" s="211"/>
      <c r="E31" s="212">
        <f t="shared" si="2"/>
        <v>0</v>
      </c>
      <c r="F31" s="210"/>
      <c r="G31" s="327"/>
      <c r="H31" s="328"/>
      <c r="I31" s="213"/>
      <c r="J31" s="149"/>
      <c r="K31" s="118">
        <v>1</v>
      </c>
    </row>
    <row r="32" spans="1:11" s="8" customFormat="1" ht="58" customHeight="1">
      <c r="A32" s="149"/>
      <c r="B32" s="153">
        <v>28</v>
      </c>
      <c r="C32" s="210"/>
      <c r="D32" s="211"/>
      <c r="E32" s="212">
        <f t="shared" si="2"/>
        <v>0</v>
      </c>
      <c r="F32" s="210"/>
      <c r="G32" s="327"/>
      <c r="H32" s="328"/>
      <c r="I32" s="213"/>
      <c r="J32" s="149"/>
      <c r="K32" s="118">
        <v>1</v>
      </c>
    </row>
    <row r="33" spans="1:11" s="8" customFormat="1" ht="58" customHeight="1">
      <c r="A33" s="149"/>
      <c r="B33" s="153">
        <v>29</v>
      </c>
      <c r="C33" s="210"/>
      <c r="D33" s="211"/>
      <c r="E33" s="212">
        <f t="shared" si="2"/>
        <v>0</v>
      </c>
      <c r="F33" s="210"/>
      <c r="G33" s="327"/>
      <c r="H33" s="328"/>
      <c r="I33" s="213"/>
      <c r="J33" s="149"/>
      <c r="K33" s="118">
        <v>1</v>
      </c>
    </row>
    <row r="34" spans="1:11" s="8" customFormat="1" ht="58" customHeight="1">
      <c r="A34" s="149"/>
      <c r="B34" s="153">
        <v>30</v>
      </c>
      <c r="C34" s="210"/>
      <c r="D34" s="211"/>
      <c r="E34" s="212">
        <f t="shared" si="2"/>
        <v>0</v>
      </c>
      <c r="F34" s="210"/>
      <c r="G34" s="327"/>
      <c r="H34" s="328"/>
      <c r="I34" s="213"/>
      <c r="J34" s="149"/>
      <c r="K34" s="118">
        <v>1</v>
      </c>
    </row>
    <row r="35" spans="1:11" s="8" customFormat="1" ht="58" customHeight="1">
      <c r="A35" s="149"/>
      <c r="B35" s="153">
        <v>31</v>
      </c>
      <c r="C35" s="210"/>
      <c r="D35" s="211"/>
      <c r="E35" s="212">
        <f t="shared" si="2"/>
        <v>0</v>
      </c>
      <c r="F35" s="210"/>
      <c r="G35" s="327"/>
      <c r="H35" s="328"/>
      <c r="I35" s="213"/>
      <c r="J35" s="149"/>
      <c r="K35" s="118">
        <v>1</v>
      </c>
    </row>
    <row r="36" spans="1:11" s="8" customFormat="1" ht="58" customHeight="1">
      <c r="A36" s="149"/>
      <c r="B36" s="153">
        <v>32</v>
      </c>
      <c r="C36" s="210"/>
      <c r="D36" s="211"/>
      <c r="E36" s="212">
        <f t="shared" si="2"/>
        <v>0</v>
      </c>
      <c r="F36" s="210"/>
      <c r="G36" s="327"/>
      <c r="H36" s="328"/>
      <c r="I36" s="213"/>
      <c r="J36" s="149"/>
      <c r="K36" s="118">
        <v>1</v>
      </c>
    </row>
    <row r="37" spans="1:11" s="8" customFormat="1" ht="58" customHeight="1">
      <c r="A37" s="149"/>
      <c r="B37" s="153">
        <v>33</v>
      </c>
      <c r="C37" s="210"/>
      <c r="D37" s="211"/>
      <c r="E37" s="212">
        <f t="shared" si="2"/>
        <v>0</v>
      </c>
      <c r="F37" s="210"/>
      <c r="G37" s="327"/>
      <c r="H37" s="328"/>
      <c r="I37" s="213"/>
      <c r="J37" s="149"/>
      <c r="K37" s="118">
        <v>1</v>
      </c>
    </row>
    <row r="38" spans="1:11" s="8" customFormat="1" ht="58" customHeight="1">
      <c r="A38" s="149"/>
      <c r="B38" s="153">
        <v>34</v>
      </c>
      <c r="C38" s="210"/>
      <c r="D38" s="211"/>
      <c r="E38" s="212">
        <f t="shared" si="2"/>
        <v>0</v>
      </c>
      <c r="F38" s="210"/>
      <c r="G38" s="327"/>
      <c r="H38" s="328"/>
      <c r="I38" s="213"/>
      <c r="J38" s="149"/>
      <c r="K38" s="118">
        <v>1</v>
      </c>
    </row>
    <row r="39" spans="1:11" s="8" customFormat="1" ht="58" customHeight="1" thickBot="1">
      <c r="A39" s="149"/>
      <c r="B39" s="154">
        <v>35</v>
      </c>
      <c r="C39" s="210"/>
      <c r="D39" s="211"/>
      <c r="E39" s="212">
        <f t="shared" si="2"/>
        <v>0</v>
      </c>
      <c r="F39" s="210"/>
      <c r="G39" s="327"/>
      <c r="H39" s="328"/>
      <c r="I39" s="213"/>
      <c r="J39" s="149"/>
      <c r="K39" s="118">
        <v>1</v>
      </c>
    </row>
    <row r="40" spans="1:11" s="118" customFormat="1" ht="48" customHeight="1">
      <c r="A40" s="149"/>
      <c r="B40" s="149"/>
      <c r="C40" s="149"/>
      <c r="D40" s="149"/>
      <c r="E40" s="149"/>
      <c r="F40" s="149"/>
      <c r="G40" s="149"/>
      <c r="H40" s="149"/>
      <c r="I40" s="149"/>
      <c r="J40" s="149"/>
    </row>
    <row r="41" spans="1:11" s="118" customFormat="1" ht="48" customHeight="1">
      <c r="B41" s="119">
        <v>37</v>
      </c>
      <c r="E41" s="120">
        <f>ROUND(D50/15,0)</f>
        <v>0</v>
      </c>
      <c r="F41" s="121"/>
      <c r="G41" s="122"/>
    </row>
    <row r="42" spans="1:11" s="65" customFormat="1" ht="48" customHeight="1">
      <c r="B42" s="66">
        <v>38</v>
      </c>
      <c r="E42" s="69">
        <f>ROUND(D51/15,0)</f>
        <v>0</v>
      </c>
      <c r="F42" s="67"/>
      <c r="G42" s="70"/>
      <c r="H42" s="93"/>
      <c r="I42" s="93"/>
    </row>
    <row r="43" spans="1:11" s="65" customFormat="1" ht="48" customHeight="1">
      <c r="B43" s="66">
        <v>39</v>
      </c>
      <c r="C43" s="67"/>
      <c r="D43" s="68"/>
      <c r="E43" s="69">
        <f t="shared" ref="E43:E53" si="3">ROUND(D43/15,0)</f>
        <v>0</v>
      </c>
      <c r="F43" s="67"/>
      <c r="G43" s="70"/>
      <c r="H43" s="93"/>
      <c r="I43" s="93"/>
    </row>
    <row r="44" spans="1:11" s="65" customFormat="1" ht="48" customHeight="1">
      <c r="B44" s="66">
        <v>40</v>
      </c>
      <c r="C44" s="67"/>
      <c r="D44" s="68"/>
      <c r="E44" s="69">
        <f t="shared" si="3"/>
        <v>0</v>
      </c>
      <c r="F44" s="67"/>
      <c r="G44" s="70"/>
      <c r="H44" s="93"/>
      <c r="I44" s="93"/>
    </row>
    <row r="45" spans="1:11" s="65" customFormat="1" ht="48" customHeight="1">
      <c r="B45" s="66">
        <v>41</v>
      </c>
      <c r="C45" s="67"/>
      <c r="D45" s="68"/>
      <c r="E45" s="69">
        <f t="shared" si="3"/>
        <v>0</v>
      </c>
      <c r="F45" s="67"/>
      <c r="G45" s="70"/>
      <c r="H45" s="93"/>
      <c r="I45" s="93"/>
    </row>
    <row r="46" spans="1:11" s="65" customFormat="1" ht="48" customHeight="1">
      <c r="B46" s="66">
        <v>42</v>
      </c>
      <c r="C46" s="67"/>
      <c r="D46" s="68"/>
      <c r="E46" s="69">
        <f t="shared" si="3"/>
        <v>0</v>
      </c>
      <c r="F46" s="67"/>
      <c r="G46" s="70"/>
      <c r="H46" s="93"/>
      <c r="I46" s="93"/>
    </row>
    <row r="47" spans="1:11" s="65" customFormat="1" ht="48" customHeight="1">
      <c r="B47" s="66">
        <v>43</v>
      </c>
      <c r="C47" s="67"/>
      <c r="D47" s="68"/>
      <c r="E47" s="69">
        <f t="shared" si="3"/>
        <v>0</v>
      </c>
      <c r="F47" s="67"/>
      <c r="G47" s="70"/>
      <c r="H47" s="93"/>
      <c r="I47" s="93"/>
    </row>
    <row r="48" spans="1:11" s="65" customFormat="1" ht="48" customHeight="1">
      <c r="B48" s="66">
        <v>44</v>
      </c>
      <c r="C48" s="395" t="s">
        <v>266</v>
      </c>
      <c r="D48" s="395"/>
      <c r="E48" s="69">
        <f t="shared" si="3"/>
        <v>0</v>
      </c>
      <c r="F48" s="67"/>
      <c r="G48" s="70"/>
      <c r="H48" s="342" t="s">
        <v>267</v>
      </c>
      <c r="I48" s="93"/>
    </row>
    <row r="49" spans="2:9" s="65" customFormat="1" ht="48" customHeight="1">
      <c r="B49" s="66">
        <v>45</v>
      </c>
      <c r="C49" s="339" t="s">
        <v>161</v>
      </c>
      <c r="D49" s="340">
        <f>SUMIF(I5:I39,"In-person client visit",D5:D39)</f>
        <v>0</v>
      </c>
      <c r="E49" s="69" t="e">
        <f>ROUND(#REF!/15,0)</f>
        <v>#REF!</v>
      </c>
      <c r="F49" s="67"/>
      <c r="G49" s="70"/>
      <c r="H49" s="343">
        <f>SUMIF(I5:I39,"In-person client visit",K5:K39)</f>
        <v>0</v>
      </c>
      <c r="I49" s="123"/>
    </row>
    <row r="50" spans="2:9" s="65" customFormat="1" ht="48" customHeight="1">
      <c r="B50" s="66">
        <v>46</v>
      </c>
      <c r="C50" s="341" t="s">
        <v>210</v>
      </c>
      <c r="D50" s="340">
        <f>SUMIF(I5:I39,"Client contact that was not in-person",D5:D39)</f>
        <v>0</v>
      </c>
      <c r="E50" s="69" t="e">
        <f>ROUND(#REF!/15,0)</f>
        <v>#REF!</v>
      </c>
      <c r="F50" s="67"/>
      <c r="G50" s="70"/>
      <c r="H50" s="93"/>
      <c r="I50" s="93"/>
    </row>
    <row r="51" spans="2:9" s="65" customFormat="1" ht="48" customHeight="1">
      <c r="B51" s="66">
        <v>47</v>
      </c>
      <c r="C51" s="339" t="s">
        <v>190</v>
      </c>
      <c r="D51" s="340">
        <f>SUM(D49:D50)</f>
        <v>0</v>
      </c>
      <c r="E51" s="69" t="e">
        <f>ROUND(#REF!/15,0)</f>
        <v>#REF!</v>
      </c>
      <c r="F51" s="67"/>
      <c r="G51" s="70"/>
      <c r="H51" s="93"/>
      <c r="I51" s="93"/>
    </row>
    <row r="52" spans="2:9" s="65" customFormat="1" ht="48" customHeight="1">
      <c r="B52" s="66">
        <v>48</v>
      </c>
      <c r="C52" s="67"/>
      <c r="D52" s="68"/>
      <c r="E52" s="69">
        <f t="shared" si="3"/>
        <v>0</v>
      </c>
      <c r="F52" s="67"/>
      <c r="G52" s="70"/>
      <c r="H52" s="93"/>
      <c r="I52" s="93"/>
    </row>
    <row r="53" spans="2:9" s="65" customFormat="1" ht="48" customHeight="1">
      <c r="B53" s="66">
        <v>49</v>
      </c>
      <c r="C53" s="67"/>
      <c r="D53" s="68"/>
      <c r="E53" s="69">
        <f t="shared" si="3"/>
        <v>0</v>
      </c>
      <c r="F53" s="67"/>
      <c r="G53" s="70"/>
      <c r="H53" s="93"/>
      <c r="I53" s="93"/>
    </row>
    <row r="54" spans="2:9" ht="15.5">
      <c r="B54" s="64"/>
    </row>
    <row r="55" spans="2:9" ht="15.5">
      <c r="B55" s="64"/>
    </row>
    <row r="56" spans="2:9" ht="15.5">
      <c r="B56" s="64"/>
    </row>
    <row r="57" spans="2:9" ht="15.5">
      <c r="B57" s="64"/>
    </row>
  </sheetData>
  <sheetProtection algorithmName="SHA-512" hashValue="01SVLI+MsEtKS5iqLaA0oo/NBV1VkOSNCEDpZf2FeqgccbNH6k/CS/CSiM4bKtEdRLh/bR9VfqTfuI+QyYCkFQ==" saltValue="6hag8SV532zt2RwgUoSdPw==" spinCount="100000" sheet="1" selectLockedCells="1"/>
  <protectedRanges>
    <protectedRange sqref="C4:D39 C43:D53 E4:G53 H4:I40 H42:I53" name="AllowSortFilter"/>
  </protectedRanges>
  <mergeCells count="5">
    <mergeCell ref="A1:I1"/>
    <mergeCell ref="C3:F3"/>
    <mergeCell ref="C2:F2"/>
    <mergeCell ref="I2:I3"/>
    <mergeCell ref="C48:D48"/>
  </mergeCells>
  <phoneticPr fontId="19" type="noConversion"/>
  <conditionalFormatting sqref="F5:F39">
    <cfRule type="cellIs" dxfId="37" priority="2" operator="equal">
      <formula>"###"</formula>
    </cfRule>
  </conditionalFormatting>
  <dataValidations count="7">
    <dataValidation type="textLength" operator="lessThanOrEqual" allowBlank="1" showInputMessage="1" showErrorMessage="1" sqref="F40:F53" xr:uid="{00000000-0002-0000-0200-000000000000}">
      <formula1>3</formula1>
    </dataValidation>
    <dataValidation type="date" allowBlank="1" showInputMessage="1" showErrorMessage="1" errorTitle="Format of date" error="You must format the date using MM/DD/YYYY." promptTitle="Service Date" prompt="Please indicate date of service. You are limited on the form to 35 service occassions. If you need more service occassions, please file an additional report." sqref="C5:C39" xr:uid="{989089B9-0493-4774-9704-B02141BD2390}">
      <formula1>42736</formula1>
      <formula2>48579</formula2>
    </dataValidation>
    <dataValidation type="textLength" operator="lessThanOrEqual" allowBlank="1" showInputMessage="1" showErrorMessage="1" promptTitle="Short Service Description" prompt="Please limit your service description." sqref="H5:H39" xr:uid="{F72D12BD-DD0A-4895-857B-2208D48A7AF9}">
      <formula1>200</formula1>
    </dataValidation>
    <dataValidation type="list" showInputMessage="1" showErrorMessage="1" errorTitle="Select from drop down list" error="You may not over write the options. Select answer from drop down list." promptTitle="Work with Client" prompt="Please indicate if you were in-person with client, or if contact were not in-person." sqref="I5:I39" xr:uid="{C6831BE2-12D2-4973-A77E-BA69B96855C9}">
      <formula1>"In-person client visit, Client contact that was not in-person, Not applicable"</formula1>
    </dataValidation>
    <dataValidation type="textLength" operator="lessThanOrEqual" allowBlank="1" showInputMessage="1" showErrorMessage="1" sqref="H40" xr:uid="{00000000-0002-0000-0200-000007000000}">
      <formula1>190</formula1>
    </dataValidation>
    <dataValidation type="textLength" operator="lessThanOrEqual" allowBlank="1" showInputMessage="1" showErrorMessage="1" promptTitle="Staff Initials" prompt="Indicate the initials of staff that provided services." sqref="F5:F39" xr:uid="{DE0F940F-B587-4CBF-8373-E9E33F748771}">
      <formula1>3</formula1>
    </dataValidation>
    <dataValidation allowBlank="1" showInputMessage="1" showErrorMessage="1" promptTitle="Service Time" prompt="Please indicate the number of minutes providing services." sqref="D5:D39" xr:uid="{667959F3-A576-40AF-A226-805EC92069A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List!$E$2:$E$18</xm:f>
          </x14:formula1>
          <xm:sqref>I40 G40:G53 I42:I53 H50:H53 H42:H47</xm:sqref>
        </x14:dataValidation>
        <x14:dataValidation type="list" allowBlank="1" showInputMessage="1" showErrorMessage="1" promptTitle="Service Categories" prompt="Please either select from list of service categories, or enter short description, or both." xr:uid="{4AC8FF76-C6F9-4768-9631-8DB92EB7BA21}">
          <x14:formula1>
            <xm:f>List!$E$2:$E$18</xm:f>
          </x14:formula1>
          <xm:sqref>G6:G39 G5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54"/>
  <sheetViews>
    <sheetView topLeftCell="AA1" zoomScale="70" zoomScaleNormal="70" workbookViewId="0">
      <selection activeCell="AM13" sqref="AM13"/>
    </sheetView>
  </sheetViews>
  <sheetFormatPr defaultColWidth="9.26953125" defaultRowHeight="12"/>
  <cols>
    <col min="1" max="1" width="5.6328125" style="214" customWidth="1"/>
    <col min="2" max="2" width="3.6328125" style="214" customWidth="1"/>
    <col min="3" max="4" width="25.6328125" style="214" customWidth="1"/>
    <col min="5" max="6" width="8.1796875" style="215" customWidth="1"/>
    <col min="7" max="7" width="31.7265625" style="215" customWidth="1"/>
    <col min="8" max="8" width="25.6328125" style="215" customWidth="1"/>
    <col min="9" max="9" width="15.6328125" style="215" customWidth="1"/>
    <col min="10" max="10" width="25.6328125" style="215" customWidth="1"/>
    <col min="11" max="11" width="25.6328125" style="214" customWidth="1"/>
    <col min="12" max="12" width="2.1796875" style="214" customWidth="1"/>
    <col min="13" max="16384" width="9.26953125" style="214"/>
  </cols>
  <sheetData>
    <row r="1" spans="2:25" ht="15" customHeight="1" thickBot="1"/>
    <row r="2" spans="2:25" ht="40" customHeight="1" thickBot="1">
      <c r="B2" s="403" t="s">
        <v>62</v>
      </c>
      <c r="C2" s="404"/>
      <c r="D2" s="404"/>
      <c r="E2" s="404"/>
      <c r="F2" s="404"/>
      <c r="G2" s="404"/>
      <c r="H2" s="404"/>
      <c r="I2" s="404"/>
      <c r="J2" s="404"/>
      <c r="K2" s="404"/>
      <c r="L2" s="405"/>
      <c r="P2" s="390"/>
      <c r="Q2" s="390"/>
      <c r="R2" s="390"/>
      <c r="S2" s="390"/>
      <c r="T2" s="390"/>
      <c r="U2" s="390"/>
      <c r="V2" s="390"/>
      <c r="W2" s="390"/>
      <c r="X2" s="390"/>
      <c r="Y2" s="390"/>
    </row>
    <row r="3" spans="2:25" ht="17.5" customHeight="1" thickBot="1">
      <c r="B3" s="406"/>
      <c r="C3" s="407"/>
      <c r="D3" s="407"/>
      <c r="E3" s="217"/>
      <c r="F3" s="217"/>
      <c r="G3" s="217"/>
      <c r="H3" s="217"/>
      <c r="I3" s="217"/>
      <c r="J3" s="217"/>
      <c r="K3" s="408" t="s">
        <v>135</v>
      </c>
      <c r="L3" s="409"/>
      <c r="P3" s="218"/>
      <c r="Q3" s="219"/>
      <c r="R3" s="218"/>
      <c r="S3" s="218"/>
      <c r="T3" s="219"/>
      <c r="U3" s="220"/>
      <c r="V3" s="219"/>
      <c r="W3" s="221"/>
      <c r="X3" s="219"/>
      <c r="Y3" s="220"/>
    </row>
    <row r="4" spans="2:25" ht="36.5" customHeight="1">
      <c r="B4" s="222"/>
      <c r="C4" s="223" t="s">
        <v>64</v>
      </c>
      <c r="D4" s="224" t="s">
        <v>65</v>
      </c>
      <c r="G4" s="223" t="s">
        <v>63</v>
      </c>
      <c r="H4" s="224" t="s">
        <v>197</v>
      </c>
      <c r="J4" s="217" t="s">
        <v>86</v>
      </c>
      <c r="K4" s="217" t="s">
        <v>87</v>
      </c>
      <c r="L4" s="225"/>
      <c r="P4" s="226"/>
      <c r="Q4" s="219"/>
      <c r="R4" s="227"/>
      <c r="S4" s="226"/>
      <c r="T4" s="219"/>
      <c r="U4" s="228"/>
      <c r="V4" s="219"/>
      <c r="W4" s="229"/>
      <c r="X4" s="219"/>
      <c r="Y4" s="230"/>
    </row>
    <row r="5" spans="2:25" ht="6.5" customHeight="1" thickBot="1">
      <c r="B5" s="222"/>
      <c r="C5" s="215"/>
      <c r="D5" s="231"/>
      <c r="L5" s="225"/>
      <c r="P5" s="223"/>
      <c r="Q5" s="219"/>
      <c r="R5" s="226"/>
      <c r="S5" s="226"/>
      <c r="T5" s="219"/>
      <c r="U5" s="226"/>
      <c r="V5" s="219"/>
      <c r="W5" s="219"/>
      <c r="X5" s="219"/>
      <c r="Y5" s="226"/>
    </row>
    <row r="6" spans="2:25" ht="48" customHeight="1" thickBot="1">
      <c r="B6" s="222"/>
      <c r="C6" s="232">
        <f>'Agency &amp; Client info'!C4</f>
        <v>0</v>
      </c>
      <c r="D6" s="233">
        <f>'Agency &amp; Client info'!E4</f>
        <v>0</v>
      </c>
      <c r="G6" s="234">
        <f>'Agency &amp; Client info'!C7</f>
        <v>0</v>
      </c>
      <c r="H6" s="235">
        <f>'Agency &amp; Client info'!G4</f>
        <v>0</v>
      </c>
      <c r="J6" s="236">
        <f>'Agency &amp; Client info'!E7</f>
        <v>0</v>
      </c>
      <c r="K6" s="237">
        <f>'Agency &amp; Client info'!G7</f>
        <v>0</v>
      </c>
      <c r="L6" s="225"/>
      <c r="P6" s="218"/>
      <c r="Q6" s="219"/>
      <c r="R6" s="218"/>
      <c r="S6" s="221"/>
      <c r="T6" s="219"/>
      <c r="U6" s="238"/>
      <c r="V6" s="219"/>
      <c r="W6" s="220"/>
      <c r="X6" s="219"/>
      <c r="Y6" s="217"/>
    </row>
    <row r="7" spans="2:25" ht="36.5" customHeight="1">
      <c r="B7" s="222"/>
      <c r="C7" s="217" t="s">
        <v>184</v>
      </c>
      <c r="D7" s="217" t="s">
        <v>185</v>
      </c>
      <c r="G7" s="217" t="s">
        <v>186</v>
      </c>
      <c r="H7" s="217" t="s">
        <v>187</v>
      </c>
      <c r="J7" s="217" t="s">
        <v>85</v>
      </c>
      <c r="K7" s="217" t="s">
        <v>84</v>
      </c>
      <c r="L7" s="225"/>
      <c r="R7" s="239"/>
      <c r="S7" s="240"/>
      <c r="T7" s="219"/>
      <c r="U7" s="241"/>
      <c r="V7" s="219"/>
      <c r="W7" s="242"/>
      <c r="X7" s="219"/>
      <c r="Y7" s="243"/>
    </row>
    <row r="8" spans="2:25" ht="6.5" customHeight="1">
      <c r="B8" s="222"/>
      <c r="C8" s="215"/>
      <c r="D8" s="231"/>
      <c r="L8" s="225"/>
      <c r="P8" s="215"/>
      <c r="Q8" s="215"/>
      <c r="R8" s="226"/>
      <c r="S8" s="226"/>
      <c r="T8" s="219"/>
      <c r="U8" s="226"/>
      <c r="V8" s="219"/>
      <c r="W8" s="219"/>
      <c r="X8" s="219"/>
      <c r="Y8" s="226"/>
    </row>
    <row r="9" spans="2:25" ht="27" customHeight="1">
      <c r="B9" s="222"/>
      <c r="C9" s="244">
        <f>'Agency &amp; Client info'!K4</f>
        <v>0</v>
      </c>
      <c r="D9" s="245">
        <f>'Agency &amp; Client info'!I4</f>
        <v>0</v>
      </c>
      <c r="G9" s="246">
        <f>'Agency &amp; Client info'!C10</f>
        <v>0</v>
      </c>
      <c r="H9" s="246">
        <f>'Agency &amp; Client info'!I7</f>
        <v>0</v>
      </c>
      <c r="J9" s="247">
        <f>SUM(D14:D48)</f>
        <v>0</v>
      </c>
      <c r="K9" s="247">
        <f>SUM(E14:E48)</f>
        <v>1800</v>
      </c>
      <c r="L9" s="225"/>
      <c r="R9" s="219"/>
      <c r="S9" s="248"/>
      <c r="T9" s="219"/>
      <c r="U9" s="219"/>
      <c r="V9" s="219"/>
      <c r="W9" s="242"/>
      <c r="X9" s="219"/>
      <c r="Y9" s="249"/>
    </row>
    <row r="10" spans="2:25" ht="52" customHeight="1" thickBot="1">
      <c r="B10" s="222"/>
      <c r="C10" s="217"/>
      <c r="D10" s="218"/>
      <c r="E10" s="412" t="s">
        <v>188</v>
      </c>
      <c r="F10" s="412"/>
      <c r="G10" s="218" t="s">
        <v>199</v>
      </c>
      <c r="H10" s="218" t="s">
        <v>191</v>
      </c>
      <c r="J10" s="217" t="s">
        <v>88</v>
      </c>
      <c r="K10" s="217" t="s">
        <v>198</v>
      </c>
      <c r="L10" s="225"/>
    </row>
    <row r="11" spans="2:25" ht="27" customHeight="1" thickBot="1">
      <c r="B11" s="216"/>
      <c r="C11" s="217"/>
      <c r="D11" s="217"/>
      <c r="E11" s="413">
        <f>'Agency &amp; Client info'!E10</f>
        <v>0</v>
      </c>
      <c r="F11" s="414"/>
      <c r="G11" s="250">
        <f>'Services provided'!H2</f>
        <v>0</v>
      </c>
      <c r="H11" s="250">
        <f>'Services provided'!H3</f>
        <v>0</v>
      </c>
      <c r="I11" s="217"/>
      <c r="J11" s="251">
        <f>SUM(J9*16.25)</f>
        <v>0</v>
      </c>
      <c r="K11" s="251">
        <f>SUM(J9*17.22)</f>
        <v>0</v>
      </c>
      <c r="L11" s="225"/>
    </row>
    <row r="12" spans="2:25" ht="17.5" customHeight="1" thickBot="1">
      <c r="B12" s="406"/>
      <c r="C12" s="407"/>
      <c r="D12" s="407"/>
      <c r="E12" s="217"/>
      <c r="F12" s="217"/>
      <c r="G12" s="217"/>
      <c r="H12" s="217"/>
      <c r="I12" s="217"/>
      <c r="J12" s="217"/>
      <c r="K12" s="415"/>
      <c r="L12" s="416"/>
      <c r="P12" s="218"/>
      <c r="Q12" s="219"/>
      <c r="R12" s="218"/>
      <c r="S12" s="218"/>
      <c r="T12" s="219"/>
      <c r="U12" s="220"/>
      <c r="V12" s="219"/>
      <c r="W12" s="221"/>
      <c r="X12" s="219"/>
      <c r="Y12" s="220"/>
    </row>
    <row r="13" spans="2:25" ht="58" customHeight="1" thickBot="1">
      <c r="B13" s="252"/>
      <c r="C13" s="253" t="s">
        <v>81</v>
      </c>
      <c r="D13" s="253" t="s">
        <v>138</v>
      </c>
      <c r="E13" s="254" t="s">
        <v>83</v>
      </c>
      <c r="F13" s="255" t="s">
        <v>82</v>
      </c>
      <c r="G13" s="253" t="s">
        <v>139</v>
      </c>
      <c r="H13" s="256" t="s">
        <v>200</v>
      </c>
      <c r="I13" s="402" t="s">
        <v>140</v>
      </c>
      <c r="J13" s="402"/>
      <c r="K13" s="402"/>
      <c r="L13" s="257"/>
    </row>
    <row r="14" spans="2:25" ht="50" customHeight="1">
      <c r="B14" s="258">
        <v>1</v>
      </c>
      <c r="C14" s="259">
        <f>'Services provided'!C5</f>
        <v>0</v>
      </c>
      <c r="D14" s="260">
        <f>'Services provided'!E5</f>
        <v>0</v>
      </c>
      <c r="E14" s="260">
        <v>300</v>
      </c>
      <c r="F14" s="259">
        <f>'Services provided'!F5</f>
        <v>0</v>
      </c>
      <c r="G14" s="261">
        <f>'Services provided'!G5</f>
        <v>0</v>
      </c>
      <c r="H14" s="262">
        <f>'Services provided'!I5</f>
        <v>0</v>
      </c>
      <c r="I14" s="410">
        <f>'Services provided'!H5</f>
        <v>0</v>
      </c>
      <c r="J14" s="411"/>
      <c r="K14" s="411"/>
      <c r="L14" s="263"/>
      <c r="M14" s="204"/>
    </row>
    <row r="15" spans="2:25" ht="50" customHeight="1">
      <c r="B15" s="258">
        <v>2</v>
      </c>
      <c r="C15" s="264">
        <f>'Services provided'!C6</f>
        <v>0</v>
      </c>
      <c r="D15" s="265">
        <f>'Services provided'!E6</f>
        <v>0</v>
      </c>
      <c r="E15" s="265">
        <f>'Services provided'!D6</f>
        <v>0</v>
      </c>
      <c r="F15" s="264">
        <f>'Services provided'!F6</f>
        <v>0</v>
      </c>
      <c r="G15" s="266">
        <f>'Services provided'!G6</f>
        <v>0</v>
      </c>
      <c r="H15" s="262">
        <f>'Services provided'!I6</f>
        <v>0</v>
      </c>
      <c r="I15" s="400">
        <f>'Services provided'!H6</f>
        <v>0</v>
      </c>
      <c r="J15" s="401"/>
      <c r="K15" s="401"/>
      <c r="L15" s="267"/>
      <c r="M15" s="204"/>
    </row>
    <row r="16" spans="2:25" ht="50" customHeight="1">
      <c r="B16" s="258">
        <v>3</v>
      </c>
      <c r="C16" s="264">
        <f>'Services provided'!C7</f>
        <v>0</v>
      </c>
      <c r="D16" s="265">
        <f>'Services provided'!E7</f>
        <v>0</v>
      </c>
      <c r="E16" s="265">
        <f>'Services provided'!D7</f>
        <v>0</v>
      </c>
      <c r="F16" s="264">
        <f>'Services provided'!F7</f>
        <v>0</v>
      </c>
      <c r="G16" s="266">
        <f>'Services provided'!G7</f>
        <v>0</v>
      </c>
      <c r="H16" s="262">
        <f>'Services provided'!I7</f>
        <v>0</v>
      </c>
      <c r="I16" s="400">
        <f>'Services provided'!H7</f>
        <v>0</v>
      </c>
      <c r="J16" s="401"/>
      <c r="K16" s="401"/>
      <c r="L16" s="267"/>
      <c r="M16" s="204"/>
    </row>
    <row r="17" spans="2:13" ht="50" customHeight="1">
      <c r="B17" s="258">
        <v>4</v>
      </c>
      <c r="C17" s="264">
        <f>'Services provided'!C8</f>
        <v>0</v>
      </c>
      <c r="D17" s="265">
        <f>'Services provided'!E8</f>
        <v>0</v>
      </c>
      <c r="E17" s="265">
        <f>'Services provided'!D8</f>
        <v>0</v>
      </c>
      <c r="F17" s="264">
        <f>'Services provided'!F8</f>
        <v>0</v>
      </c>
      <c r="G17" s="266">
        <f>'Services provided'!G8</f>
        <v>0</v>
      </c>
      <c r="H17" s="262">
        <f>'Services provided'!I8</f>
        <v>0</v>
      </c>
      <c r="I17" s="400">
        <f>'Services provided'!H8</f>
        <v>0</v>
      </c>
      <c r="J17" s="401"/>
      <c r="K17" s="401"/>
      <c r="L17" s="267"/>
      <c r="M17" s="204"/>
    </row>
    <row r="18" spans="2:13" ht="50" customHeight="1">
      <c r="B18" s="258">
        <v>5</v>
      </c>
      <c r="C18" s="264">
        <f>'Services provided'!C9</f>
        <v>0</v>
      </c>
      <c r="D18" s="265">
        <f>'Services provided'!E9</f>
        <v>0</v>
      </c>
      <c r="E18" s="265">
        <f>'Services provided'!D9</f>
        <v>0</v>
      </c>
      <c r="F18" s="264">
        <f>'Services provided'!F9</f>
        <v>0</v>
      </c>
      <c r="G18" s="266">
        <f>'Services provided'!G9</f>
        <v>0</v>
      </c>
      <c r="H18" s="262">
        <f>'Services provided'!I9</f>
        <v>0</v>
      </c>
      <c r="I18" s="400">
        <f>'Services provided'!H9</f>
        <v>0</v>
      </c>
      <c r="J18" s="401"/>
      <c r="K18" s="401"/>
      <c r="L18" s="267"/>
      <c r="M18" s="204"/>
    </row>
    <row r="19" spans="2:13" ht="50" customHeight="1">
      <c r="B19" s="258">
        <v>6</v>
      </c>
      <c r="C19" s="264">
        <f>'Services provided'!C10</f>
        <v>0</v>
      </c>
      <c r="D19" s="265">
        <f>'Services provided'!E10</f>
        <v>0</v>
      </c>
      <c r="E19" s="265">
        <f>'Services provided'!D10</f>
        <v>0</v>
      </c>
      <c r="F19" s="264">
        <f>'Services provided'!F10</f>
        <v>0</v>
      </c>
      <c r="G19" s="266">
        <f>'Services provided'!G10</f>
        <v>0</v>
      </c>
      <c r="H19" s="262">
        <f>'Services provided'!I10</f>
        <v>0</v>
      </c>
      <c r="I19" s="400">
        <f>'Services provided'!H10</f>
        <v>0</v>
      </c>
      <c r="J19" s="401"/>
      <c r="K19" s="401"/>
      <c r="L19" s="267"/>
      <c r="M19" s="204"/>
    </row>
    <row r="20" spans="2:13" ht="50" customHeight="1">
      <c r="B20" s="258">
        <v>7</v>
      </c>
      <c r="C20" s="264">
        <f>'Services provided'!C11</f>
        <v>0</v>
      </c>
      <c r="D20" s="265">
        <f>'Services provided'!E11</f>
        <v>0</v>
      </c>
      <c r="E20" s="265">
        <f>'Services provided'!D11</f>
        <v>0</v>
      </c>
      <c r="F20" s="264">
        <f>'Services provided'!F11</f>
        <v>0</v>
      </c>
      <c r="G20" s="266">
        <f>'Services provided'!G11</f>
        <v>0</v>
      </c>
      <c r="H20" s="262">
        <f>'Services provided'!I11</f>
        <v>0</v>
      </c>
      <c r="I20" s="400">
        <f>'Services provided'!H11</f>
        <v>0</v>
      </c>
      <c r="J20" s="401"/>
      <c r="K20" s="401"/>
      <c r="L20" s="267"/>
      <c r="M20" s="204"/>
    </row>
    <row r="21" spans="2:13" ht="50" customHeight="1">
      <c r="B21" s="258">
        <v>8</v>
      </c>
      <c r="C21" s="264">
        <f>'Services provided'!C12</f>
        <v>0</v>
      </c>
      <c r="D21" s="265">
        <f>'Services provided'!E12</f>
        <v>0</v>
      </c>
      <c r="E21" s="265">
        <f>'Services provided'!D12</f>
        <v>0</v>
      </c>
      <c r="F21" s="264">
        <f>'Services provided'!F12</f>
        <v>0</v>
      </c>
      <c r="G21" s="266">
        <f>'Services provided'!G12</f>
        <v>0</v>
      </c>
      <c r="H21" s="262">
        <f>'Services provided'!I12</f>
        <v>0</v>
      </c>
      <c r="I21" s="400">
        <f>'Services provided'!H12</f>
        <v>0</v>
      </c>
      <c r="J21" s="401"/>
      <c r="K21" s="401"/>
      <c r="L21" s="267"/>
      <c r="M21" s="204"/>
    </row>
    <row r="22" spans="2:13" ht="50" customHeight="1">
      <c r="B22" s="258">
        <v>9</v>
      </c>
      <c r="C22" s="264">
        <f>'Services provided'!C13</f>
        <v>0</v>
      </c>
      <c r="D22" s="265">
        <f>'Services provided'!E13</f>
        <v>0</v>
      </c>
      <c r="E22" s="265">
        <f>'Services provided'!D13</f>
        <v>0</v>
      </c>
      <c r="F22" s="264">
        <f>'Services provided'!F13</f>
        <v>0</v>
      </c>
      <c r="G22" s="266">
        <f>'Services provided'!G13</f>
        <v>0</v>
      </c>
      <c r="H22" s="262">
        <f>'Services provided'!I13</f>
        <v>0</v>
      </c>
      <c r="I22" s="400">
        <f>'Services provided'!H13</f>
        <v>0</v>
      </c>
      <c r="J22" s="401"/>
      <c r="K22" s="401"/>
      <c r="L22" s="267"/>
      <c r="M22" s="204"/>
    </row>
    <row r="23" spans="2:13" ht="50" customHeight="1">
      <c r="B23" s="258">
        <v>10</v>
      </c>
      <c r="C23" s="264">
        <v>45077</v>
      </c>
      <c r="D23" s="265">
        <f>'Services provided'!E14</f>
        <v>0</v>
      </c>
      <c r="E23" s="265">
        <v>400</v>
      </c>
      <c r="F23" s="264">
        <f>'Services provided'!F14</f>
        <v>0</v>
      </c>
      <c r="G23" s="266">
        <f>'Services provided'!G14</f>
        <v>0</v>
      </c>
      <c r="H23" s="262">
        <f>'Services provided'!I14</f>
        <v>0</v>
      </c>
      <c r="I23" s="400">
        <f>'Services provided'!H14</f>
        <v>0</v>
      </c>
      <c r="J23" s="401"/>
      <c r="K23" s="401"/>
      <c r="L23" s="267"/>
      <c r="M23" s="204"/>
    </row>
    <row r="24" spans="2:13" ht="50" customHeight="1">
      <c r="B24" s="258">
        <v>11</v>
      </c>
      <c r="C24" s="264">
        <f>'Services provided'!C15</f>
        <v>0</v>
      </c>
      <c r="D24" s="265">
        <f>'Services provided'!E15</f>
        <v>0</v>
      </c>
      <c r="E24" s="265">
        <v>600</v>
      </c>
      <c r="F24" s="264">
        <f>'Services provided'!F15</f>
        <v>0</v>
      </c>
      <c r="G24" s="266">
        <f>'Services provided'!G15</f>
        <v>0</v>
      </c>
      <c r="H24" s="262">
        <f>'Services provided'!I15</f>
        <v>0</v>
      </c>
      <c r="I24" s="400">
        <f>'Services provided'!H15</f>
        <v>0</v>
      </c>
      <c r="J24" s="401"/>
      <c r="K24" s="401"/>
      <c r="L24" s="267"/>
      <c r="M24" s="204"/>
    </row>
    <row r="25" spans="2:13" ht="50" customHeight="1">
      <c r="B25" s="258">
        <v>12</v>
      </c>
      <c r="C25" s="264">
        <f>'Services provided'!C16</f>
        <v>0</v>
      </c>
      <c r="D25" s="265">
        <f>'Services provided'!E16</f>
        <v>0</v>
      </c>
      <c r="E25" s="265">
        <v>500</v>
      </c>
      <c r="F25" s="264">
        <f>'Services provided'!F16</f>
        <v>0</v>
      </c>
      <c r="G25" s="266">
        <f>'Services provided'!G16</f>
        <v>0</v>
      </c>
      <c r="H25" s="262">
        <f>'Services provided'!I16</f>
        <v>0</v>
      </c>
      <c r="I25" s="400">
        <f>'Services provided'!H16</f>
        <v>0</v>
      </c>
      <c r="J25" s="401"/>
      <c r="K25" s="401"/>
      <c r="L25" s="267"/>
      <c r="M25" s="204"/>
    </row>
    <row r="26" spans="2:13" ht="50" customHeight="1">
      <c r="B26" s="258">
        <v>13</v>
      </c>
      <c r="C26" s="264">
        <f>'Services provided'!C17</f>
        <v>0</v>
      </c>
      <c r="D26" s="265">
        <f>'Services provided'!E17</f>
        <v>0</v>
      </c>
      <c r="E26" s="265">
        <f>'Services provided'!D17</f>
        <v>0</v>
      </c>
      <c r="F26" s="264">
        <f>'Services provided'!F17</f>
        <v>0</v>
      </c>
      <c r="G26" s="266">
        <f>'Services provided'!G17</f>
        <v>0</v>
      </c>
      <c r="H26" s="262">
        <f>'Services provided'!I17</f>
        <v>0</v>
      </c>
      <c r="I26" s="400">
        <f>'Services provided'!H17</f>
        <v>0</v>
      </c>
      <c r="J26" s="401"/>
      <c r="K26" s="401"/>
      <c r="L26" s="267"/>
      <c r="M26" s="204"/>
    </row>
    <row r="27" spans="2:13" ht="50" customHeight="1">
      <c r="B27" s="258">
        <v>14</v>
      </c>
      <c r="C27" s="264">
        <f>'Services provided'!C18</f>
        <v>0</v>
      </c>
      <c r="D27" s="265">
        <f>'Services provided'!E18</f>
        <v>0</v>
      </c>
      <c r="E27" s="265">
        <f>'Services provided'!D18</f>
        <v>0</v>
      </c>
      <c r="F27" s="264">
        <f>'Services provided'!F18</f>
        <v>0</v>
      </c>
      <c r="G27" s="266">
        <f>'Services provided'!G18</f>
        <v>0</v>
      </c>
      <c r="H27" s="262">
        <f>'Services provided'!I18</f>
        <v>0</v>
      </c>
      <c r="I27" s="400">
        <f>'Services provided'!H18</f>
        <v>0</v>
      </c>
      <c r="J27" s="401"/>
      <c r="K27" s="401"/>
      <c r="L27" s="267"/>
      <c r="M27" s="204"/>
    </row>
    <row r="28" spans="2:13" ht="50" customHeight="1">
      <c r="B28" s="258">
        <v>15</v>
      </c>
      <c r="C28" s="264">
        <f>'Services provided'!C19</f>
        <v>0</v>
      </c>
      <c r="D28" s="265">
        <f>'Services provided'!E19</f>
        <v>0</v>
      </c>
      <c r="E28" s="265">
        <f>'Services provided'!D19</f>
        <v>0</v>
      </c>
      <c r="F28" s="264">
        <f>'Services provided'!F19</f>
        <v>0</v>
      </c>
      <c r="G28" s="266">
        <f>'Services provided'!G19</f>
        <v>0</v>
      </c>
      <c r="H28" s="262">
        <f>'Services provided'!I19</f>
        <v>0</v>
      </c>
      <c r="I28" s="400">
        <f>'Services provided'!H19</f>
        <v>0</v>
      </c>
      <c r="J28" s="401"/>
      <c r="K28" s="401"/>
      <c r="L28" s="267"/>
      <c r="M28" s="204"/>
    </row>
    <row r="29" spans="2:13" ht="50" customHeight="1">
      <c r="B29" s="258">
        <v>16</v>
      </c>
      <c r="C29" s="264">
        <f>'Services provided'!C20</f>
        <v>0</v>
      </c>
      <c r="D29" s="265">
        <f>'Services provided'!E20</f>
        <v>0</v>
      </c>
      <c r="E29" s="265">
        <f>'Services provided'!D20</f>
        <v>0</v>
      </c>
      <c r="F29" s="264">
        <f>'Services provided'!F20</f>
        <v>0</v>
      </c>
      <c r="G29" s="266">
        <f>'Services provided'!G20</f>
        <v>0</v>
      </c>
      <c r="H29" s="262">
        <f>'Services provided'!I20</f>
        <v>0</v>
      </c>
      <c r="I29" s="400">
        <f>'Services provided'!H20</f>
        <v>0</v>
      </c>
      <c r="J29" s="401"/>
      <c r="K29" s="401"/>
      <c r="L29" s="267"/>
      <c r="M29" s="204"/>
    </row>
    <row r="30" spans="2:13" ht="50" customHeight="1">
      <c r="B30" s="258">
        <v>17</v>
      </c>
      <c r="C30" s="264">
        <f>'Services provided'!C21</f>
        <v>0</v>
      </c>
      <c r="D30" s="265">
        <f>'Services provided'!E21</f>
        <v>0</v>
      </c>
      <c r="E30" s="265">
        <f>'Services provided'!D21</f>
        <v>0</v>
      </c>
      <c r="F30" s="264">
        <f>'Services provided'!F21</f>
        <v>0</v>
      </c>
      <c r="G30" s="266">
        <f>'Services provided'!G21</f>
        <v>0</v>
      </c>
      <c r="H30" s="262">
        <f>'Services provided'!I21</f>
        <v>0</v>
      </c>
      <c r="I30" s="400">
        <f>'Services provided'!H21</f>
        <v>0</v>
      </c>
      <c r="J30" s="401"/>
      <c r="K30" s="401"/>
      <c r="L30" s="267"/>
      <c r="M30" s="204"/>
    </row>
    <row r="31" spans="2:13" ht="50" customHeight="1">
      <c r="B31" s="258">
        <v>18</v>
      </c>
      <c r="C31" s="264">
        <f>'Services provided'!C22</f>
        <v>0</v>
      </c>
      <c r="D31" s="265">
        <f>'Services provided'!E22</f>
        <v>0</v>
      </c>
      <c r="E31" s="265">
        <f>'Services provided'!D22</f>
        <v>0</v>
      </c>
      <c r="F31" s="264">
        <f>'Services provided'!F22</f>
        <v>0</v>
      </c>
      <c r="G31" s="266">
        <f>'Services provided'!G22</f>
        <v>0</v>
      </c>
      <c r="H31" s="262">
        <f>'Services provided'!I22</f>
        <v>0</v>
      </c>
      <c r="I31" s="400">
        <f>'Services provided'!H22</f>
        <v>0</v>
      </c>
      <c r="J31" s="401"/>
      <c r="K31" s="401"/>
      <c r="L31" s="267"/>
      <c r="M31" s="204"/>
    </row>
    <row r="32" spans="2:13" ht="50" customHeight="1">
      <c r="B32" s="258">
        <v>19</v>
      </c>
      <c r="C32" s="264">
        <f>'Services provided'!C23</f>
        <v>0</v>
      </c>
      <c r="D32" s="260">
        <f>'Services provided'!E23</f>
        <v>0</v>
      </c>
      <c r="E32" s="265">
        <f>'Services provided'!D23</f>
        <v>0</v>
      </c>
      <c r="F32" s="264">
        <f>'Services provided'!F23</f>
        <v>0</v>
      </c>
      <c r="G32" s="266">
        <f>'Services provided'!G23</f>
        <v>0</v>
      </c>
      <c r="H32" s="262">
        <f>'Services provided'!I23</f>
        <v>0</v>
      </c>
      <c r="I32" s="400">
        <f>'Services provided'!H23</f>
        <v>0</v>
      </c>
      <c r="J32" s="401"/>
      <c r="K32" s="401"/>
      <c r="L32" s="267"/>
      <c r="M32" s="204"/>
    </row>
    <row r="33" spans="2:13" ht="50" customHeight="1">
      <c r="B33" s="258">
        <v>20</v>
      </c>
      <c r="C33" s="264">
        <f>'Services provided'!C24</f>
        <v>0</v>
      </c>
      <c r="D33" s="265">
        <f>'Services provided'!E24</f>
        <v>0</v>
      </c>
      <c r="E33" s="265">
        <f>'Services provided'!D24</f>
        <v>0</v>
      </c>
      <c r="F33" s="264">
        <f>'Services provided'!F24</f>
        <v>0</v>
      </c>
      <c r="G33" s="266">
        <f>'Services provided'!G24</f>
        <v>0</v>
      </c>
      <c r="H33" s="262">
        <f>'Services provided'!I24</f>
        <v>0</v>
      </c>
      <c r="I33" s="400">
        <f>'Services provided'!H24</f>
        <v>0</v>
      </c>
      <c r="J33" s="401"/>
      <c r="K33" s="401"/>
      <c r="L33" s="267"/>
      <c r="M33" s="204"/>
    </row>
    <row r="34" spans="2:13" ht="50" customHeight="1">
      <c r="B34" s="258">
        <v>21</v>
      </c>
      <c r="C34" s="264">
        <f>'Services provided'!C25</f>
        <v>0</v>
      </c>
      <c r="D34" s="265">
        <f>'Services provided'!E25</f>
        <v>0</v>
      </c>
      <c r="E34" s="265">
        <f>'Services provided'!D25</f>
        <v>0</v>
      </c>
      <c r="F34" s="264">
        <f>'Services provided'!F25</f>
        <v>0</v>
      </c>
      <c r="G34" s="266">
        <f>'Services provided'!G25</f>
        <v>0</v>
      </c>
      <c r="H34" s="262">
        <f>'Services provided'!I25</f>
        <v>0</v>
      </c>
      <c r="I34" s="400">
        <f>'Services provided'!H25</f>
        <v>0</v>
      </c>
      <c r="J34" s="401"/>
      <c r="K34" s="401"/>
      <c r="L34" s="267"/>
      <c r="M34" s="204"/>
    </row>
    <row r="35" spans="2:13" ht="50" customHeight="1">
      <c r="B35" s="258">
        <v>22</v>
      </c>
      <c r="C35" s="264">
        <f>'Services provided'!C26</f>
        <v>0</v>
      </c>
      <c r="D35" s="265">
        <f>'Services provided'!E26</f>
        <v>0</v>
      </c>
      <c r="E35" s="265">
        <f>'Services provided'!D26</f>
        <v>0</v>
      </c>
      <c r="F35" s="264">
        <f>'Services provided'!F26</f>
        <v>0</v>
      </c>
      <c r="G35" s="266">
        <f>'Services provided'!G26</f>
        <v>0</v>
      </c>
      <c r="H35" s="262">
        <f>'Services provided'!I26</f>
        <v>0</v>
      </c>
      <c r="I35" s="400">
        <f>'Services provided'!H26</f>
        <v>0</v>
      </c>
      <c r="J35" s="401"/>
      <c r="K35" s="401"/>
      <c r="L35" s="267"/>
      <c r="M35" s="204"/>
    </row>
    <row r="36" spans="2:13" ht="50" customHeight="1">
      <c r="B36" s="258">
        <v>23</v>
      </c>
      <c r="C36" s="264">
        <f>'Services provided'!C27</f>
        <v>0</v>
      </c>
      <c r="D36" s="265">
        <f>'Services provided'!E27</f>
        <v>0</v>
      </c>
      <c r="E36" s="265">
        <f>'Services provided'!D27</f>
        <v>0</v>
      </c>
      <c r="F36" s="264">
        <f>'Services provided'!F27</f>
        <v>0</v>
      </c>
      <c r="G36" s="266">
        <f>'Services provided'!G27</f>
        <v>0</v>
      </c>
      <c r="H36" s="262">
        <f>'Services provided'!I27</f>
        <v>0</v>
      </c>
      <c r="I36" s="400">
        <f>'Services provided'!H27</f>
        <v>0</v>
      </c>
      <c r="J36" s="401"/>
      <c r="K36" s="401"/>
      <c r="L36" s="267"/>
      <c r="M36" s="204"/>
    </row>
    <row r="37" spans="2:13" ht="50" customHeight="1">
      <c r="B37" s="258">
        <v>24</v>
      </c>
      <c r="C37" s="264">
        <f>'Services provided'!C28</f>
        <v>0</v>
      </c>
      <c r="D37" s="265">
        <f>'Services provided'!E28</f>
        <v>0</v>
      </c>
      <c r="E37" s="265">
        <f>'Services provided'!D28</f>
        <v>0</v>
      </c>
      <c r="F37" s="264">
        <f>'Services provided'!F28</f>
        <v>0</v>
      </c>
      <c r="G37" s="266">
        <f>'Services provided'!G28</f>
        <v>0</v>
      </c>
      <c r="H37" s="262">
        <f>'Services provided'!I28</f>
        <v>0</v>
      </c>
      <c r="I37" s="400">
        <f>'Services provided'!H28</f>
        <v>0</v>
      </c>
      <c r="J37" s="401"/>
      <c r="K37" s="401"/>
      <c r="L37" s="267"/>
      <c r="M37" s="204"/>
    </row>
    <row r="38" spans="2:13" ht="50" customHeight="1">
      <c r="B38" s="258">
        <v>25</v>
      </c>
      <c r="C38" s="264">
        <f>'Services provided'!C29</f>
        <v>0</v>
      </c>
      <c r="D38" s="265">
        <f>'Services provided'!E29</f>
        <v>0</v>
      </c>
      <c r="E38" s="265">
        <f>'Services provided'!D29</f>
        <v>0</v>
      </c>
      <c r="F38" s="264">
        <f>'Services provided'!F29</f>
        <v>0</v>
      </c>
      <c r="G38" s="266">
        <f>'Services provided'!G29</f>
        <v>0</v>
      </c>
      <c r="H38" s="262">
        <f>'Services provided'!I29</f>
        <v>0</v>
      </c>
      <c r="I38" s="400">
        <f>'Services provided'!H29</f>
        <v>0</v>
      </c>
      <c r="J38" s="401"/>
      <c r="K38" s="401"/>
      <c r="L38" s="267"/>
      <c r="M38" s="204"/>
    </row>
    <row r="39" spans="2:13" ht="50" customHeight="1">
      <c r="B39" s="258">
        <v>26</v>
      </c>
      <c r="C39" s="264">
        <f>'Services provided'!C30</f>
        <v>0</v>
      </c>
      <c r="D39" s="265">
        <f>'Services provided'!E30</f>
        <v>0</v>
      </c>
      <c r="E39" s="265">
        <f>'Services provided'!D30</f>
        <v>0</v>
      </c>
      <c r="F39" s="264">
        <f>'Services provided'!F30</f>
        <v>0</v>
      </c>
      <c r="G39" s="266">
        <f>'Services provided'!G30</f>
        <v>0</v>
      </c>
      <c r="H39" s="262">
        <f>'Services provided'!I30</f>
        <v>0</v>
      </c>
      <c r="I39" s="400">
        <f>'Services provided'!H30</f>
        <v>0</v>
      </c>
      <c r="J39" s="401"/>
      <c r="K39" s="401"/>
      <c r="L39" s="267"/>
      <c r="M39" s="204"/>
    </row>
    <row r="40" spans="2:13" ht="50" customHeight="1">
      <c r="B40" s="258">
        <v>27</v>
      </c>
      <c r="C40" s="264">
        <f>'Services provided'!C31</f>
        <v>0</v>
      </c>
      <c r="D40" s="265">
        <f>'Services provided'!E31</f>
        <v>0</v>
      </c>
      <c r="E40" s="265">
        <f>'Services provided'!D31</f>
        <v>0</v>
      </c>
      <c r="F40" s="264">
        <f>'Services provided'!F31</f>
        <v>0</v>
      </c>
      <c r="G40" s="266">
        <f>'Services provided'!G31</f>
        <v>0</v>
      </c>
      <c r="H40" s="262">
        <f>'Services provided'!I31</f>
        <v>0</v>
      </c>
      <c r="I40" s="400">
        <f>'Services provided'!H31</f>
        <v>0</v>
      </c>
      <c r="J40" s="401"/>
      <c r="K40" s="401"/>
      <c r="L40" s="267"/>
      <c r="M40" s="204"/>
    </row>
    <row r="41" spans="2:13" ht="50" customHeight="1">
      <c r="B41" s="258">
        <v>28</v>
      </c>
      <c r="C41" s="264">
        <f>'Services provided'!C32</f>
        <v>0</v>
      </c>
      <c r="D41" s="260">
        <f>'Services provided'!E32</f>
        <v>0</v>
      </c>
      <c r="E41" s="265">
        <f>'Services provided'!D32</f>
        <v>0</v>
      </c>
      <c r="F41" s="264">
        <f>'Services provided'!F32</f>
        <v>0</v>
      </c>
      <c r="G41" s="266">
        <f>'Services provided'!G32</f>
        <v>0</v>
      </c>
      <c r="H41" s="262">
        <f>'Services provided'!I32</f>
        <v>0</v>
      </c>
      <c r="I41" s="400">
        <f>'Services provided'!H32</f>
        <v>0</v>
      </c>
      <c r="J41" s="401"/>
      <c r="K41" s="401"/>
      <c r="L41" s="267"/>
      <c r="M41" s="204"/>
    </row>
    <row r="42" spans="2:13" ht="50" customHeight="1">
      <c r="B42" s="258">
        <v>29</v>
      </c>
      <c r="C42" s="264">
        <f>'Services provided'!C33</f>
        <v>0</v>
      </c>
      <c r="D42" s="265">
        <f>'Services provided'!E33</f>
        <v>0</v>
      </c>
      <c r="E42" s="265">
        <f>'Services provided'!D33</f>
        <v>0</v>
      </c>
      <c r="F42" s="264">
        <f>'Services provided'!F33</f>
        <v>0</v>
      </c>
      <c r="G42" s="266">
        <f>'Services provided'!G33</f>
        <v>0</v>
      </c>
      <c r="H42" s="262">
        <f>'Services provided'!I33</f>
        <v>0</v>
      </c>
      <c r="I42" s="400">
        <f>'Services provided'!H33</f>
        <v>0</v>
      </c>
      <c r="J42" s="401"/>
      <c r="K42" s="401"/>
      <c r="L42" s="267"/>
      <c r="M42" s="204"/>
    </row>
    <row r="43" spans="2:13" ht="50" customHeight="1">
      <c r="B43" s="258">
        <v>30</v>
      </c>
      <c r="C43" s="264">
        <f>'Services provided'!C34</f>
        <v>0</v>
      </c>
      <c r="D43" s="265">
        <f>'Services provided'!E34</f>
        <v>0</v>
      </c>
      <c r="E43" s="265">
        <f>'Services provided'!D34</f>
        <v>0</v>
      </c>
      <c r="F43" s="264">
        <f>'Services provided'!F34</f>
        <v>0</v>
      </c>
      <c r="G43" s="266">
        <f>'Services provided'!G34</f>
        <v>0</v>
      </c>
      <c r="H43" s="262">
        <f>'Services provided'!I34</f>
        <v>0</v>
      </c>
      <c r="I43" s="400">
        <f>'Services provided'!H34</f>
        <v>0</v>
      </c>
      <c r="J43" s="401"/>
      <c r="K43" s="401"/>
      <c r="L43" s="267"/>
      <c r="M43" s="204"/>
    </row>
    <row r="44" spans="2:13" ht="50" customHeight="1">
      <c r="B44" s="258">
        <v>31</v>
      </c>
      <c r="C44" s="264">
        <f>'Services provided'!C35</f>
        <v>0</v>
      </c>
      <c r="D44" s="265">
        <f>'Services provided'!E35</f>
        <v>0</v>
      </c>
      <c r="E44" s="265">
        <f>'Services provided'!D35</f>
        <v>0</v>
      </c>
      <c r="F44" s="264">
        <f>'Services provided'!F35</f>
        <v>0</v>
      </c>
      <c r="G44" s="266">
        <f>'Services provided'!G35</f>
        <v>0</v>
      </c>
      <c r="H44" s="262">
        <f>'Services provided'!I35</f>
        <v>0</v>
      </c>
      <c r="I44" s="400">
        <f>'Services provided'!H35</f>
        <v>0</v>
      </c>
      <c r="J44" s="401"/>
      <c r="K44" s="401"/>
      <c r="L44" s="267"/>
      <c r="M44" s="204"/>
    </row>
    <row r="45" spans="2:13" ht="50" customHeight="1">
      <c r="B45" s="258">
        <v>32</v>
      </c>
      <c r="C45" s="264">
        <f>'Services provided'!C36</f>
        <v>0</v>
      </c>
      <c r="D45" s="265">
        <f>'Services provided'!E36</f>
        <v>0</v>
      </c>
      <c r="E45" s="265">
        <f>'Services provided'!D36</f>
        <v>0</v>
      </c>
      <c r="F45" s="264">
        <f>'Services provided'!F36</f>
        <v>0</v>
      </c>
      <c r="G45" s="266">
        <f>'Services provided'!G36</f>
        <v>0</v>
      </c>
      <c r="H45" s="262">
        <f>'Services provided'!I36</f>
        <v>0</v>
      </c>
      <c r="I45" s="400">
        <f>'Services provided'!H36</f>
        <v>0</v>
      </c>
      <c r="J45" s="401"/>
      <c r="K45" s="401"/>
      <c r="L45" s="267"/>
      <c r="M45" s="204"/>
    </row>
    <row r="46" spans="2:13" ht="50" customHeight="1">
      <c r="B46" s="258">
        <v>33</v>
      </c>
      <c r="C46" s="264">
        <f>'Services provided'!C37</f>
        <v>0</v>
      </c>
      <c r="D46" s="265">
        <f>'Services provided'!E37</f>
        <v>0</v>
      </c>
      <c r="E46" s="265">
        <f>'Services provided'!D37</f>
        <v>0</v>
      </c>
      <c r="F46" s="264">
        <f>'Services provided'!F37</f>
        <v>0</v>
      </c>
      <c r="G46" s="266">
        <f>'Services provided'!G37</f>
        <v>0</v>
      </c>
      <c r="H46" s="262">
        <f>'Services provided'!I37</f>
        <v>0</v>
      </c>
      <c r="I46" s="400">
        <f>'Services provided'!H37</f>
        <v>0</v>
      </c>
      <c r="J46" s="401"/>
      <c r="K46" s="401"/>
      <c r="L46" s="267"/>
      <c r="M46" s="204"/>
    </row>
    <row r="47" spans="2:13" ht="50" customHeight="1">
      <c r="B47" s="258">
        <v>34</v>
      </c>
      <c r="C47" s="264">
        <f>'Services provided'!C38</f>
        <v>0</v>
      </c>
      <c r="D47" s="265">
        <f>'Services provided'!E38</f>
        <v>0</v>
      </c>
      <c r="E47" s="265">
        <f>'Services provided'!D38</f>
        <v>0</v>
      </c>
      <c r="F47" s="264">
        <f>'Services provided'!F38</f>
        <v>0</v>
      </c>
      <c r="G47" s="266">
        <f>'Services provided'!G38</f>
        <v>0</v>
      </c>
      <c r="H47" s="262">
        <f>'Services provided'!I38</f>
        <v>0</v>
      </c>
      <c r="I47" s="400">
        <f>'Services provided'!H38</f>
        <v>0</v>
      </c>
      <c r="J47" s="401"/>
      <c r="K47" s="401"/>
      <c r="L47" s="267"/>
      <c r="M47" s="204"/>
    </row>
    <row r="48" spans="2:13" ht="50" customHeight="1" thickBot="1">
      <c r="B48" s="268">
        <v>35</v>
      </c>
      <c r="C48" s="269">
        <f>'Services provided'!C39</f>
        <v>0</v>
      </c>
      <c r="D48" s="270">
        <f>'Services provided'!E39</f>
        <v>0</v>
      </c>
      <c r="E48" s="270">
        <f>'Services provided'!D39</f>
        <v>0</v>
      </c>
      <c r="F48" s="269">
        <f>'Services provided'!F39</f>
        <v>0</v>
      </c>
      <c r="G48" s="271">
        <f>'Services provided'!G39</f>
        <v>0</v>
      </c>
      <c r="H48" s="272">
        <f>'Services provided'!I39</f>
        <v>0</v>
      </c>
      <c r="I48" s="400">
        <f>'Services provided'!H39</f>
        <v>0</v>
      </c>
      <c r="J48" s="401"/>
      <c r="K48" s="401"/>
      <c r="L48" s="267"/>
      <c r="M48" s="204"/>
    </row>
    <row r="49" spans="2:12" ht="16.75" customHeight="1">
      <c r="B49" s="273" t="s">
        <v>134</v>
      </c>
      <c r="C49" s="274"/>
      <c r="D49" s="274"/>
      <c r="E49" s="274"/>
      <c r="F49" s="275"/>
      <c r="G49" s="275"/>
      <c r="H49" s="275"/>
      <c r="I49" s="276"/>
      <c r="J49" s="276"/>
      <c r="K49" s="277"/>
      <c r="L49" s="278"/>
    </row>
    <row r="50" spans="2:12" s="281" customFormat="1" ht="40" customHeight="1">
      <c r="B50" s="279"/>
      <c r="C50" s="397" t="s">
        <v>222</v>
      </c>
      <c r="D50" s="397"/>
      <c r="E50" s="397"/>
      <c r="F50" s="397"/>
      <c r="G50" s="397"/>
      <c r="H50" s="397"/>
      <c r="I50" s="397"/>
      <c r="J50" s="397"/>
      <c r="K50" s="397"/>
      <c r="L50" s="280"/>
    </row>
    <row r="51" spans="2:12" s="281" customFormat="1" ht="40" customHeight="1">
      <c r="B51" s="279"/>
      <c r="C51" s="398" t="s">
        <v>223</v>
      </c>
      <c r="D51" s="398"/>
      <c r="E51" s="398"/>
      <c r="F51" s="398"/>
      <c r="G51" s="398"/>
      <c r="H51" s="398"/>
      <c r="I51" s="398"/>
      <c r="J51" s="398"/>
      <c r="K51" s="398"/>
      <c r="L51" s="280"/>
    </row>
    <row r="52" spans="2:12" s="281" customFormat="1" ht="40" customHeight="1">
      <c r="B52" s="279"/>
      <c r="C52" s="398" t="s">
        <v>224</v>
      </c>
      <c r="D52" s="398"/>
      <c r="E52" s="398"/>
      <c r="F52" s="398"/>
      <c r="G52" s="398"/>
      <c r="H52" s="398"/>
      <c r="I52" s="398"/>
      <c r="J52" s="398"/>
      <c r="K52" s="398"/>
      <c r="L52" s="280"/>
    </row>
    <row r="53" spans="2:12" s="281" customFormat="1" ht="40" customHeight="1">
      <c r="B53" s="279"/>
      <c r="C53" s="399" t="s">
        <v>208</v>
      </c>
      <c r="D53" s="399"/>
      <c r="E53" s="399"/>
      <c r="F53" s="399"/>
      <c r="G53" s="399"/>
      <c r="H53" s="399"/>
      <c r="I53" s="399"/>
      <c r="J53" s="399"/>
      <c r="K53" s="399"/>
      <c r="L53" s="280"/>
    </row>
    <row r="54" spans="2:12" s="281" customFormat="1" ht="40" customHeight="1" thickBot="1">
      <c r="B54" s="282"/>
      <c r="C54" s="396" t="s">
        <v>205</v>
      </c>
      <c r="D54" s="396"/>
      <c r="E54" s="396"/>
      <c r="F54" s="396"/>
      <c r="G54" s="396"/>
      <c r="H54" s="396"/>
      <c r="I54" s="396"/>
      <c r="J54" s="396"/>
      <c r="K54" s="396"/>
      <c r="L54" s="283"/>
    </row>
  </sheetData>
  <sheetProtection selectLockedCells="1" selectUnlockedCells="1"/>
  <mergeCells count="49">
    <mergeCell ref="E10:F10"/>
    <mergeCell ref="E11:F11"/>
    <mergeCell ref="B12:D12"/>
    <mergeCell ref="K12:L12"/>
    <mergeCell ref="P2:Y2"/>
    <mergeCell ref="I13:K13"/>
    <mergeCell ref="I25:K25"/>
    <mergeCell ref="I30:K30"/>
    <mergeCell ref="I31:K31"/>
    <mergeCell ref="B2:L2"/>
    <mergeCell ref="B3:D3"/>
    <mergeCell ref="K3:L3"/>
    <mergeCell ref="I22:K22"/>
    <mergeCell ref="I23:K23"/>
    <mergeCell ref="I24:K24"/>
    <mergeCell ref="I17:K17"/>
    <mergeCell ref="I18:K18"/>
    <mergeCell ref="I19:K19"/>
    <mergeCell ref="I20:K20"/>
    <mergeCell ref="I21:K21"/>
    <mergeCell ref="I14:K14"/>
    <mergeCell ref="I40:K40"/>
    <mergeCell ref="I41:K41"/>
    <mergeCell ref="I42:K42"/>
    <mergeCell ref="I48:K48"/>
    <mergeCell ref="I26:K26"/>
    <mergeCell ref="I27:K27"/>
    <mergeCell ref="I28:K28"/>
    <mergeCell ref="I29:K29"/>
    <mergeCell ref="I47:K47"/>
    <mergeCell ref="I45:K45"/>
    <mergeCell ref="I46:K46"/>
    <mergeCell ref="I43:K43"/>
    <mergeCell ref="I44:K44"/>
    <mergeCell ref="I35:K35"/>
    <mergeCell ref="I36:K36"/>
    <mergeCell ref="I37:K37"/>
    <mergeCell ref="I38:K38"/>
    <mergeCell ref="I39:K39"/>
    <mergeCell ref="I15:K15"/>
    <mergeCell ref="I16:K16"/>
    <mergeCell ref="I32:K32"/>
    <mergeCell ref="I33:K33"/>
    <mergeCell ref="I34:K34"/>
    <mergeCell ref="C54:K54"/>
    <mergeCell ref="C50:K50"/>
    <mergeCell ref="C51:K51"/>
    <mergeCell ref="C52:K52"/>
    <mergeCell ref="C53:K53"/>
  </mergeCells>
  <conditionalFormatting sqref="I14:K48">
    <cfRule type="cellIs" dxfId="36" priority="17" operator="between">
      <formula>0</formula>
      <formula>0</formula>
    </cfRule>
  </conditionalFormatting>
  <conditionalFormatting sqref="E14:E48">
    <cfRule type="cellIs" dxfId="35" priority="8" operator="greaterThanOrEqual">
      <formula>300</formula>
    </cfRule>
    <cfRule type="cellIs" dxfId="34" priority="12" operator="between">
      <formula>0</formula>
      <formula>0</formula>
    </cfRule>
  </conditionalFormatting>
  <conditionalFormatting sqref="H14:H48">
    <cfRule type="cellIs" dxfId="33" priority="6" operator="between">
      <formula>0</formula>
      <formula>0</formula>
    </cfRule>
  </conditionalFormatting>
  <conditionalFormatting sqref="G14:G48">
    <cfRule type="cellIs" dxfId="32" priority="5" operator="between">
      <formula>0</formula>
      <formula>0</formula>
    </cfRule>
  </conditionalFormatting>
  <conditionalFormatting sqref="D14:D48">
    <cfRule type="cellIs" dxfId="31" priority="3" operator="equal">
      <formula>0</formula>
    </cfRule>
  </conditionalFormatting>
  <conditionalFormatting sqref="F14:F48">
    <cfRule type="cellIs" dxfId="30" priority="2" operator="equal">
      <formula>"######"</formula>
    </cfRule>
  </conditionalFormatting>
  <conditionalFormatting sqref="C14:C48">
    <cfRule type="containsErrors" dxfId="29" priority="1">
      <formula>ISERROR(C14)</formula>
    </cfRule>
  </conditionalFormatting>
  <dataValidations count="8">
    <dataValidation type="date" operator="greaterThan" allowBlank="1" showInputMessage="1" showErrorMessage="1" sqref="U7" xr:uid="{EF778CFB-DA3A-470F-BAB5-68AC3F0FCD60}">
      <formula1>43070</formula1>
    </dataValidation>
    <dataValidation type="date" operator="greaterThan" allowBlank="1" showInputMessage="1" sqref="Y4" xr:uid="{E8B02A9B-B6AE-4ACC-BF1E-84F430FF6AEA}">
      <formula1>43070</formula1>
    </dataValidation>
    <dataValidation type="list" allowBlank="1" showInputMessage="1" showErrorMessage="1" sqref="Y9" xr:uid="{6419293F-91F9-434C-B228-B3C9FEE43618}">
      <formula1>"Yes, No"</formula1>
    </dataValidation>
    <dataValidation operator="lessThan" allowBlank="1" showInputMessage="1" showErrorMessage="1" sqref="R4" xr:uid="{679ACCE6-D080-414C-A096-0BBD29CC00CF}"/>
    <dataValidation type="date" operator="greaterThan" allowBlank="1" showInputMessage="1" showErrorMessage="1" sqref="U8 W4 R8:S8 S7" xr:uid="{8C78E99A-1150-4459-8182-079ECD6BC77E}">
      <formula1>43040</formula1>
    </dataValidation>
    <dataValidation type="textLength" operator="lessThan" allowBlank="1" showInputMessage="1" showErrorMessage="1" sqref="R4:S5 Y5 P4 U5" xr:uid="{CB383D5D-E147-4D5B-9E30-1AEFB81C4E21}">
      <formula1>50</formula1>
    </dataValidation>
    <dataValidation type="textLength" operator="lessThanOrEqual" allowBlank="1" showInputMessage="1" showErrorMessage="1" sqref="I14:K48" xr:uid="{C2CF7150-23A7-4088-A90C-C53600C6DACC}">
      <formula1>190</formula1>
    </dataValidation>
    <dataValidation type="date" allowBlank="1" showInputMessage="1" showErrorMessage="1" sqref="C14:C48" xr:uid="{815780A5-E897-46A1-8071-B3159D051FB9}">
      <formula1>44927</formula1>
      <formula2>47484</formula2>
    </dataValidation>
  </dataValidations>
  <pageMargins left="0.25" right="0.25" top="0.75" bottom="0.75" header="0.3" footer="0.3"/>
  <pageSetup scale="51" fitToHeight="0" orientation="portrait" r:id="rId1"/>
  <drawing r:id="rId2"/>
  <extLst>
    <ext xmlns:x14="http://schemas.microsoft.com/office/spreadsheetml/2009/9/main" uri="{CCE6A557-97BC-4b89-ADB6-D9C93CAAB3DF}">
      <x14:dataValidations xmlns:xm="http://schemas.microsoft.com/office/excel/2006/main" count="2">
        <x14:dataValidation type="list" operator="lessThan" allowBlank="1" showInputMessage="1" showErrorMessage="1" xr:uid="{954F919C-1CFE-46C4-B92D-43D5C3EC0EFF}">
          <x14:formula1>
            <xm:f>List!$A$2:$A$5</xm:f>
          </x14:formula1>
          <xm:sqref>R7</xm:sqref>
        </x14:dataValidation>
        <x14:dataValidation type="list" allowBlank="1" showInputMessage="1" showErrorMessage="1" xr:uid="{D077161A-B381-4F1F-B76D-C1F27749EFD1}">
          <x14:formula1>
            <xm:f>List!$G$2:$G$49</xm:f>
          </x14:formula1>
          <xm:sqref>U4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6D746-AE60-4D31-BF12-36A55E80CCB4}">
  <sheetPr>
    <pageSetUpPr fitToPage="1"/>
  </sheetPr>
  <dimension ref="B1:AA60"/>
  <sheetViews>
    <sheetView showGridLines="0" showRowColHeaders="0" showZeros="0" zoomScale="60" zoomScaleNormal="60" workbookViewId="0">
      <selection activeCell="AD17" sqref="AD17"/>
    </sheetView>
  </sheetViews>
  <sheetFormatPr defaultColWidth="9.26953125" defaultRowHeight="12"/>
  <cols>
    <col min="1" max="1" width="5.6328125" style="29" customWidth="1"/>
    <col min="2" max="2" width="3.6328125" style="29" customWidth="1"/>
    <col min="3" max="4" width="25.6328125" style="29" customWidth="1"/>
    <col min="5" max="5" width="8.54296875" style="30" customWidth="1"/>
    <col min="6" max="6" width="7.90625" style="30" customWidth="1"/>
    <col min="7" max="8" width="25.6328125" style="30" customWidth="1"/>
    <col min="9" max="9" width="15.6328125" style="30" customWidth="1"/>
    <col min="10" max="10" width="25.6328125" style="30" customWidth="1"/>
    <col min="11" max="11" width="26.90625" style="29" customWidth="1"/>
    <col min="12" max="12" width="1.6328125" style="30" customWidth="1"/>
    <col min="13" max="14" width="2.1796875" style="29" customWidth="1"/>
    <col min="15" max="17" width="9.26953125" style="29"/>
    <col min="18" max="18" width="34.90625" style="29" customWidth="1"/>
    <col min="19" max="19" width="9.26953125" style="29"/>
    <col min="20" max="20" width="46" style="29" customWidth="1"/>
    <col min="21" max="16384" width="9.26953125" style="29"/>
  </cols>
  <sheetData>
    <row r="1" spans="2:27" ht="22" customHeight="1" thickBot="1"/>
    <row r="2" spans="2:27" ht="40" customHeight="1">
      <c r="B2" s="422" t="s">
        <v>62</v>
      </c>
      <c r="C2" s="423"/>
      <c r="D2" s="423"/>
      <c r="E2" s="423"/>
      <c r="F2" s="423"/>
      <c r="G2" s="423"/>
      <c r="H2" s="423"/>
      <c r="I2" s="423"/>
      <c r="J2" s="423"/>
      <c r="K2" s="423"/>
      <c r="L2" s="424"/>
      <c r="M2" s="424"/>
      <c r="N2" s="425"/>
      <c r="R2" s="426"/>
      <c r="S2" s="426"/>
      <c r="T2" s="426"/>
      <c r="U2" s="426"/>
      <c r="V2" s="426"/>
      <c r="W2" s="426"/>
      <c r="X2" s="426"/>
      <c r="Y2" s="426"/>
      <c r="Z2" s="426"/>
      <c r="AA2" s="426"/>
    </row>
    <row r="3" spans="2:27" ht="17.5" customHeight="1">
      <c r="B3" s="427"/>
      <c r="C3" s="428"/>
      <c r="D3" s="428"/>
      <c r="E3" s="136"/>
      <c r="F3" s="136"/>
      <c r="G3" s="136"/>
      <c r="H3" s="136"/>
      <c r="I3" s="136"/>
      <c r="J3" s="333" t="s">
        <v>270</v>
      </c>
      <c r="K3" s="429"/>
      <c r="L3" s="429"/>
      <c r="M3" s="429"/>
      <c r="N3" s="430"/>
      <c r="R3" s="64"/>
      <c r="S3"/>
      <c r="T3" s="64"/>
      <c r="U3" s="64"/>
      <c r="V3"/>
      <c r="W3" s="98"/>
      <c r="X3"/>
      <c r="Y3" s="99"/>
      <c r="Z3"/>
      <c r="AA3" s="98"/>
    </row>
    <row r="4" spans="2:27" ht="36.5" customHeight="1">
      <c r="B4" s="137"/>
      <c r="C4" s="2" t="s">
        <v>64</v>
      </c>
      <c r="D4" s="138" t="s">
        <v>65</v>
      </c>
      <c r="G4" s="2" t="s">
        <v>63</v>
      </c>
      <c r="H4" s="138" t="s">
        <v>197</v>
      </c>
      <c r="J4" s="106" t="s">
        <v>86</v>
      </c>
      <c r="K4" s="106" t="s">
        <v>87</v>
      </c>
      <c r="L4" s="106"/>
      <c r="M4" s="92"/>
      <c r="N4" s="139"/>
      <c r="R4" s="100"/>
      <c r="S4"/>
      <c r="T4" s="101"/>
      <c r="U4" s="100"/>
      <c r="V4"/>
      <c r="W4" s="102"/>
      <c r="X4"/>
      <c r="Y4" s="103"/>
      <c r="Z4"/>
      <c r="AA4" s="104"/>
    </row>
    <row r="5" spans="2:27" ht="6.5" customHeight="1" thickBot="1">
      <c r="B5" s="137"/>
      <c r="C5" s="30"/>
      <c r="D5" s="140"/>
      <c r="M5" s="92"/>
      <c r="N5" s="139"/>
      <c r="R5" s="2"/>
      <c r="S5"/>
      <c r="T5" s="100"/>
      <c r="U5" s="100"/>
      <c r="V5"/>
      <c r="W5" s="100"/>
      <c r="X5"/>
      <c r="Y5"/>
      <c r="Z5"/>
      <c r="AA5" s="100"/>
    </row>
    <row r="6" spans="2:27" ht="48" customHeight="1" thickBot="1">
      <c r="B6" s="137"/>
      <c r="C6" s="349">
        <f>'Agency &amp; Client info'!C4</f>
        <v>0</v>
      </c>
      <c r="D6" s="350">
        <f>'Agency &amp; Client info'!E4</f>
        <v>0</v>
      </c>
      <c r="G6" s="143">
        <f>'Agency &amp; Client info'!C7</f>
        <v>0</v>
      </c>
      <c r="H6" s="351">
        <f>'Agency &amp; Client info'!G4</f>
        <v>0</v>
      </c>
      <c r="J6" s="352">
        <f>'Agency &amp; Client info'!E7</f>
        <v>0</v>
      </c>
      <c r="K6" s="294">
        <f>'Agency &amp; Client info'!G7</f>
        <v>0</v>
      </c>
      <c r="L6" s="284"/>
      <c r="M6" s="92"/>
      <c r="N6" s="139"/>
      <c r="R6" s="64"/>
      <c r="S6"/>
      <c r="U6" s="99"/>
      <c r="W6" s="105"/>
      <c r="X6"/>
      <c r="Y6" s="98"/>
      <c r="Z6"/>
      <c r="AA6" s="106"/>
    </row>
    <row r="7" spans="2:27" ht="36.5" customHeight="1">
      <c r="B7" s="137"/>
      <c r="C7" s="112" t="s">
        <v>184</v>
      </c>
      <c r="D7" s="112" t="s">
        <v>185</v>
      </c>
      <c r="G7" s="175" t="s">
        <v>186</v>
      </c>
      <c r="H7" s="175" t="s">
        <v>187</v>
      </c>
      <c r="J7" s="106" t="s">
        <v>85</v>
      </c>
      <c r="K7" s="106" t="s">
        <v>84</v>
      </c>
      <c r="L7" s="106"/>
      <c r="M7" s="92"/>
      <c r="N7" s="139"/>
      <c r="T7" s="107"/>
      <c r="U7" s="108"/>
      <c r="W7" s="109"/>
      <c r="X7"/>
      <c r="Y7" s="110"/>
      <c r="Z7"/>
      <c r="AA7" s="111"/>
    </row>
    <row r="8" spans="2:27" ht="6.5" customHeight="1">
      <c r="B8" s="137"/>
      <c r="C8" s="30"/>
      <c r="D8" s="140"/>
      <c r="M8" s="92"/>
      <c r="N8" s="139"/>
      <c r="R8" s="30"/>
      <c r="S8" s="30"/>
      <c r="T8" s="100"/>
      <c r="U8" s="100"/>
      <c r="W8" s="100"/>
      <c r="X8"/>
      <c r="Y8"/>
      <c r="Z8"/>
      <c r="AA8" s="100"/>
    </row>
    <row r="9" spans="2:27" ht="27" customHeight="1">
      <c r="B9" s="137"/>
      <c r="C9" s="346">
        <f>'Agency &amp; Client info'!K4</f>
        <v>0</v>
      </c>
      <c r="D9" s="347">
        <f>'Agency &amp; Client info'!I4</f>
        <v>0</v>
      </c>
      <c r="G9" s="348">
        <f>'Agency &amp; Client info'!C10</f>
        <v>0</v>
      </c>
      <c r="H9" s="348">
        <f>'Agency &amp; Client info'!I7</f>
        <v>0</v>
      </c>
      <c r="J9" s="353">
        <f>SUM(D16:D50)</f>
        <v>0</v>
      </c>
      <c r="K9" s="353">
        <f>SUM(E16:E50)</f>
        <v>0</v>
      </c>
      <c r="L9" s="92"/>
      <c r="M9" s="92"/>
      <c r="N9" s="139"/>
      <c r="T9"/>
      <c r="U9" s="112"/>
      <c r="W9"/>
      <c r="X9"/>
      <c r="Y9" s="110"/>
      <c r="Z9"/>
      <c r="AA9" s="113"/>
    </row>
    <row r="10" spans="2:27" ht="27" customHeight="1" thickBot="1">
      <c r="B10" s="137"/>
      <c r="C10" s="334"/>
      <c r="D10" s="108"/>
      <c r="G10" s="335"/>
      <c r="H10" s="335"/>
      <c r="I10" s="357" t="s">
        <v>66</v>
      </c>
      <c r="J10" s="64" t="s">
        <v>258</v>
      </c>
      <c r="K10" s="64" t="s">
        <v>259</v>
      </c>
      <c r="L10" s="92"/>
      <c r="M10" s="92"/>
      <c r="N10" s="139"/>
      <c r="T10"/>
      <c r="U10" s="112"/>
      <c r="V10"/>
      <c r="W10"/>
      <c r="X10"/>
      <c r="Y10" s="110"/>
      <c r="Z10"/>
      <c r="AA10" s="113"/>
    </row>
    <row r="11" spans="2:27" ht="27" customHeight="1" thickBot="1">
      <c r="B11" s="137"/>
      <c r="C11" s="334"/>
      <c r="D11" s="108"/>
      <c r="G11" s="335"/>
      <c r="H11" s="335"/>
      <c r="I11" s="336">
        <f>IF(J6="H0044-Tenancy","X",0)</f>
        <v>0</v>
      </c>
      <c r="J11" s="355">
        <v>575</v>
      </c>
      <c r="K11" s="355">
        <v>588.72</v>
      </c>
      <c r="L11" s="92"/>
      <c r="M11" s="92"/>
      <c r="N11" s="139"/>
      <c r="T11"/>
      <c r="U11" s="112"/>
      <c r="V11"/>
      <c r="W11"/>
      <c r="X11"/>
      <c r="Y11" s="110"/>
      <c r="Z11"/>
      <c r="AA11" s="113"/>
    </row>
    <row r="12" spans="2:27" ht="44" customHeight="1" thickBot="1">
      <c r="B12" s="137"/>
      <c r="C12" s="136"/>
      <c r="D12" s="64"/>
      <c r="E12" s="431" t="s">
        <v>188</v>
      </c>
      <c r="F12" s="432"/>
      <c r="G12" s="112" t="s">
        <v>199</v>
      </c>
      <c r="H12" s="112" t="s">
        <v>191</v>
      </c>
      <c r="J12" s="354" t="s">
        <v>263</v>
      </c>
      <c r="K12" s="354" t="s">
        <v>264</v>
      </c>
      <c r="M12" s="92"/>
      <c r="N12" s="139"/>
    </row>
    <row r="13" spans="2:27" ht="27" customHeight="1" thickBot="1">
      <c r="B13" s="146"/>
      <c r="C13" s="136"/>
      <c r="D13" s="136"/>
      <c r="E13" s="433">
        <f>'Agency &amp; Client info'!E10</f>
        <v>0</v>
      </c>
      <c r="F13" s="434"/>
      <c r="G13" s="147">
        <f>'Services provided'!H2</f>
        <v>0</v>
      </c>
      <c r="H13" s="147">
        <f>'Services provided'!H3</f>
        <v>0</v>
      </c>
      <c r="I13" s="356">
        <f>IF(OR(J6="SA299-U1-Pre-tenancy", J6="SA299-U1-Transition"),"X",0)</f>
        <v>0</v>
      </c>
      <c r="J13" s="355">
        <f>SUM(J9*16.25)</f>
        <v>0</v>
      </c>
      <c r="K13" s="355">
        <f>SUM(J9*16.64)</f>
        <v>0</v>
      </c>
      <c r="L13" s="92"/>
      <c r="M13" s="92"/>
      <c r="N13" s="139"/>
    </row>
    <row r="14" spans="2:27" ht="17.5" customHeight="1" thickBot="1">
      <c r="B14" s="427"/>
      <c r="C14" s="428"/>
      <c r="D14" s="428"/>
      <c r="E14" s="136"/>
      <c r="F14" s="136"/>
      <c r="G14" s="136"/>
      <c r="H14" s="136"/>
      <c r="I14" s="136"/>
      <c r="J14" s="136"/>
      <c r="K14" s="429"/>
      <c r="L14" s="429"/>
      <c r="M14" s="429"/>
      <c r="N14" s="430"/>
      <c r="R14" s="64"/>
      <c r="S14"/>
      <c r="T14" s="64"/>
      <c r="U14" s="64"/>
      <c r="V14"/>
      <c r="W14" s="98"/>
      <c r="X14"/>
      <c r="Y14" s="99"/>
      <c r="Z14"/>
      <c r="AA14" s="98"/>
    </row>
    <row r="15" spans="2:27" ht="58" customHeight="1" thickBot="1">
      <c r="B15" s="287"/>
      <c r="C15" s="288" t="s">
        <v>81</v>
      </c>
      <c r="D15" s="288" t="s">
        <v>138</v>
      </c>
      <c r="E15" s="338" t="s">
        <v>83</v>
      </c>
      <c r="F15" s="337" t="s">
        <v>82</v>
      </c>
      <c r="G15" s="288" t="s">
        <v>139</v>
      </c>
      <c r="H15" s="291" t="s">
        <v>226</v>
      </c>
      <c r="I15" s="435" t="s">
        <v>140</v>
      </c>
      <c r="J15" s="435"/>
      <c r="K15" s="435"/>
      <c r="L15" s="435"/>
      <c r="M15" s="435"/>
      <c r="N15" s="292"/>
    </row>
    <row r="16" spans="2:27" ht="50" customHeight="1">
      <c r="B16" s="54">
        <v>1</v>
      </c>
      <c r="C16" s="114">
        <f>'Services provided'!C5</f>
        <v>0</v>
      </c>
      <c r="D16" s="58">
        <f>'Services provided'!E5</f>
        <v>0</v>
      </c>
      <c r="E16" s="58">
        <f>'Services provided'!D5</f>
        <v>0</v>
      </c>
      <c r="F16" s="114">
        <f>'Services provided'!F5</f>
        <v>0</v>
      </c>
      <c r="G16" s="358">
        <f>'Services provided'!G5</f>
        <v>0</v>
      </c>
      <c r="H16" s="301">
        <f>'Services provided'!I5</f>
        <v>0</v>
      </c>
      <c r="I16" s="417">
        <f>'Services provided'!H5</f>
        <v>0</v>
      </c>
      <c r="J16" s="418"/>
      <c r="K16" s="418"/>
      <c r="L16" s="418"/>
      <c r="M16" s="418"/>
      <c r="N16" s="115"/>
      <c r="O16" s="92"/>
    </row>
    <row r="17" spans="2:15" ht="50" customHeight="1">
      <c r="B17" s="54">
        <v>2</v>
      </c>
      <c r="C17" s="114">
        <f>'Services provided'!C6</f>
        <v>0</v>
      </c>
      <c r="D17" s="58">
        <f>'Services provided'!E6</f>
        <v>0</v>
      </c>
      <c r="E17" s="58">
        <f>'Services provided'!D6</f>
        <v>0</v>
      </c>
      <c r="F17" s="114">
        <f>'Services provided'!F6</f>
        <v>0</v>
      </c>
      <c r="G17" s="358">
        <f>'Services provided'!G6</f>
        <v>0</v>
      </c>
      <c r="H17" s="301">
        <f>'Services provided'!I6</f>
        <v>0</v>
      </c>
      <c r="I17" s="417">
        <f>'Services provided'!H6</f>
        <v>0</v>
      </c>
      <c r="J17" s="418"/>
      <c r="K17" s="418"/>
      <c r="L17" s="418"/>
      <c r="M17" s="418"/>
      <c r="N17" s="33"/>
      <c r="O17" s="92"/>
    </row>
    <row r="18" spans="2:15" ht="50" customHeight="1">
      <c r="B18" s="54">
        <v>3</v>
      </c>
      <c r="C18" s="114">
        <f>'Services provided'!C7</f>
        <v>0</v>
      </c>
      <c r="D18" s="58">
        <f>'Services provided'!E7</f>
        <v>0</v>
      </c>
      <c r="E18" s="58">
        <f>'Services provided'!D7</f>
        <v>0</v>
      </c>
      <c r="F18" s="114">
        <f>'Services provided'!F7</f>
        <v>0</v>
      </c>
      <c r="G18" s="358">
        <f>'Services provided'!G7</f>
        <v>0</v>
      </c>
      <c r="H18" s="301">
        <f>'Services provided'!I7</f>
        <v>0</v>
      </c>
      <c r="I18" s="417">
        <f>'Services provided'!H7</f>
        <v>0</v>
      </c>
      <c r="J18" s="418"/>
      <c r="K18" s="418"/>
      <c r="L18" s="418"/>
      <c r="M18" s="418"/>
      <c r="N18" s="33"/>
      <c r="O18" s="92"/>
    </row>
    <row r="19" spans="2:15" ht="50" customHeight="1">
      <c r="B19" s="54">
        <v>4</v>
      </c>
      <c r="C19" s="114">
        <f>'Services provided'!C8</f>
        <v>0</v>
      </c>
      <c r="D19" s="58">
        <f>'Services provided'!E8</f>
        <v>0</v>
      </c>
      <c r="E19" s="58">
        <f>'Services provided'!D8</f>
        <v>0</v>
      </c>
      <c r="F19" s="114">
        <f>'Services provided'!F8</f>
        <v>0</v>
      </c>
      <c r="G19" s="358">
        <f>'Services provided'!G8</f>
        <v>0</v>
      </c>
      <c r="H19" s="301">
        <f>'Services provided'!I8</f>
        <v>0</v>
      </c>
      <c r="I19" s="417">
        <f>'Services provided'!H8</f>
        <v>0</v>
      </c>
      <c r="J19" s="418"/>
      <c r="K19" s="418"/>
      <c r="L19" s="418"/>
      <c r="M19" s="418"/>
      <c r="N19" s="33"/>
      <c r="O19" s="92"/>
    </row>
    <row r="20" spans="2:15" ht="50" customHeight="1">
      <c r="B20" s="54">
        <v>5</v>
      </c>
      <c r="C20" s="114">
        <f>'Services provided'!C9</f>
        <v>0</v>
      </c>
      <c r="D20" s="58">
        <f>'Services provided'!E9</f>
        <v>0</v>
      </c>
      <c r="E20" s="58">
        <f>'Services provided'!D9</f>
        <v>0</v>
      </c>
      <c r="F20" s="114">
        <f>'Services provided'!F9</f>
        <v>0</v>
      </c>
      <c r="G20" s="358">
        <f>'Services provided'!G9</f>
        <v>0</v>
      </c>
      <c r="H20" s="301">
        <f>'Services provided'!I9</f>
        <v>0</v>
      </c>
      <c r="I20" s="417">
        <f>'Services provided'!H9</f>
        <v>0</v>
      </c>
      <c r="J20" s="418"/>
      <c r="K20" s="418"/>
      <c r="L20" s="418"/>
      <c r="M20" s="418"/>
      <c r="N20" s="33"/>
      <c r="O20" s="92"/>
    </row>
    <row r="21" spans="2:15" ht="50" customHeight="1">
      <c r="B21" s="54">
        <v>6</v>
      </c>
      <c r="C21" s="114">
        <f>'Services provided'!C10</f>
        <v>0</v>
      </c>
      <c r="D21" s="58">
        <f>'Services provided'!E10</f>
        <v>0</v>
      </c>
      <c r="E21" s="58">
        <f>'Services provided'!D10</f>
        <v>0</v>
      </c>
      <c r="F21" s="114">
        <f>'Services provided'!F10</f>
        <v>0</v>
      </c>
      <c r="G21" s="358">
        <f>'Services provided'!G10</f>
        <v>0</v>
      </c>
      <c r="H21" s="301">
        <f>'Services provided'!I10</f>
        <v>0</v>
      </c>
      <c r="I21" s="417">
        <f>'Services provided'!H10</f>
        <v>0</v>
      </c>
      <c r="J21" s="418"/>
      <c r="K21" s="418"/>
      <c r="L21" s="418"/>
      <c r="M21" s="418"/>
      <c r="N21" s="33"/>
      <c r="O21" s="92"/>
    </row>
    <row r="22" spans="2:15" ht="50" customHeight="1">
      <c r="B22" s="54">
        <v>7</v>
      </c>
      <c r="C22" s="114">
        <f>'Services provided'!C11</f>
        <v>0</v>
      </c>
      <c r="D22" s="58">
        <f>'Services provided'!E11</f>
        <v>0</v>
      </c>
      <c r="E22" s="58">
        <f>'Services provided'!D11</f>
        <v>0</v>
      </c>
      <c r="F22" s="114">
        <f>'Services provided'!F11</f>
        <v>0</v>
      </c>
      <c r="G22" s="358">
        <f>'Services provided'!G11</f>
        <v>0</v>
      </c>
      <c r="H22" s="301">
        <f>'Services provided'!I11</f>
        <v>0</v>
      </c>
      <c r="I22" s="417">
        <f>'Services provided'!H11</f>
        <v>0</v>
      </c>
      <c r="J22" s="418"/>
      <c r="K22" s="418"/>
      <c r="L22" s="418"/>
      <c r="M22" s="418"/>
      <c r="N22" s="33"/>
      <c r="O22" s="92"/>
    </row>
    <row r="23" spans="2:15" ht="50" customHeight="1">
      <c r="B23" s="54">
        <v>8</v>
      </c>
      <c r="C23" s="114">
        <f>'Services provided'!C12</f>
        <v>0</v>
      </c>
      <c r="D23" s="58">
        <f>'Services provided'!E12</f>
        <v>0</v>
      </c>
      <c r="E23" s="58">
        <f>'Services provided'!D12</f>
        <v>0</v>
      </c>
      <c r="F23" s="114">
        <f>'Services provided'!F12</f>
        <v>0</v>
      </c>
      <c r="G23" s="358">
        <f>'Services provided'!G12</f>
        <v>0</v>
      </c>
      <c r="H23" s="301">
        <f>'Services provided'!I12</f>
        <v>0</v>
      </c>
      <c r="I23" s="417">
        <f>'Services provided'!H12</f>
        <v>0</v>
      </c>
      <c r="J23" s="418"/>
      <c r="K23" s="418"/>
      <c r="L23" s="418"/>
      <c r="M23" s="418"/>
      <c r="N23" s="33"/>
      <c r="O23" s="92"/>
    </row>
    <row r="24" spans="2:15" ht="50" customHeight="1">
      <c r="B24" s="54">
        <v>9</v>
      </c>
      <c r="C24" s="114">
        <f>'Services provided'!C13</f>
        <v>0</v>
      </c>
      <c r="D24" s="58">
        <f>'Services provided'!E13</f>
        <v>0</v>
      </c>
      <c r="E24" s="58">
        <f>'Services provided'!D13</f>
        <v>0</v>
      </c>
      <c r="F24" s="114">
        <f>'Services provided'!F13</f>
        <v>0</v>
      </c>
      <c r="G24" s="358">
        <f>'Services provided'!G13</f>
        <v>0</v>
      </c>
      <c r="H24" s="301">
        <f>'Services provided'!I13</f>
        <v>0</v>
      </c>
      <c r="I24" s="417">
        <f>'Services provided'!H13</f>
        <v>0</v>
      </c>
      <c r="J24" s="418"/>
      <c r="K24" s="418"/>
      <c r="L24" s="418"/>
      <c r="M24" s="418"/>
      <c r="N24" s="33"/>
      <c r="O24" s="92"/>
    </row>
    <row r="25" spans="2:15" ht="50" customHeight="1">
      <c r="B25" s="54">
        <v>10</v>
      </c>
      <c r="C25" s="114">
        <f>'Services provided'!C14</f>
        <v>0</v>
      </c>
      <c r="D25" s="58">
        <f>'Services provided'!E14</f>
        <v>0</v>
      </c>
      <c r="E25" s="58">
        <f>'Services provided'!D14</f>
        <v>0</v>
      </c>
      <c r="F25" s="114">
        <f>'Services provided'!F14</f>
        <v>0</v>
      </c>
      <c r="G25" s="358">
        <f>'Services provided'!G14</f>
        <v>0</v>
      </c>
      <c r="H25" s="301">
        <f>'Services provided'!I14</f>
        <v>0</v>
      </c>
      <c r="I25" s="417">
        <f>'Services provided'!H14</f>
        <v>0</v>
      </c>
      <c r="J25" s="418"/>
      <c r="K25" s="418"/>
      <c r="L25" s="418"/>
      <c r="M25" s="418"/>
      <c r="N25" s="33"/>
      <c r="O25" s="92"/>
    </row>
    <row r="26" spans="2:15" ht="50" customHeight="1">
      <c r="B26" s="54">
        <v>11</v>
      </c>
      <c r="C26" s="114">
        <f>'Services provided'!C15</f>
        <v>0</v>
      </c>
      <c r="D26" s="58">
        <f>'Services provided'!E15</f>
        <v>0</v>
      </c>
      <c r="E26" s="58">
        <f>'Services provided'!D15</f>
        <v>0</v>
      </c>
      <c r="F26" s="114">
        <f>'Services provided'!F15</f>
        <v>0</v>
      </c>
      <c r="G26" s="358">
        <f>'Services provided'!G15</f>
        <v>0</v>
      </c>
      <c r="H26" s="301">
        <f>'Services provided'!I15</f>
        <v>0</v>
      </c>
      <c r="I26" s="417">
        <f>'Services provided'!H15</f>
        <v>0</v>
      </c>
      <c r="J26" s="418"/>
      <c r="K26" s="418"/>
      <c r="L26" s="418"/>
      <c r="M26" s="418"/>
      <c r="N26" s="33"/>
      <c r="O26" s="92"/>
    </row>
    <row r="27" spans="2:15" ht="50" customHeight="1">
      <c r="B27" s="54">
        <v>12</v>
      </c>
      <c r="C27" s="114">
        <f>'Services provided'!C16</f>
        <v>0</v>
      </c>
      <c r="D27" s="58">
        <f>'Services provided'!E16</f>
        <v>0</v>
      </c>
      <c r="E27" s="58">
        <f>'Services provided'!D16</f>
        <v>0</v>
      </c>
      <c r="F27" s="114">
        <f>'Services provided'!F16</f>
        <v>0</v>
      </c>
      <c r="G27" s="358">
        <f>'Services provided'!G16</f>
        <v>0</v>
      </c>
      <c r="H27" s="301">
        <f>'Services provided'!I16</f>
        <v>0</v>
      </c>
      <c r="I27" s="417">
        <f>'Services provided'!H16</f>
        <v>0</v>
      </c>
      <c r="J27" s="418"/>
      <c r="K27" s="418"/>
      <c r="L27" s="418"/>
      <c r="M27" s="418"/>
      <c r="N27" s="33"/>
      <c r="O27" s="92"/>
    </row>
    <row r="28" spans="2:15" ht="50" customHeight="1">
      <c r="B28" s="54">
        <v>13</v>
      </c>
      <c r="C28" s="114">
        <f>'Services provided'!C17</f>
        <v>0</v>
      </c>
      <c r="D28" s="58">
        <f>'Services provided'!E17</f>
        <v>0</v>
      </c>
      <c r="E28" s="58">
        <f>'Services provided'!D17</f>
        <v>0</v>
      </c>
      <c r="F28" s="114">
        <f>'Services provided'!F17</f>
        <v>0</v>
      </c>
      <c r="G28" s="358">
        <f>'Services provided'!G17</f>
        <v>0</v>
      </c>
      <c r="H28" s="301">
        <f>'Services provided'!I17</f>
        <v>0</v>
      </c>
      <c r="I28" s="417">
        <f>'Services provided'!H17</f>
        <v>0</v>
      </c>
      <c r="J28" s="418"/>
      <c r="K28" s="418"/>
      <c r="L28" s="418"/>
      <c r="M28" s="418"/>
      <c r="N28" s="33"/>
      <c r="O28" s="92"/>
    </row>
    <row r="29" spans="2:15" ht="50" customHeight="1">
      <c r="B29" s="54">
        <v>14</v>
      </c>
      <c r="C29" s="114">
        <f>'Services provided'!C18</f>
        <v>0</v>
      </c>
      <c r="D29" s="58">
        <f>'Services provided'!E18</f>
        <v>0</v>
      </c>
      <c r="E29" s="58">
        <f>'Services provided'!D18</f>
        <v>0</v>
      </c>
      <c r="F29" s="114">
        <f>'Services provided'!F18</f>
        <v>0</v>
      </c>
      <c r="G29" s="358">
        <f>'Services provided'!G18</f>
        <v>0</v>
      </c>
      <c r="H29" s="301">
        <f>'Services provided'!I18</f>
        <v>0</v>
      </c>
      <c r="I29" s="417">
        <f>'Services provided'!H18</f>
        <v>0</v>
      </c>
      <c r="J29" s="418"/>
      <c r="K29" s="418"/>
      <c r="L29" s="418"/>
      <c r="M29" s="418"/>
      <c r="N29" s="33"/>
      <c r="O29" s="92"/>
    </row>
    <row r="30" spans="2:15" ht="50" customHeight="1">
      <c r="B30" s="54">
        <v>15</v>
      </c>
      <c r="C30" s="114">
        <f>'Services provided'!C19</f>
        <v>0</v>
      </c>
      <c r="D30" s="58">
        <f>'Services provided'!E19</f>
        <v>0</v>
      </c>
      <c r="E30" s="58">
        <f>'Services provided'!D19</f>
        <v>0</v>
      </c>
      <c r="F30" s="114">
        <f>'Services provided'!F19</f>
        <v>0</v>
      </c>
      <c r="G30" s="358">
        <f>'Services provided'!G19</f>
        <v>0</v>
      </c>
      <c r="H30" s="301">
        <f>'Services provided'!I19</f>
        <v>0</v>
      </c>
      <c r="I30" s="417">
        <f>'Services provided'!H19</f>
        <v>0</v>
      </c>
      <c r="J30" s="418"/>
      <c r="K30" s="418"/>
      <c r="L30" s="418"/>
      <c r="M30" s="418"/>
      <c r="N30" s="33"/>
      <c r="O30" s="92"/>
    </row>
    <row r="31" spans="2:15" ht="50" customHeight="1">
      <c r="B31" s="54">
        <v>16</v>
      </c>
      <c r="C31" s="114">
        <f>'Services provided'!C20</f>
        <v>0</v>
      </c>
      <c r="D31" s="58">
        <f>'Services provided'!E20</f>
        <v>0</v>
      </c>
      <c r="E31" s="58">
        <f>'Services provided'!D20</f>
        <v>0</v>
      </c>
      <c r="F31" s="114">
        <f>'Services provided'!F20</f>
        <v>0</v>
      </c>
      <c r="G31" s="358">
        <f>'Services provided'!G20</f>
        <v>0</v>
      </c>
      <c r="H31" s="301">
        <f>'Services provided'!I20</f>
        <v>0</v>
      </c>
      <c r="I31" s="417">
        <f>'Services provided'!H20</f>
        <v>0</v>
      </c>
      <c r="J31" s="418"/>
      <c r="K31" s="418"/>
      <c r="L31" s="418"/>
      <c r="M31" s="418"/>
      <c r="N31" s="33"/>
      <c r="O31" s="92"/>
    </row>
    <row r="32" spans="2:15" ht="50" customHeight="1">
      <c r="B32" s="54">
        <v>17</v>
      </c>
      <c r="C32" s="114">
        <f>'Services provided'!C21</f>
        <v>0</v>
      </c>
      <c r="D32" s="58">
        <f>'Services provided'!E21</f>
        <v>0</v>
      </c>
      <c r="E32" s="58">
        <f>'Services provided'!D21</f>
        <v>0</v>
      </c>
      <c r="F32" s="114">
        <f>'Services provided'!F21</f>
        <v>0</v>
      </c>
      <c r="G32" s="358">
        <f>'Services provided'!G21</f>
        <v>0</v>
      </c>
      <c r="H32" s="301">
        <f>'Services provided'!I21</f>
        <v>0</v>
      </c>
      <c r="I32" s="417">
        <f>'Services provided'!H21</f>
        <v>0</v>
      </c>
      <c r="J32" s="418"/>
      <c r="K32" s="418"/>
      <c r="L32" s="418"/>
      <c r="M32" s="418"/>
      <c r="N32" s="33"/>
      <c r="O32" s="92"/>
    </row>
    <row r="33" spans="2:15" ht="50" customHeight="1">
      <c r="B33" s="54">
        <v>18</v>
      </c>
      <c r="C33" s="114">
        <f>'Services provided'!C22</f>
        <v>0</v>
      </c>
      <c r="D33" s="58">
        <f>'Services provided'!E22</f>
        <v>0</v>
      </c>
      <c r="E33" s="58">
        <f>'Services provided'!D22</f>
        <v>0</v>
      </c>
      <c r="F33" s="114">
        <f>'Services provided'!F22</f>
        <v>0</v>
      </c>
      <c r="G33" s="358">
        <f>'Services provided'!G22</f>
        <v>0</v>
      </c>
      <c r="H33" s="301">
        <f>'Services provided'!I22</f>
        <v>0</v>
      </c>
      <c r="I33" s="417">
        <f>'Services provided'!H22</f>
        <v>0</v>
      </c>
      <c r="J33" s="418"/>
      <c r="K33" s="418"/>
      <c r="L33" s="418"/>
      <c r="M33" s="418"/>
      <c r="N33" s="33"/>
      <c r="O33" s="92"/>
    </row>
    <row r="34" spans="2:15" ht="50" customHeight="1">
      <c r="B34" s="54">
        <v>19</v>
      </c>
      <c r="C34" s="114">
        <f>'Services provided'!C23</f>
        <v>0</v>
      </c>
      <c r="D34" s="58">
        <f>'Services provided'!E23</f>
        <v>0</v>
      </c>
      <c r="E34" s="58">
        <f>'Services provided'!D23</f>
        <v>0</v>
      </c>
      <c r="F34" s="114">
        <f>'Services provided'!F23</f>
        <v>0</v>
      </c>
      <c r="G34" s="358">
        <f>'Services provided'!G23</f>
        <v>0</v>
      </c>
      <c r="H34" s="301">
        <f>'Services provided'!I23</f>
        <v>0</v>
      </c>
      <c r="I34" s="417">
        <f>'Services provided'!H23</f>
        <v>0</v>
      </c>
      <c r="J34" s="418"/>
      <c r="K34" s="418"/>
      <c r="L34" s="418"/>
      <c r="M34" s="418"/>
      <c r="N34" s="33"/>
      <c r="O34" s="92"/>
    </row>
    <row r="35" spans="2:15" ht="50" customHeight="1">
      <c r="B35" s="54">
        <v>20</v>
      </c>
      <c r="C35" s="114">
        <f>'Services provided'!C24</f>
        <v>0</v>
      </c>
      <c r="D35" s="58">
        <f>'Services provided'!E24</f>
        <v>0</v>
      </c>
      <c r="E35" s="58">
        <f>'Services provided'!D24</f>
        <v>0</v>
      </c>
      <c r="F35" s="114">
        <f>'Services provided'!F24</f>
        <v>0</v>
      </c>
      <c r="G35" s="358">
        <f>'Services provided'!G24</f>
        <v>0</v>
      </c>
      <c r="H35" s="301">
        <f>'Services provided'!I24</f>
        <v>0</v>
      </c>
      <c r="I35" s="417">
        <f>'Services provided'!H24</f>
        <v>0</v>
      </c>
      <c r="J35" s="418"/>
      <c r="K35" s="418"/>
      <c r="L35" s="418"/>
      <c r="M35" s="418"/>
      <c r="N35" s="33"/>
      <c r="O35" s="92"/>
    </row>
    <row r="36" spans="2:15" ht="50" customHeight="1">
      <c r="B36" s="54">
        <v>21</v>
      </c>
      <c r="C36" s="114">
        <f>'Services provided'!C25</f>
        <v>0</v>
      </c>
      <c r="D36" s="58">
        <f>'Services provided'!E25</f>
        <v>0</v>
      </c>
      <c r="E36" s="58">
        <f>'Services provided'!D25</f>
        <v>0</v>
      </c>
      <c r="F36" s="114">
        <f>'Services provided'!F25</f>
        <v>0</v>
      </c>
      <c r="G36" s="358">
        <f>'Services provided'!G25</f>
        <v>0</v>
      </c>
      <c r="H36" s="301">
        <f>'Services provided'!I25</f>
        <v>0</v>
      </c>
      <c r="I36" s="417">
        <f>'Services provided'!H25</f>
        <v>0</v>
      </c>
      <c r="J36" s="418"/>
      <c r="K36" s="418"/>
      <c r="L36" s="418"/>
      <c r="M36" s="418"/>
      <c r="N36" s="33"/>
      <c r="O36" s="92"/>
    </row>
    <row r="37" spans="2:15" ht="50" customHeight="1">
      <c r="B37" s="54">
        <v>22</v>
      </c>
      <c r="C37" s="114">
        <f>'Services provided'!C26</f>
        <v>0</v>
      </c>
      <c r="D37" s="58">
        <f>'Services provided'!E26</f>
        <v>0</v>
      </c>
      <c r="E37" s="58">
        <f>'Services provided'!D26</f>
        <v>0</v>
      </c>
      <c r="F37" s="114">
        <f>'Services provided'!F26</f>
        <v>0</v>
      </c>
      <c r="G37" s="358">
        <f>'Services provided'!G26</f>
        <v>0</v>
      </c>
      <c r="H37" s="301">
        <f>'Services provided'!I26</f>
        <v>0</v>
      </c>
      <c r="I37" s="417">
        <f>'Services provided'!H26</f>
        <v>0</v>
      </c>
      <c r="J37" s="418"/>
      <c r="K37" s="418"/>
      <c r="L37" s="418"/>
      <c r="M37" s="418"/>
      <c r="N37" s="33"/>
      <c r="O37" s="92"/>
    </row>
    <row r="38" spans="2:15" ht="50" customHeight="1">
      <c r="B38" s="54">
        <v>23</v>
      </c>
      <c r="C38" s="114">
        <f>'Services provided'!C27</f>
        <v>0</v>
      </c>
      <c r="D38" s="58">
        <f>'Services provided'!E27</f>
        <v>0</v>
      </c>
      <c r="E38" s="58">
        <f>'Services provided'!D27</f>
        <v>0</v>
      </c>
      <c r="F38" s="114">
        <f>'Services provided'!F27</f>
        <v>0</v>
      </c>
      <c r="G38" s="358">
        <f>'Services provided'!G27</f>
        <v>0</v>
      </c>
      <c r="H38" s="301">
        <f>'Services provided'!I27</f>
        <v>0</v>
      </c>
      <c r="I38" s="417">
        <f>'Services provided'!H27</f>
        <v>0</v>
      </c>
      <c r="J38" s="418"/>
      <c r="K38" s="418"/>
      <c r="L38" s="418"/>
      <c r="M38" s="418"/>
      <c r="N38" s="33"/>
      <c r="O38" s="92"/>
    </row>
    <row r="39" spans="2:15" ht="50" customHeight="1">
      <c r="B39" s="54">
        <v>24</v>
      </c>
      <c r="C39" s="114">
        <f>'Services provided'!C28</f>
        <v>0</v>
      </c>
      <c r="D39" s="58">
        <f>'Services provided'!E28</f>
        <v>0</v>
      </c>
      <c r="E39" s="58">
        <f>'Services provided'!D28</f>
        <v>0</v>
      </c>
      <c r="F39" s="114">
        <f>'Services provided'!F28</f>
        <v>0</v>
      </c>
      <c r="G39" s="358">
        <f>'Services provided'!G28</f>
        <v>0</v>
      </c>
      <c r="H39" s="301">
        <f>'Services provided'!I28</f>
        <v>0</v>
      </c>
      <c r="I39" s="417">
        <f>'Services provided'!H28</f>
        <v>0</v>
      </c>
      <c r="J39" s="418"/>
      <c r="K39" s="418"/>
      <c r="L39" s="418"/>
      <c r="M39" s="418"/>
      <c r="N39" s="33"/>
      <c r="O39" s="92"/>
    </row>
    <row r="40" spans="2:15" ht="50" customHeight="1">
      <c r="B40" s="54">
        <v>25</v>
      </c>
      <c r="C40" s="114">
        <f>'Services provided'!C29</f>
        <v>0</v>
      </c>
      <c r="D40" s="58">
        <f>'Services provided'!E29</f>
        <v>0</v>
      </c>
      <c r="E40" s="58">
        <f>'Services provided'!D29</f>
        <v>0</v>
      </c>
      <c r="F40" s="114">
        <f>'Services provided'!F29</f>
        <v>0</v>
      </c>
      <c r="G40" s="358">
        <f>'Services provided'!G29</f>
        <v>0</v>
      </c>
      <c r="H40" s="301">
        <f>'Services provided'!I29</f>
        <v>0</v>
      </c>
      <c r="I40" s="417">
        <f>'Services provided'!H29</f>
        <v>0</v>
      </c>
      <c r="J40" s="418"/>
      <c r="K40" s="418"/>
      <c r="L40" s="418"/>
      <c r="M40" s="418"/>
      <c r="N40" s="33"/>
      <c r="O40" s="92"/>
    </row>
    <row r="41" spans="2:15" ht="50" customHeight="1">
      <c r="B41" s="54">
        <v>26</v>
      </c>
      <c r="C41" s="114">
        <f>'Services provided'!C30</f>
        <v>0</v>
      </c>
      <c r="D41" s="58">
        <f>'Services provided'!E30</f>
        <v>0</v>
      </c>
      <c r="E41" s="58">
        <f>'Services provided'!D30</f>
        <v>0</v>
      </c>
      <c r="F41" s="114">
        <f>'Services provided'!F30</f>
        <v>0</v>
      </c>
      <c r="G41" s="358">
        <f>'Services provided'!G30</f>
        <v>0</v>
      </c>
      <c r="H41" s="301">
        <f>'Services provided'!I30</f>
        <v>0</v>
      </c>
      <c r="I41" s="417">
        <f>'Services provided'!H30</f>
        <v>0</v>
      </c>
      <c r="J41" s="418"/>
      <c r="K41" s="418"/>
      <c r="L41" s="418"/>
      <c r="M41" s="418"/>
      <c r="N41" s="33"/>
      <c r="O41" s="92"/>
    </row>
    <row r="42" spans="2:15" ht="50" customHeight="1">
      <c r="B42" s="54">
        <v>27</v>
      </c>
      <c r="C42" s="114">
        <f>'Services provided'!C31</f>
        <v>0</v>
      </c>
      <c r="D42" s="58">
        <f>'Services provided'!E31</f>
        <v>0</v>
      </c>
      <c r="E42" s="58">
        <f>'Services provided'!D31</f>
        <v>0</v>
      </c>
      <c r="F42" s="114">
        <f>'Services provided'!F31</f>
        <v>0</v>
      </c>
      <c r="G42" s="358">
        <f>'Services provided'!G31</f>
        <v>0</v>
      </c>
      <c r="H42" s="301">
        <f>'Services provided'!I31</f>
        <v>0</v>
      </c>
      <c r="I42" s="417">
        <f>'Services provided'!H31</f>
        <v>0</v>
      </c>
      <c r="J42" s="418"/>
      <c r="K42" s="418"/>
      <c r="L42" s="418"/>
      <c r="M42" s="418"/>
      <c r="N42" s="33"/>
      <c r="O42" s="92"/>
    </row>
    <row r="43" spans="2:15" ht="50" customHeight="1">
      <c r="B43" s="54">
        <v>28</v>
      </c>
      <c r="C43" s="114">
        <f>'Services provided'!C32</f>
        <v>0</v>
      </c>
      <c r="D43" s="58">
        <f>'Services provided'!E32</f>
        <v>0</v>
      </c>
      <c r="E43" s="58">
        <f>'Services provided'!D32</f>
        <v>0</v>
      </c>
      <c r="F43" s="114">
        <f>'Services provided'!F32</f>
        <v>0</v>
      </c>
      <c r="G43" s="358">
        <f>'Services provided'!G32</f>
        <v>0</v>
      </c>
      <c r="H43" s="301">
        <f>'Services provided'!I32</f>
        <v>0</v>
      </c>
      <c r="I43" s="417">
        <f>'Services provided'!H32</f>
        <v>0</v>
      </c>
      <c r="J43" s="418"/>
      <c r="K43" s="418"/>
      <c r="L43" s="418"/>
      <c r="M43" s="418"/>
      <c r="N43" s="33"/>
      <c r="O43" s="92"/>
    </row>
    <row r="44" spans="2:15" ht="50" customHeight="1">
      <c r="B44" s="54">
        <v>29</v>
      </c>
      <c r="C44" s="114">
        <f>'Services provided'!C33</f>
        <v>0</v>
      </c>
      <c r="D44" s="58">
        <f>'Services provided'!E33</f>
        <v>0</v>
      </c>
      <c r="E44" s="58">
        <f>'Services provided'!D33</f>
        <v>0</v>
      </c>
      <c r="F44" s="114">
        <f>'Services provided'!F33</f>
        <v>0</v>
      </c>
      <c r="G44" s="358">
        <f>'Services provided'!G33</f>
        <v>0</v>
      </c>
      <c r="H44" s="301">
        <f>'Services provided'!I33</f>
        <v>0</v>
      </c>
      <c r="I44" s="417">
        <f>'Services provided'!H33</f>
        <v>0</v>
      </c>
      <c r="J44" s="418"/>
      <c r="K44" s="418"/>
      <c r="L44" s="418"/>
      <c r="M44" s="418"/>
      <c r="N44" s="33"/>
      <c r="O44" s="92"/>
    </row>
    <row r="45" spans="2:15" ht="50" customHeight="1">
      <c r="B45" s="54">
        <v>30</v>
      </c>
      <c r="C45" s="114">
        <f>'Services provided'!C34</f>
        <v>0</v>
      </c>
      <c r="D45" s="58">
        <f>'Services provided'!E34</f>
        <v>0</v>
      </c>
      <c r="E45" s="58">
        <f>'Services provided'!D34</f>
        <v>0</v>
      </c>
      <c r="F45" s="114">
        <f>'Services provided'!F34</f>
        <v>0</v>
      </c>
      <c r="G45" s="358">
        <f>'Services provided'!G34</f>
        <v>0</v>
      </c>
      <c r="H45" s="301">
        <f>'Services provided'!I34</f>
        <v>0</v>
      </c>
      <c r="I45" s="417">
        <f>'Services provided'!H34</f>
        <v>0</v>
      </c>
      <c r="J45" s="418"/>
      <c r="K45" s="418"/>
      <c r="L45" s="418"/>
      <c r="M45" s="418"/>
      <c r="N45" s="33"/>
      <c r="O45" s="92"/>
    </row>
    <row r="46" spans="2:15" ht="50" customHeight="1">
      <c r="B46" s="54">
        <v>31</v>
      </c>
      <c r="C46" s="114">
        <f>'Services provided'!C35</f>
        <v>0</v>
      </c>
      <c r="D46" s="58">
        <f>'Services provided'!E35</f>
        <v>0</v>
      </c>
      <c r="E46" s="58">
        <f>'Services provided'!D35</f>
        <v>0</v>
      </c>
      <c r="F46" s="114">
        <f>'Services provided'!F35</f>
        <v>0</v>
      </c>
      <c r="G46" s="358">
        <f>'Services provided'!G35</f>
        <v>0</v>
      </c>
      <c r="H46" s="301">
        <f>'Services provided'!I35</f>
        <v>0</v>
      </c>
      <c r="I46" s="417">
        <f>'Services provided'!H35</f>
        <v>0</v>
      </c>
      <c r="J46" s="418"/>
      <c r="K46" s="418"/>
      <c r="L46" s="418"/>
      <c r="M46" s="418"/>
      <c r="N46" s="33"/>
      <c r="O46" s="92"/>
    </row>
    <row r="47" spans="2:15" ht="50" customHeight="1">
      <c r="B47" s="54">
        <v>32</v>
      </c>
      <c r="C47" s="114">
        <f>'Services provided'!C36</f>
        <v>0</v>
      </c>
      <c r="D47" s="58">
        <f>'Services provided'!E36</f>
        <v>0</v>
      </c>
      <c r="E47" s="58">
        <f>'Services provided'!D36</f>
        <v>0</v>
      </c>
      <c r="F47" s="114">
        <f>'Services provided'!F36</f>
        <v>0</v>
      </c>
      <c r="G47" s="358">
        <f>'Services provided'!G36</f>
        <v>0</v>
      </c>
      <c r="H47" s="301">
        <f>'Services provided'!I36</f>
        <v>0</v>
      </c>
      <c r="I47" s="417">
        <f>'Services provided'!H36</f>
        <v>0</v>
      </c>
      <c r="J47" s="418"/>
      <c r="K47" s="418"/>
      <c r="L47" s="418"/>
      <c r="M47" s="418"/>
      <c r="N47" s="33"/>
      <c r="O47" s="92"/>
    </row>
    <row r="48" spans="2:15" ht="50" customHeight="1">
      <c r="B48" s="54">
        <v>33</v>
      </c>
      <c r="C48" s="114">
        <f>'Services provided'!C37</f>
        <v>0</v>
      </c>
      <c r="D48" s="58">
        <f>'Services provided'!E37</f>
        <v>0</v>
      </c>
      <c r="E48" s="58">
        <f>'Services provided'!D37</f>
        <v>0</v>
      </c>
      <c r="F48" s="114">
        <f>'Services provided'!F37</f>
        <v>0</v>
      </c>
      <c r="G48" s="358">
        <f>'Services provided'!G37</f>
        <v>0</v>
      </c>
      <c r="H48" s="301">
        <f>'Services provided'!I37</f>
        <v>0</v>
      </c>
      <c r="I48" s="417">
        <f>'Services provided'!H37</f>
        <v>0</v>
      </c>
      <c r="J48" s="418"/>
      <c r="K48" s="418"/>
      <c r="L48" s="418"/>
      <c r="M48" s="418"/>
      <c r="N48" s="33"/>
      <c r="O48" s="92"/>
    </row>
    <row r="49" spans="2:15" ht="50" customHeight="1">
      <c r="B49" s="54">
        <v>34</v>
      </c>
      <c r="C49" s="114">
        <f>'Services provided'!C38</f>
        <v>0</v>
      </c>
      <c r="D49" s="58">
        <f>'Services provided'!E38</f>
        <v>0</v>
      </c>
      <c r="E49" s="58">
        <f>'Services provided'!D38</f>
        <v>0</v>
      </c>
      <c r="F49" s="114">
        <f>'Services provided'!F38</f>
        <v>0</v>
      </c>
      <c r="G49" s="358">
        <f>'Services provided'!G38</f>
        <v>0</v>
      </c>
      <c r="H49" s="301">
        <f>'Services provided'!I38</f>
        <v>0</v>
      </c>
      <c r="I49" s="417">
        <f>'Services provided'!H38</f>
        <v>0</v>
      </c>
      <c r="J49" s="418"/>
      <c r="K49" s="418"/>
      <c r="L49" s="418"/>
      <c r="M49" s="418"/>
      <c r="N49" s="33"/>
      <c r="O49" s="92"/>
    </row>
    <row r="50" spans="2:15" ht="50" customHeight="1" thickBot="1">
      <c r="B50" s="146">
        <v>35</v>
      </c>
      <c r="C50" s="302">
        <f>'Services provided'!C39</f>
        <v>0</v>
      </c>
      <c r="D50" s="303">
        <f>'Services provided'!E39</f>
        <v>0</v>
      </c>
      <c r="E50" s="303">
        <f>'Services provided'!D39</f>
        <v>0</v>
      </c>
      <c r="F50" s="302">
        <f>'Services provided'!F39</f>
        <v>0</v>
      </c>
      <c r="G50" s="359">
        <f>'Services provided'!G39</f>
        <v>0</v>
      </c>
      <c r="H50" s="305">
        <f>'Services provided'!I39</f>
        <v>0</v>
      </c>
      <c r="I50" s="419">
        <f>'Services provided'!H39</f>
        <v>0</v>
      </c>
      <c r="J50" s="420"/>
      <c r="K50" s="420"/>
      <c r="L50" s="420"/>
      <c r="M50" s="420"/>
      <c r="N50" s="323"/>
      <c r="O50" s="92"/>
    </row>
    <row r="51" spans="2:15" ht="16.75" customHeight="1">
      <c r="B51" s="306"/>
      <c r="C51" s="307"/>
      <c r="D51" s="307"/>
      <c r="E51" s="307"/>
      <c r="F51" s="308"/>
      <c r="G51" s="360"/>
      <c r="H51" s="308"/>
      <c r="I51" s="308"/>
      <c r="J51" s="344" t="s">
        <v>268</v>
      </c>
      <c r="K51" s="309"/>
      <c r="L51" s="308"/>
      <c r="M51" s="309"/>
      <c r="N51" s="324"/>
    </row>
    <row r="52" spans="2:15" ht="18.5">
      <c r="B52" s="310"/>
      <c r="C52" s="311" t="s">
        <v>257</v>
      </c>
      <c r="D52" s="311"/>
      <c r="E52" s="311"/>
      <c r="F52" s="311"/>
      <c r="G52" s="312"/>
      <c r="H52" s="312"/>
      <c r="I52" s="312"/>
      <c r="J52" s="285"/>
      <c r="K52" s="313"/>
      <c r="L52" s="285"/>
      <c r="M52" s="313"/>
      <c r="N52" s="325"/>
    </row>
    <row r="53" spans="2:15" ht="18.5">
      <c r="B53" s="310"/>
      <c r="C53" s="314" t="s">
        <v>231</v>
      </c>
      <c r="D53" s="311"/>
      <c r="E53" s="312"/>
      <c r="F53" s="312"/>
      <c r="G53" s="312"/>
      <c r="H53" s="312"/>
      <c r="I53" s="312"/>
      <c r="J53" s="285"/>
      <c r="K53" s="313"/>
      <c r="L53" s="285"/>
      <c r="M53" s="313"/>
      <c r="N53" s="325"/>
    </row>
    <row r="54" spans="2:15" ht="18.5">
      <c r="B54" s="310"/>
      <c r="C54" s="421" t="s">
        <v>232</v>
      </c>
      <c r="D54" s="421"/>
      <c r="E54" s="421"/>
      <c r="F54" s="421"/>
      <c r="G54" s="421"/>
      <c r="H54" s="421"/>
      <c r="I54" s="421"/>
      <c r="J54" s="421"/>
      <c r="K54" s="421"/>
      <c r="L54" s="285"/>
      <c r="M54" s="313"/>
      <c r="N54" s="325"/>
    </row>
    <row r="55" spans="2:15" ht="18.5">
      <c r="B55" s="310"/>
      <c r="C55" s="315" t="s">
        <v>233</v>
      </c>
      <c r="D55" s="315"/>
      <c r="E55" s="315"/>
      <c r="F55" s="315"/>
      <c r="G55" s="315"/>
      <c r="H55" s="315"/>
      <c r="I55" s="315"/>
      <c r="J55" s="315"/>
      <c r="K55" s="315"/>
      <c r="L55" s="285"/>
      <c r="M55" s="313"/>
      <c r="N55" s="325"/>
    </row>
    <row r="56" spans="2:15" ht="18.5">
      <c r="B56" s="310"/>
      <c r="C56" s="315"/>
      <c r="D56" s="315"/>
      <c r="E56" s="315"/>
      <c r="F56" s="315"/>
      <c r="G56" s="315"/>
      <c r="H56" s="315"/>
      <c r="I56" s="315"/>
      <c r="J56" s="315"/>
      <c r="K56" s="315"/>
      <c r="L56" s="285"/>
      <c r="M56" s="313"/>
      <c r="N56" s="325"/>
    </row>
    <row r="57" spans="2:15" ht="18.5">
      <c r="B57" s="310"/>
      <c r="C57" s="314" t="s">
        <v>230</v>
      </c>
      <c r="D57" s="311"/>
      <c r="E57" s="312"/>
      <c r="F57" s="312"/>
      <c r="G57" s="312"/>
      <c r="H57" s="312"/>
      <c r="I57" s="312"/>
      <c r="J57" s="285"/>
      <c r="K57" s="313"/>
      <c r="L57" s="285"/>
      <c r="M57" s="313"/>
      <c r="N57" s="325"/>
    </row>
    <row r="58" spans="2:15" ht="18.5">
      <c r="B58" s="310"/>
      <c r="C58" s="316" t="s">
        <v>227</v>
      </c>
      <c r="D58" s="311"/>
      <c r="E58" s="312"/>
      <c r="F58" s="312"/>
      <c r="G58" s="312"/>
      <c r="H58" s="312"/>
      <c r="I58" s="312"/>
      <c r="J58" s="285"/>
      <c r="K58" s="313"/>
      <c r="L58" s="285"/>
      <c r="M58" s="313"/>
      <c r="N58" s="325"/>
    </row>
    <row r="59" spans="2:15" ht="18.5">
      <c r="B59" s="310"/>
      <c r="C59" s="316" t="s">
        <v>228</v>
      </c>
      <c r="D59" s="311"/>
      <c r="E59" s="312"/>
      <c r="F59" s="312"/>
      <c r="G59" s="312"/>
      <c r="H59" s="312"/>
      <c r="I59" s="312"/>
      <c r="J59" s="285"/>
      <c r="K59" s="313"/>
      <c r="L59" s="285"/>
      <c r="M59" s="313"/>
      <c r="N59" s="325"/>
    </row>
    <row r="60" spans="2:15" ht="19" thickBot="1">
      <c r="B60" s="317"/>
      <c r="C60" s="318" t="s">
        <v>229</v>
      </c>
      <c r="D60" s="319"/>
      <c r="E60" s="320"/>
      <c r="F60" s="320"/>
      <c r="G60" s="320"/>
      <c r="H60" s="320"/>
      <c r="I60" s="320"/>
      <c r="J60" s="321"/>
      <c r="K60" s="322"/>
      <c r="L60" s="321"/>
      <c r="M60" s="322"/>
      <c r="N60" s="326"/>
    </row>
  </sheetData>
  <sheetProtection algorithmName="SHA-512" hashValue="vtXxq6W80qNu2X3jCH4Qm2L2DbGNbTSuvlCmp0sG+Ys3B7cBnJsRc1Kk3uP7MVfVtBBZD1h/EH9Ke4G+1bnHuQ==" saltValue="v+wWaUDAJoGiIvZngu1qeg==" spinCount="100000" sheet="1" selectLockedCells="1" selectUnlockedCells="1"/>
  <mergeCells count="45">
    <mergeCell ref="I18:M18"/>
    <mergeCell ref="B2:N2"/>
    <mergeCell ref="R2:AA2"/>
    <mergeCell ref="B3:D3"/>
    <mergeCell ref="K3:N3"/>
    <mergeCell ref="E12:F12"/>
    <mergeCell ref="E13:F13"/>
    <mergeCell ref="B14:D14"/>
    <mergeCell ref="K14:N14"/>
    <mergeCell ref="I15:M15"/>
    <mergeCell ref="I16:M16"/>
    <mergeCell ref="I17:M17"/>
    <mergeCell ref="I30:M30"/>
    <mergeCell ref="I19:M19"/>
    <mergeCell ref="I20:M20"/>
    <mergeCell ref="I21:M21"/>
    <mergeCell ref="I22:M22"/>
    <mergeCell ref="I23:M23"/>
    <mergeCell ref="I24:M24"/>
    <mergeCell ref="I25:M25"/>
    <mergeCell ref="I26:M26"/>
    <mergeCell ref="I27:M27"/>
    <mergeCell ref="I28:M28"/>
    <mergeCell ref="I29:M29"/>
    <mergeCell ref="I42:M42"/>
    <mergeCell ref="I31:M31"/>
    <mergeCell ref="I32:M32"/>
    <mergeCell ref="I33:M33"/>
    <mergeCell ref="I34:M34"/>
    <mergeCell ref="I35:M35"/>
    <mergeCell ref="I36:M36"/>
    <mergeCell ref="I37:M37"/>
    <mergeCell ref="I38:M38"/>
    <mergeCell ref="I39:M39"/>
    <mergeCell ref="I40:M40"/>
    <mergeCell ref="I41:M41"/>
    <mergeCell ref="I49:M49"/>
    <mergeCell ref="I50:M50"/>
    <mergeCell ref="C54:K54"/>
    <mergeCell ref="I43:M43"/>
    <mergeCell ref="I44:M44"/>
    <mergeCell ref="I45:M45"/>
    <mergeCell ref="I46:M46"/>
    <mergeCell ref="I47:M47"/>
    <mergeCell ref="I48:M48"/>
  </mergeCells>
  <conditionalFormatting sqref="I20:M20">
    <cfRule type="cellIs" dxfId="28" priority="9" operator="between">
      <formula>0</formula>
      <formula>0</formula>
    </cfRule>
  </conditionalFormatting>
  <conditionalFormatting sqref="I16:M50">
    <cfRule type="cellIs" dxfId="27" priority="8" operator="between">
      <formula>0</formula>
      <formula>0</formula>
    </cfRule>
  </conditionalFormatting>
  <conditionalFormatting sqref="C16:C50">
    <cfRule type="containsErrors" dxfId="26" priority="4">
      <formula>ISERROR(C16)</formula>
    </cfRule>
    <cfRule type="cellIs" dxfId="25" priority="6" operator="between">
      <formula>"1/0/1900"</formula>
      <formula>"1/0/1900"</formula>
    </cfRule>
    <cfRule type="cellIs" dxfId="24" priority="7" operator="between">
      <formula>"1/0/1900"</formula>
      <formula>"1/0/1900"</formula>
    </cfRule>
  </conditionalFormatting>
  <conditionalFormatting sqref="E16:E50">
    <cfRule type="cellIs" dxfId="23" priority="3" operator="greaterThanOrEqual">
      <formula>300</formula>
    </cfRule>
    <cfRule type="cellIs" dxfId="22" priority="5" operator="between">
      <formula>0</formula>
      <formula>0</formula>
    </cfRule>
  </conditionalFormatting>
  <conditionalFormatting sqref="H16:H50">
    <cfRule type="cellIs" dxfId="21" priority="2" operator="between">
      <formula>0</formula>
      <formula>0</formula>
    </cfRule>
  </conditionalFormatting>
  <conditionalFormatting sqref="G16:G50">
    <cfRule type="cellIs" dxfId="20" priority="1" operator="between">
      <formula>0</formula>
      <formula>0</formula>
    </cfRule>
  </conditionalFormatting>
  <dataValidations count="7">
    <dataValidation type="textLength" operator="lessThanOrEqual" allowBlank="1" showInputMessage="1" showErrorMessage="1" sqref="I16:M50" xr:uid="{27325B14-D601-466C-AF81-8A8CE0D38465}">
      <formula1>190</formula1>
    </dataValidation>
    <dataValidation type="textLength" operator="lessThan" allowBlank="1" showInputMessage="1" showErrorMessage="1" sqref="T4:U5 AA5 R4 W5" xr:uid="{98FD6088-0CA5-4503-812C-050CDB059E82}">
      <formula1>50</formula1>
    </dataValidation>
    <dataValidation type="date" operator="greaterThan" allowBlank="1" showInputMessage="1" showErrorMessage="1" sqref="W8 Y4 T8:U8 U7" xr:uid="{2F6C98B4-DC69-4BC2-8D4B-043FD092A38D}">
      <formula1>43040</formula1>
    </dataValidation>
    <dataValidation operator="lessThan" allowBlank="1" showInputMessage="1" showErrorMessage="1" sqref="T4" xr:uid="{65F44866-7E02-407F-8C64-946CA8C9F70B}"/>
    <dataValidation type="date" operator="greaterThan" allowBlank="1" showInputMessage="1" sqref="AA4" xr:uid="{EC05AED1-D2DC-4B7C-9BDB-2C7A2D47302D}">
      <formula1>43070</formula1>
    </dataValidation>
    <dataValidation type="date" operator="greaterThan" allowBlank="1" showInputMessage="1" showErrorMessage="1" sqref="W7" xr:uid="{0D29AE70-B79E-43B7-A08C-39CB7CCB1050}">
      <formula1>43070</formula1>
    </dataValidation>
    <dataValidation type="list" allowBlank="1" showInputMessage="1" showErrorMessage="1" sqref="AA9:AA11" xr:uid="{5240A600-62C8-4AFC-96A3-BB6951F2AAE7}">
      <formula1>"Yes, No"</formula1>
    </dataValidation>
  </dataValidations>
  <pageMargins left="0.25" right="0.25" top="0.75" bottom="0.75" header="0.3" footer="0.3"/>
  <pageSetup scale="5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080F2-AD1A-4AD3-94B6-01EF2450D783}">
  <sheetPr>
    <pageSetUpPr fitToPage="1"/>
  </sheetPr>
  <dimension ref="B1:AA58"/>
  <sheetViews>
    <sheetView workbookViewId="0">
      <selection activeCell="G13" sqref="G13"/>
    </sheetView>
  </sheetViews>
  <sheetFormatPr defaultColWidth="9.26953125" defaultRowHeight="12"/>
  <cols>
    <col min="1" max="1" width="5.6328125" style="29" customWidth="1"/>
    <col min="2" max="2" width="3.6328125" style="29" customWidth="1"/>
    <col min="3" max="4" width="25.6328125" style="29" customWidth="1"/>
    <col min="5" max="5" width="8.54296875" style="30" customWidth="1"/>
    <col min="6" max="6" width="7.90625" style="30" customWidth="1"/>
    <col min="7" max="8" width="25.6328125" style="30" customWidth="1"/>
    <col min="9" max="9" width="15.6328125" style="30" customWidth="1"/>
    <col min="10" max="10" width="25.6328125" style="30" customWidth="1"/>
    <col min="11" max="11" width="25.6328125" style="29" customWidth="1"/>
    <col min="12" max="12" width="1.6328125" style="30" customWidth="1"/>
    <col min="13" max="14" width="2.1796875" style="29" customWidth="1"/>
    <col min="15" max="16384" width="9.26953125" style="29"/>
  </cols>
  <sheetData>
    <row r="1" spans="2:27" ht="15" customHeight="1" thickBot="1"/>
    <row r="2" spans="2:27" ht="40" customHeight="1">
      <c r="B2" s="422" t="s">
        <v>62</v>
      </c>
      <c r="C2" s="423"/>
      <c r="D2" s="423"/>
      <c r="E2" s="423"/>
      <c r="F2" s="423"/>
      <c r="G2" s="423"/>
      <c r="H2" s="423"/>
      <c r="I2" s="423"/>
      <c r="J2" s="423"/>
      <c r="K2" s="423"/>
      <c r="L2" s="424"/>
      <c r="M2" s="424"/>
      <c r="N2" s="425"/>
      <c r="R2" s="426"/>
      <c r="S2" s="426"/>
      <c r="T2" s="426"/>
      <c r="U2" s="426"/>
      <c r="V2" s="426"/>
      <c r="W2" s="426"/>
      <c r="X2" s="426"/>
      <c r="Y2" s="426"/>
      <c r="Z2" s="426"/>
      <c r="AA2" s="426"/>
    </row>
    <row r="3" spans="2:27" ht="17.5" customHeight="1">
      <c r="B3" s="427"/>
      <c r="C3" s="428"/>
      <c r="D3" s="428"/>
      <c r="E3" s="136"/>
      <c r="F3" s="136"/>
      <c r="G3" s="136"/>
      <c r="H3" s="136"/>
      <c r="I3" s="136"/>
      <c r="J3" s="136"/>
      <c r="K3" s="429" t="s">
        <v>135</v>
      </c>
      <c r="L3" s="429"/>
      <c r="M3" s="429"/>
      <c r="N3" s="430"/>
      <c r="R3" s="64"/>
      <c r="S3"/>
      <c r="T3" s="64"/>
      <c r="U3" s="64"/>
      <c r="V3"/>
      <c r="W3" s="98"/>
      <c r="X3"/>
      <c r="Y3" s="99"/>
      <c r="Z3"/>
      <c r="AA3" s="98"/>
    </row>
    <row r="4" spans="2:27" ht="36.5" customHeight="1">
      <c r="B4" s="137"/>
      <c r="C4" s="2" t="s">
        <v>64</v>
      </c>
      <c r="D4" s="138" t="s">
        <v>65</v>
      </c>
      <c r="G4" s="2" t="s">
        <v>63</v>
      </c>
      <c r="H4" s="138" t="s">
        <v>197</v>
      </c>
      <c r="J4" s="106" t="s">
        <v>86</v>
      </c>
      <c r="K4" s="106" t="s">
        <v>87</v>
      </c>
      <c r="L4" s="106"/>
      <c r="M4" s="92"/>
      <c r="N4" s="139"/>
      <c r="R4" s="100"/>
      <c r="S4"/>
      <c r="T4" s="101"/>
      <c r="U4" s="100"/>
      <c r="V4"/>
      <c r="W4" s="102"/>
      <c r="X4"/>
      <c r="Y4" s="103"/>
      <c r="Z4"/>
      <c r="AA4" s="104"/>
    </row>
    <row r="5" spans="2:27" ht="6.5" customHeight="1" thickBot="1">
      <c r="B5" s="137"/>
      <c r="C5" s="30"/>
      <c r="D5" s="140"/>
      <c r="M5" s="92"/>
      <c r="N5" s="139"/>
      <c r="R5" s="2"/>
      <c r="S5"/>
      <c r="T5" s="100"/>
      <c r="U5" s="100"/>
      <c r="V5"/>
      <c r="W5" s="100"/>
      <c r="X5"/>
      <c r="Y5"/>
      <c r="Z5"/>
      <c r="AA5" s="100"/>
    </row>
    <row r="6" spans="2:27" ht="48" customHeight="1" thickBot="1">
      <c r="B6" s="137"/>
      <c r="C6" s="141"/>
      <c r="D6" s="142"/>
      <c r="G6" s="143"/>
      <c r="H6" s="144"/>
      <c r="J6" s="293"/>
      <c r="K6" s="294"/>
      <c r="L6" s="284"/>
      <c r="M6" s="92"/>
      <c r="N6" s="139"/>
      <c r="R6" s="64"/>
      <c r="S6"/>
      <c r="T6" s="64"/>
      <c r="U6" s="99"/>
      <c r="V6"/>
      <c r="W6" s="105"/>
      <c r="X6"/>
      <c r="Y6" s="98"/>
      <c r="Z6"/>
      <c r="AA6" s="106"/>
    </row>
    <row r="7" spans="2:27" ht="36.5" customHeight="1">
      <c r="B7" s="137"/>
      <c r="C7" s="64" t="s">
        <v>184</v>
      </c>
      <c r="D7" s="64" t="s">
        <v>185</v>
      </c>
      <c r="G7" s="106" t="s">
        <v>186</v>
      </c>
      <c r="H7" s="106" t="s">
        <v>187</v>
      </c>
      <c r="J7" s="106" t="s">
        <v>85</v>
      </c>
      <c r="K7" s="106" t="s">
        <v>84</v>
      </c>
      <c r="L7" s="106"/>
      <c r="M7" s="92"/>
      <c r="N7" s="139"/>
      <c r="T7" s="107"/>
      <c r="U7" s="108"/>
      <c r="V7"/>
      <c r="W7" s="109"/>
      <c r="X7"/>
      <c r="Y7" s="110"/>
      <c r="Z7"/>
      <c r="AA7" s="111"/>
    </row>
    <row r="8" spans="2:27" ht="6.5" customHeight="1">
      <c r="B8" s="137"/>
      <c r="C8" s="30"/>
      <c r="D8" s="140"/>
      <c r="M8" s="92"/>
      <c r="N8" s="139"/>
      <c r="R8" s="285"/>
      <c r="S8" s="285"/>
      <c r="T8" s="100"/>
      <c r="U8" s="100"/>
      <c r="V8"/>
      <c r="W8" s="100"/>
      <c r="X8"/>
      <c r="Y8"/>
      <c r="Z8"/>
      <c r="AA8" s="100"/>
    </row>
    <row r="9" spans="2:27" ht="27" customHeight="1">
      <c r="B9" s="137"/>
      <c r="C9" s="295"/>
      <c r="D9" s="296"/>
      <c r="G9" s="55"/>
      <c r="H9" s="55"/>
      <c r="J9" s="145"/>
      <c r="K9" s="145"/>
      <c r="L9" s="92"/>
      <c r="M9" s="92"/>
      <c r="N9" s="139"/>
      <c r="T9"/>
      <c r="U9" s="112"/>
      <c r="V9"/>
      <c r="W9"/>
      <c r="X9"/>
      <c r="Y9" s="110"/>
      <c r="Z9"/>
      <c r="AA9" s="113"/>
    </row>
    <row r="10" spans="2:27" ht="35" customHeight="1" thickBot="1">
      <c r="B10" s="137"/>
      <c r="C10" s="136"/>
      <c r="D10" s="64"/>
      <c r="E10" s="436" t="s">
        <v>188</v>
      </c>
      <c r="F10" s="437"/>
      <c r="G10" s="64" t="s">
        <v>199</v>
      </c>
      <c r="H10" s="64" t="s">
        <v>191</v>
      </c>
      <c r="J10" s="106" t="s">
        <v>88</v>
      </c>
      <c r="K10" s="286" t="s">
        <v>225</v>
      </c>
      <c r="M10" s="92"/>
      <c r="N10" s="139"/>
    </row>
    <row r="11" spans="2:27" ht="27" customHeight="1" thickBot="1">
      <c r="B11" s="146"/>
      <c r="C11" s="136"/>
      <c r="D11" s="136"/>
      <c r="E11" s="433"/>
      <c r="F11" s="434"/>
      <c r="G11" s="147"/>
      <c r="H11" s="147"/>
      <c r="I11" s="106"/>
      <c r="J11" s="124"/>
      <c r="K11" s="124"/>
      <c r="L11" s="92"/>
      <c r="M11" s="92"/>
      <c r="N11" s="139"/>
    </row>
    <row r="12" spans="2:27" ht="17.5" customHeight="1" thickBot="1">
      <c r="B12" s="427"/>
      <c r="C12" s="428"/>
      <c r="D12" s="428"/>
      <c r="E12" s="136"/>
      <c r="F12" s="136"/>
      <c r="G12" s="136"/>
      <c r="H12" s="136"/>
      <c r="I12" s="136"/>
      <c r="J12" s="136"/>
      <c r="K12" s="429"/>
      <c r="L12" s="429"/>
      <c r="M12" s="429"/>
      <c r="N12" s="430"/>
      <c r="R12" s="64"/>
      <c r="S12"/>
      <c r="T12" s="64"/>
      <c r="U12" s="64"/>
      <c r="V12"/>
      <c r="W12" s="98"/>
      <c r="X12"/>
      <c r="Y12" s="99"/>
      <c r="Z12"/>
      <c r="AA12" s="98"/>
    </row>
    <row r="13" spans="2:27" ht="58" customHeight="1" thickBot="1">
      <c r="B13" s="287"/>
      <c r="C13" s="288" t="s">
        <v>81</v>
      </c>
      <c r="D13" s="288" t="s">
        <v>138</v>
      </c>
      <c r="E13" s="289" t="s">
        <v>83</v>
      </c>
      <c r="F13" s="290" t="s">
        <v>82</v>
      </c>
      <c r="G13" s="288" t="s">
        <v>139</v>
      </c>
      <c r="H13" s="291" t="s">
        <v>226</v>
      </c>
      <c r="I13" s="435" t="s">
        <v>140</v>
      </c>
      <c r="J13" s="435"/>
      <c r="K13" s="435"/>
      <c r="L13" s="435"/>
      <c r="M13" s="435"/>
      <c r="N13" s="292"/>
    </row>
    <row r="14" spans="2:27" ht="50" customHeight="1">
      <c r="B14" s="54">
        <v>1</v>
      </c>
      <c r="C14" s="114"/>
      <c r="D14" s="58"/>
      <c r="E14" s="58">
        <f>'Services provided'!D5</f>
        <v>0</v>
      </c>
      <c r="F14" s="114"/>
      <c r="G14" s="300">
        <f>'Services provided'!G5</f>
        <v>0</v>
      </c>
      <c r="H14" s="301">
        <f>'Services provided'!I5</f>
        <v>0</v>
      </c>
      <c r="I14" s="417">
        <f>'Services provided'!H5</f>
        <v>0</v>
      </c>
      <c r="J14" s="418"/>
      <c r="K14" s="418"/>
      <c r="L14" s="418"/>
      <c r="M14" s="418"/>
      <c r="N14" s="115"/>
      <c r="O14" s="92"/>
    </row>
    <row r="15" spans="2:27" ht="50" customHeight="1">
      <c r="B15" s="54">
        <v>2</v>
      </c>
      <c r="C15" s="114"/>
      <c r="D15" s="58"/>
      <c r="E15" s="58">
        <f>'Services provided'!D6</f>
        <v>0</v>
      </c>
      <c r="F15" s="114"/>
      <c r="G15" s="300">
        <f>'Services provided'!G6</f>
        <v>0</v>
      </c>
      <c r="H15" s="301">
        <f>'Services provided'!I6</f>
        <v>0</v>
      </c>
      <c r="I15" s="417">
        <f>'Services provided'!H6</f>
        <v>0</v>
      </c>
      <c r="J15" s="418"/>
      <c r="K15" s="418"/>
      <c r="L15" s="418"/>
      <c r="M15" s="418"/>
      <c r="N15" s="33"/>
      <c r="O15" s="92"/>
    </row>
    <row r="16" spans="2:27" ht="50" customHeight="1">
      <c r="B16" s="54">
        <v>3</v>
      </c>
      <c r="C16" s="114"/>
      <c r="D16" s="58"/>
      <c r="E16" s="58">
        <f>'Services provided'!D7</f>
        <v>0</v>
      </c>
      <c r="F16" s="114"/>
      <c r="G16" s="300">
        <f>'Services provided'!G7</f>
        <v>0</v>
      </c>
      <c r="H16" s="301">
        <f>'Services provided'!I7</f>
        <v>0</v>
      </c>
      <c r="I16" s="417">
        <f>'Services provided'!H7</f>
        <v>0</v>
      </c>
      <c r="J16" s="418"/>
      <c r="K16" s="418"/>
      <c r="L16" s="418"/>
      <c r="M16" s="418"/>
      <c r="N16" s="33"/>
      <c r="O16" s="92"/>
    </row>
    <row r="17" spans="2:15" ht="50" customHeight="1">
      <c r="B17" s="54">
        <v>4</v>
      </c>
      <c r="C17" s="114"/>
      <c r="D17" s="58"/>
      <c r="E17" s="58">
        <f>'Services provided'!D8</f>
        <v>0</v>
      </c>
      <c r="F17" s="114"/>
      <c r="G17" s="300">
        <f>'Services provided'!G8</f>
        <v>0</v>
      </c>
      <c r="H17" s="301">
        <f>'Services provided'!I8</f>
        <v>0</v>
      </c>
      <c r="I17" s="417">
        <f>'Services provided'!H8</f>
        <v>0</v>
      </c>
      <c r="J17" s="418"/>
      <c r="K17" s="418"/>
      <c r="L17" s="418"/>
      <c r="M17" s="418"/>
      <c r="N17" s="33"/>
      <c r="O17" s="92"/>
    </row>
    <row r="18" spans="2:15" ht="50" customHeight="1">
      <c r="B18" s="54">
        <v>5</v>
      </c>
      <c r="C18" s="114"/>
      <c r="D18" s="58"/>
      <c r="E18" s="58">
        <f>'Services provided'!D9</f>
        <v>0</v>
      </c>
      <c r="F18" s="114"/>
      <c r="G18" s="300">
        <f>'Services provided'!G9</f>
        <v>0</v>
      </c>
      <c r="H18" s="301">
        <f>'Services provided'!I9</f>
        <v>0</v>
      </c>
      <c r="I18" s="417">
        <f>'Services provided'!H9</f>
        <v>0</v>
      </c>
      <c r="J18" s="418"/>
      <c r="K18" s="418"/>
      <c r="L18" s="418"/>
      <c r="M18" s="418"/>
      <c r="N18" s="33"/>
      <c r="O18" s="92"/>
    </row>
    <row r="19" spans="2:15" ht="50" customHeight="1">
      <c r="B19" s="54">
        <v>6</v>
      </c>
      <c r="C19" s="114"/>
      <c r="D19" s="58"/>
      <c r="E19" s="58">
        <f>'Services provided'!D10</f>
        <v>0</v>
      </c>
      <c r="F19" s="114"/>
      <c r="G19" s="300">
        <f>'Services provided'!G10</f>
        <v>0</v>
      </c>
      <c r="H19" s="301">
        <f>'Services provided'!I10</f>
        <v>0</v>
      </c>
      <c r="I19" s="417">
        <f>'Services provided'!H10</f>
        <v>0</v>
      </c>
      <c r="J19" s="418"/>
      <c r="K19" s="418"/>
      <c r="L19" s="418"/>
      <c r="M19" s="418"/>
      <c r="N19" s="33"/>
      <c r="O19" s="92"/>
    </row>
    <row r="20" spans="2:15" ht="50" customHeight="1">
      <c r="B20" s="54">
        <v>7</v>
      </c>
      <c r="C20" s="114"/>
      <c r="D20" s="58"/>
      <c r="E20" s="58">
        <f>'Services provided'!D11</f>
        <v>0</v>
      </c>
      <c r="F20" s="114"/>
      <c r="G20" s="300">
        <f>'Services provided'!G11</f>
        <v>0</v>
      </c>
      <c r="H20" s="301">
        <f>'Services provided'!I11</f>
        <v>0</v>
      </c>
      <c r="I20" s="417">
        <f>'Services provided'!H11</f>
        <v>0</v>
      </c>
      <c r="J20" s="418"/>
      <c r="K20" s="418"/>
      <c r="L20" s="418"/>
      <c r="M20" s="418"/>
      <c r="N20" s="33"/>
      <c r="O20" s="92"/>
    </row>
    <row r="21" spans="2:15" ht="50" customHeight="1">
      <c r="B21" s="54">
        <v>8</v>
      </c>
      <c r="C21" s="114"/>
      <c r="D21" s="58"/>
      <c r="E21" s="58">
        <f>'Services provided'!D12</f>
        <v>0</v>
      </c>
      <c r="F21" s="114"/>
      <c r="G21" s="300">
        <f>'Services provided'!G12</f>
        <v>0</v>
      </c>
      <c r="H21" s="301">
        <f>'Services provided'!I12</f>
        <v>0</v>
      </c>
      <c r="I21" s="417">
        <f>'Services provided'!H12</f>
        <v>0</v>
      </c>
      <c r="J21" s="418"/>
      <c r="K21" s="418"/>
      <c r="L21" s="418"/>
      <c r="M21" s="418"/>
      <c r="N21" s="33"/>
      <c r="O21" s="92"/>
    </row>
    <row r="22" spans="2:15" ht="50" customHeight="1">
      <c r="B22" s="54">
        <v>9</v>
      </c>
      <c r="C22" s="114"/>
      <c r="D22" s="58"/>
      <c r="E22" s="58">
        <f>'Services provided'!D13</f>
        <v>0</v>
      </c>
      <c r="F22" s="114"/>
      <c r="G22" s="300">
        <f>'Services provided'!G13</f>
        <v>0</v>
      </c>
      <c r="H22" s="301">
        <f>'Services provided'!I13</f>
        <v>0</v>
      </c>
      <c r="I22" s="417">
        <f>'Services provided'!H13</f>
        <v>0</v>
      </c>
      <c r="J22" s="418"/>
      <c r="K22" s="418"/>
      <c r="L22" s="418"/>
      <c r="M22" s="418"/>
      <c r="N22" s="33"/>
      <c r="O22" s="92"/>
    </row>
    <row r="23" spans="2:15" ht="50" customHeight="1">
      <c r="B23" s="54">
        <v>10</v>
      </c>
      <c r="C23" s="114"/>
      <c r="D23" s="58"/>
      <c r="E23" s="58">
        <f>'Services provided'!D14</f>
        <v>0</v>
      </c>
      <c r="F23" s="114"/>
      <c r="G23" s="300">
        <f>'Services provided'!G14</f>
        <v>0</v>
      </c>
      <c r="H23" s="301">
        <f>'Services provided'!I14</f>
        <v>0</v>
      </c>
      <c r="I23" s="417">
        <f>'Services provided'!H14</f>
        <v>0</v>
      </c>
      <c r="J23" s="418"/>
      <c r="K23" s="418"/>
      <c r="L23" s="418"/>
      <c r="M23" s="418"/>
      <c r="N23" s="33"/>
      <c r="O23" s="92"/>
    </row>
    <row r="24" spans="2:15" ht="50" customHeight="1">
      <c r="B24" s="54">
        <v>11</v>
      </c>
      <c r="C24" s="114"/>
      <c r="D24" s="58"/>
      <c r="E24" s="58">
        <f>'Services provided'!D15</f>
        <v>0</v>
      </c>
      <c r="F24" s="114"/>
      <c r="G24" s="300">
        <f>'Services provided'!G15</f>
        <v>0</v>
      </c>
      <c r="H24" s="301">
        <f>'Services provided'!I15</f>
        <v>0</v>
      </c>
      <c r="I24" s="417">
        <f>'Services provided'!H15</f>
        <v>0</v>
      </c>
      <c r="J24" s="418"/>
      <c r="K24" s="418"/>
      <c r="L24" s="418"/>
      <c r="M24" s="418"/>
      <c r="N24" s="33"/>
      <c r="O24" s="92"/>
    </row>
    <row r="25" spans="2:15" ht="50" customHeight="1">
      <c r="B25" s="54">
        <v>12</v>
      </c>
      <c r="C25" s="114"/>
      <c r="D25" s="58"/>
      <c r="E25" s="58">
        <f>'Services provided'!D16</f>
        <v>0</v>
      </c>
      <c r="F25" s="114"/>
      <c r="G25" s="300">
        <f>'Services provided'!G16</f>
        <v>0</v>
      </c>
      <c r="H25" s="301">
        <f>'Services provided'!I16</f>
        <v>0</v>
      </c>
      <c r="I25" s="417">
        <f>'Services provided'!H16</f>
        <v>0</v>
      </c>
      <c r="J25" s="418"/>
      <c r="K25" s="418"/>
      <c r="L25" s="418"/>
      <c r="M25" s="418"/>
      <c r="N25" s="33"/>
      <c r="O25" s="92"/>
    </row>
    <row r="26" spans="2:15" ht="50" customHeight="1">
      <c r="B26" s="54">
        <v>13</v>
      </c>
      <c r="C26" s="114"/>
      <c r="D26" s="58"/>
      <c r="E26" s="58">
        <f>'Services provided'!D17</f>
        <v>0</v>
      </c>
      <c r="F26" s="114"/>
      <c r="G26" s="300">
        <f>'Services provided'!G17</f>
        <v>0</v>
      </c>
      <c r="H26" s="301">
        <f>'Services provided'!I17</f>
        <v>0</v>
      </c>
      <c r="I26" s="417">
        <f>'Services provided'!H17</f>
        <v>0</v>
      </c>
      <c r="J26" s="418"/>
      <c r="K26" s="418"/>
      <c r="L26" s="418"/>
      <c r="M26" s="418"/>
      <c r="N26" s="33"/>
      <c r="O26" s="92"/>
    </row>
    <row r="27" spans="2:15" ht="50" customHeight="1">
      <c r="B27" s="54">
        <v>14</v>
      </c>
      <c r="C27" s="114"/>
      <c r="D27" s="58"/>
      <c r="E27" s="58">
        <f>'Services provided'!D18</f>
        <v>0</v>
      </c>
      <c r="F27" s="114"/>
      <c r="G27" s="300">
        <f>'Services provided'!G18</f>
        <v>0</v>
      </c>
      <c r="H27" s="301">
        <f>'Services provided'!I18</f>
        <v>0</v>
      </c>
      <c r="I27" s="417">
        <f>'Services provided'!H18</f>
        <v>0</v>
      </c>
      <c r="J27" s="418"/>
      <c r="K27" s="418"/>
      <c r="L27" s="418"/>
      <c r="M27" s="418"/>
      <c r="N27" s="33"/>
      <c r="O27" s="92"/>
    </row>
    <row r="28" spans="2:15" ht="50" customHeight="1">
      <c r="B28" s="54">
        <v>15</v>
      </c>
      <c r="C28" s="114"/>
      <c r="D28" s="58"/>
      <c r="E28" s="58">
        <f>'Services provided'!D19</f>
        <v>0</v>
      </c>
      <c r="F28" s="114"/>
      <c r="G28" s="300">
        <f>'Services provided'!G19</f>
        <v>0</v>
      </c>
      <c r="H28" s="301">
        <f>'Services provided'!I19</f>
        <v>0</v>
      </c>
      <c r="I28" s="417">
        <f>'Services provided'!H19</f>
        <v>0</v>
      </c>
      <c r="J28" s="418"/>
      <c r="K28" s="418"/>
      <c r="L28" s="418"/>
      <c r="M28" s="418"/>
      <c r="N28" s="33"/>
      <c r="O28" s="92"/>
    </row>
    <row r="29" spans="2:15" ht="50" customHeight="1">
      <c r="B29" s="54">
        <v>16</v>
      </c>
      <c r="C29" s="114"/>
      <c r="D29" s="58"/>
      <c r="E29" s="58">
        <f>'Services provided'!D20</f>
        <v>0</v>
      </c>
      <c r="F29" s="114"/>
      <c r="G29" s="300">
        <f>'Services provided'!G20</f>
        <v>0</v>
      </c>
      <c r="H29" s="301">
        <f>'Services provided'!I20</f>
        <v>0</v>
      </c>
      <c r="I29" s="417">
        <f>'Services provided'!H20</f>
        <v>0</v>
      </c>
      <c r="J29" s="418"/>
      <c r="K29" s="418"/>
      <c r="L29" s="418"/>
      <c r="M29" s="418"/>
      <c r="N29" s="33"/>
      <c r="O29" s="92"/>
    </row>
    <row r="30" spans="2:15" ht="50" customHeight="1">
      <c r="B30" s="54">
        <v>17</v>
      </c>
      <c r="C30" s="114"/>
      <c r="D30" s="58"/>
      <c r="E30" s="58">
        <f>'Services provided'!D21</f>
        <v>0</v>
      </c>
      <c r="F30" s="114"/>
      <c r="G30" s="300">
        <f>'Services provided'!G21</f>
        <v>0</v>
      </c>
      <c r="H30" s="301">
        <f>'Services provided'!I21</f>
        <v>0</v>
      </c>
      <c r="I30" s="417">
        <f>'Services provided'!H21</f>
        <v>0</v>
      </c>
      <c r="J30" s="418"/>
      <c r="K30" s="418"/>
      <c r="L30" s="418"/>
      <c r="M30" s="418"/>
      <c r="N30" s="33"/>
      <c r="O30" s="92"/>
    </row>
    <row r="31" spans="2:15" ht="50" customHeight="1">
      <c r="B31" s="54">
        <v>18</v>
      </c>
      <c r="C31" s="114"/>
      <c r="D31" s="58"/>
      <c r="E31" s="58">
        <f>'Services provided'!D22</f>
        <v>0</v>
      </c>
      <c r="F31" s="114"/>
      <c r="G31" s="300">
        <f>'Services provided'!G22</f>
        <v>0</v>
      </c>
      <c r="H31" s="301">
        <f>'Services provided'!I22</f>
        <v>0</v>
      </c>
      <c r="I31" s="417">
        <f>'Services provided'!H22</f>
        <v>0</v>
      </c>
      <c r="J31" s="418"/>
      <c r="K31" s="418"/>
      <c r="L31" s="418"/>
      <c r="M31" s="418"/>
      <c r="N31" s="33"/>
      <c r="O31" s="92"/>
    </row>
    <row r="32" spans="2:15" ht="50" customHeight="1">
      <c r="B32" s="54">
        <v>19</v>
      </c>
      <c r="C32" s="114"/>
      <c r="D32" s="58"/>
      <c r="E32" s="58">
        <f>'Services provided'!D23</f>
        <v>0</v>
      </c>
      <c r="F32" s="114"/>
      <c r="G32" s="300">
        <f>'Services provided'!G23</f>
        <v>0</v>
      </c>
      <c r="H32" s="301">
        <f>'Services provided'!I23</f>
        <v>0</v>
      </c>
      <c r="I32" s="417">
        <f>'Services provided'!H23</f>
        <v>0</v>
      </c>
      <c r="J32" s="418"/>
      <c r="K32" s="418"/>
      <c r="L32" s="418"/>
      <c r="M32" s="418"/>
      <c r="N32" s="33"/>
      <c r="O32" s="92"/>
    </row>
    <row r="33" spans="2:15" ht="50" customHeight="1">
      <c r="B33" s="54">
        <v>20</v>
      </c>
      <c r="C33" s="114"/>
      <c r="D33" s="58"/>
      <c r="E33" s="58">
        <f>'Services provided'!D24</f>
        <v>0</v>
      </c>
      <c r="F33" s="114"/>
      <c r="G33" s="300">
        <f>'Services provided'!G24</f>
        <v>0</v>
      </c>
      <c r="H33" s="301">
        <f>'Services provided'!I24</f>
        <v>0</v>
      </c>
      <c r="I33" s="417">
        <f>'Services provided'!H24</f>
        <v>0</v>
      </c>
      <c r="J33" s="418"/>
      <c r="K33" s="418"/>
      <c r="L33" s="418"/>
      <c r="M33" s="418"/>
      <c r="N33" s="33"/>
      <c r="O33" s="92"/>
    </row>
    <row r="34" spans="2:15" ht="50" customHeight="1">
      <c r="B34" s="54">
        <v>21</v>
      </c>
      <c r="C34" s="114"/>
      <c r="D34" s="58"/>
      <c r="E34" s="58">
        <f>'Services provided'!D25</f>
        <v>0</v>
      </c>
      <c r="F34" s="114"/>
      <c r="G34" s="300">
        <f>'Services provided'!G25</f>
        <v>0</v>
      </c>
      <c r="H34" s="301">
        <f>'Services provided'!I25</f>
        <v>0</v>
      </c>
      <c r="I34" s="417">
        <f>'Services provided'!H25</f>
        <v>0</v>
      </c>
      <c r="J34" s="418"/>
      <c r="K34" s="418"/>
      <c r="L34" s="418"/>
      <c r="M34" s="418"/>
      <c r="N34" s="33"/>
      <c r="O34" s="92"/>
    </row>
    <row r="35" spans="2:15" ht="50" customHeight="1">
      <c r="B35" s="54">
        <v>22</v>
      </c>
      <c r="C35" s="114"/>
      <c r="D35" s="58"/>
      <c r="E35" s="58">
        <f>'Services provided'!D26</f>
        <v>0</v>
      </c>
      <c r="F35" s="114"/>
      <c r="G35" s="300">
        <f>'Services provided'!G26</f>
        <v>0</v>
      </c>
      <c r="H35" s="301">
        <f>'Services provided'!I26</f>
        <v>0</v>
      </c>
      <c r="I35" s="417">
        <f>'Services provided'!H26</f>
        <v>0</v>
      </c>
      <c r="J35" s="418"/>
      <c r="K35" s="418"/>
      <c r="L35" s="418"/>
      <c r="M35" s="418"/>
      <c r="N35" s="33"/>
      <c r="O35" s="92"/>
    </row>
    <row r="36" spans="2:15" ht="50" customHeight="1">
      <c r="B36" s="54">
        <v>23</v>
      </c>
      <c r="C36" s="114"/>
      <c r="D36" s="58"/>
      <c r="E36" s="58">
        <f>'Services provided'!D27</f>
        <v>0</v>
      </c>
      <c r="F36" s="114"/>
      <c r="G36" s="300">
        <f>'Services provided'!G27</f>
        <v>0</v>
      </c>
      <c r="H36" s="301">
        <f>'Services provided'!I27</f>
        <v>0</v>
      </c>
      <c r="I36" s="417">
        <f>'Services provided'!H27</f>
        <v>0</v>
      </c>
      <c r="J36" s="418"/>
      <c r="K36" s="418"/>
      <c r="L36" s="418"/>
      <c r="M36" s="418"/>
      <c r="N36" s="33"/>
      <c r="O36" s="92"/>
    </row>
    <row r="37" spans="2:15" ht="50" customHeight="1">
      <c r="B37" s="54">
        <v>24</v>
      </c>
      <c r="C37" s="114"/>
      <c r="D37" s="58"/>
      <c r="E37" s="58">
        <f>'Services provided'!D28</f>
        <v>0</v>
      </c>
      <c r="F37" s="114"/>
      <c r="G37" s="300">
        <f>'Services provided'!G28</f>
        <v>0</v>
      </c>
      <c r="H37" s="301">
        <f>'Services provided'!I28</f>
        <v>0</v>
      </c>
      <c r="I37" s="417">
        <f>'Services provided'!H28</f>
        <v>0</v>
      </c>
      <c r="J37" s="418"/>
      <c r="K37" s="418"/>
      <c r="L37" s="418"/>
      <c r="M37" s="418"/>
      <c r="N37" s="33"/>
      <c r="O37" s="92"/>
    </row>
    <row r="38" spans="2:15" ht="50" customHeight="1">
      <c r="B38" s="54">
        <v>25</v>
      </c>
      <c r="C38" s="114"/>
      <c r="D38" s="58"/>
      <c r="E38" s="58">
        <f>'Services provided'!D29</f>
        <v>0</v>
      </c>
      <c r="F38" s="114"/>
      <c r="G38" s="300">
        <f>'Services provided'!G29</f>
        <v>0</v>
      </c>
      <c r="H38" s="301">
        <f>'Services provided'!I29</f>
        <v>0</v>
      </c>
      <c r="I38" s="417">
        <f>'Services provided'!H29</f>
        <v>0</v>
      </c>
      <c r="J38" s="418"/>
      <c r="K38" s="418"/>
      <c r="L38" s="418"/>
      <c r="M38" s="418"/>
      <c r="N38" s="33"/>
      <c r="O38" s="92"/>
    </row>
    <row r="39" spans="2:15" ht="50" customHeight="1">
      <c r="B39" s="54">
        <v>26</v>
      </c>
      <c r="C39" s="114"/>
      <c r="D39" s="58"/>
      <c r="E39" s="58">
        <f>'Services provided'!D30</f>
        <v>0</v>
      </c>
      <c r="F39" s="114"/>
      <c r="G39" s="300">
        <f>'Services provided'!G30</f>
        <v>0</v>
      </c>
      <c r="H39" s="301">
        <f>'Services provided'!I30</f>
        <v>0</v>
      </c>
      <c r="I39" s="417">
        <f>'Services provided'!H30</f>
        <v>0</v>
      </c>
      <c r="J39" s="418"/>
      <c r="K39" s="418"/>
      <c r="L39" s="418"/>
      <c r="M39" s="418"/>
      <c r="N39" s="33"/>
      <c r="O39" s="92"/>
    </row>
    <row r="40" spans="2:15" ht="50" customHeight="1">
      <c r="B40" s="54">
        <v>27</v>
      </c>
      <c r="C40" s="114"/>
      <c r="D40" s="58"/>
      <c r="E40" s="58">
        <f>'Services provided'!D31</f>
        <v>0</v>
      </c>
      <c r="F40" s="114"/>
      <c r="G40" s="300">
        <f>'Services provided'!G31</f>
        <v>0</v>
      </c>
      <c r="H40" s="301">
        <f>'Services provided'!I31</f>
        <v>0</v>
      </c>
      <c r="I40" s="417">
        <f>'Services provided'!H31</f>
        <v>0</v>
      </c>
      <c r="J40" s="418"/>
      <c r="K40" s="418"/>
      <c r="L40" s="418"/>
      <c r="M40" s="418"/>
      <c r="N40" s="33"/>
      <c r="O40" s="92"/>
    </row>
    <row r="41" spans="2:15" ht="50" customHeight="1">
      <c r="B41" s="54">
        <v>28</v>
      </c>
      <c r="C41" s="114"/>
      <c r="D41" s="58"/>
      <c r="E41" s="58">
        <f>'Services provided'!D32</f>
        <v>0</v>
      </c>
      <c r="F41" s="114"/>
      <c r="G41" s="300">
        <f>'Services provided'!G32</f>
        <v>0</v>
      </c>
      <c r="H41" s="301">
        <f>'Services provided'!I32</f>
        <v>0</v>
      </c>
      <c r="I41" s="417">
        <f>'Services provided'!H32</f>
        <v>0</v>
      </c>
      <c r="J41" s="418"/>
      <c r="K41" s="418"/>
      <c r="L41" s="418"/>
      <c r="M41" s="418"/>
      <c r="N41" s="33"/>
      <c r="O41" s="92"/>
    </row>
    <row r="42" spans="2:15" ht="50" customHeight="1">
      <c r="B42" s="54">
        <v>29</v>
      </c>
      <c r="C42" s="114"/>
      <c r="D42" s="58"/>
      <c r="E42" s="58">
        <f>'Services provided'!D33</f>
        <v>0</v>
      </c>
      <c r="F42" s="114"/>
      <c r="G42" s="300">
        <f>'Services provided'!G33</f>
        <v>0</v>
      </c>
      <c r="H42" s="301">
        <f>'Services provided'!I33</f>
        <v>0</v>
      </c>
      <c r="I42" s="417">
        <f>'Services provided'!H33</f>
        <v>0</v>
      </c>
      <c r="J42" s="418"/>
      <c r="K42" s="418"/>
      <c r="L42" s="418"/>
      <c r="M42" s="418"/>
      <c r="N42" s="33"/>
      <c r="O42" s="92"/>
    </row>
    <row r="43" spans="2:15" ht="50" customHeight="1">
      <c r="B43" s="54">
        <v>30</v>
      </c>
      <c r="C43" s="114"/>
      <c r="D43" s="58"/>
      <c r="E43" s="58">
        <f>'Services provided'!D34</f>
        <v>0</v>
      </c>
      <c r="F43" s="114"/>
      <c r="G43" s="300">
        <f>'Services provided'!G34</f>
        <v>0</v>
      </c>
      <c r="H43" s="301">
        <f>'Services provided'!I34</f>
        <v>0</v>
      </c>
      <c r="I43" s="417">
        <f>'Services provided'!H34</f>
        <v>0</v>
      </c>
      <c r="J43" s="418"/>
      <c r="K43" s="418"/>
      <c r="L43" s="418"/>
      <c r="M43" s="418"/>
      <c r="N43" s="33"/>
      <c r="O43" s="92"/>
    </row>
    <row r="44" spans="2:15" ht="50" customHeight="1">
      <c r="B44" s="54">
        <v>31</v>
      </c>
      <c r="C44" s="114"/>
      <c r="D44" s="58"/>
      <c r="E44" s="58">
        <f>'Services provided'!D35</f>
        <v>0</v>
      </c>
      <c r="F44" s="114"/>
      <c r="G44" s="300">
        <f>'Services provided'!G35</f>
        <v>0</v>
      </c>
      <c r="H44" s="301">
        <f>'Services provided'!I35</f>
        <v>0</v>
      </c>
      <c r="I44" s="417">
        <f>'Services provided'!H35</f>
        <v>0</v>
      </c>
      <c r="J44" s="418"/>
      <c r="K44" s="418"/>
      <c r="L44" s="418"/>
      <c r="M44" s="418"/>
      <c r="N44" s="33"/>
      <c r="O44" s="92"/>
    </row>
    <row r="45" spans="2:15" ht="50" customHeight="1">
      <c r="B45" s="54">
        <v>32</v>
      </c>
      <c r="C45" s="114"/>
      <c r="D45" s="58"/>
      <c r="E45" s="58">
        <f>'Services provided'!D36</f>
        <v>0</v>
      </c>
      <c r="F45" s="114"/>
      <c r="G45" s="300">
        <f>'Services provided'!G36</f>
        <v>0</v>
      </c>
      <c r="H45" s="301">
        <f>'Services provided'!I36</f>
        <v>0</v>
      </c>
      <c r="I45" s="417">
        <f>'Services provided'!H36</f>
        <v>0</v>
      </c>
      <c r="J45" s="418"/>
      <c r="K45" s="418"/>
      <c r="L45" s="418"/>
      <c r="M45" s="418"/>
      <c r="N45" s="33"/>
      <c r="O45" s="92"/>
    </row>
    <row r="46" spans="2:15" ht="50" customHeight="1">
      <c r="B46" s="54">
        <v>33</v>
      </c>
      <c r="C46" s="114"/>
      <c r="D46" s="58"/>
      <c r="E46" s="58">
        <f>'Services provided'!D37</f>
        <v>0</v>
      </c>
      <c r="F46" s="114"/>
      <c r="G46" s="300">
        <f>'Services provided'!G37</f>
        <v>0</v>
      </c>
      <c r="H46" s="301">
        <f>'Services provided'!I37</f>
        <v>0</v>
      </c>
      <c r="I46" s="417">
        <f>'Services provided'!H37</f>
        <v>0</v>
      </c>
      <c r="J46" s="418"/>
      <c r="K46" s="418"/>
      <c r="L46" s="418"/>
      <c r="M46" s="418"/>
      <c r="N46" s="33"/>
      <c r="O46" s="92"/>
    </row>
    <row r="47" spans="2:15" ht="50" customHeight="1">
      <c r="B47" s="54">
        <v>34</v>
      </c>
      <c r="C47" s="114"/>
      <c r="D47" s="58"/>
      <c r="E47" s="58">
        <f>'Services provided'!D38</f>
        <v>0</v>
      </c>
      <c r="F47" s="114"/>
      <c r="G47" s="300">
        <f>'Services provided'!G38</f>
        <v>0</v>
      </c>
      <c r="H47" s="301">
        <f>'Services provided'!I38</f>
        <v>0</v>
      </c>
      <c r="I47" s="417">
        <f>'Services provided'!H38</f>
        <v>0</v>
      </c>
      <c r="J47" s="418"/>
      <c r="K47" s="418"/>
      <c r="L47" s="418"/>
      <c r="M47" s="418"/>
      <c r="N47" s="33"/>
      <c r="O47" s="92"/>
    </row>
    <row r="48" spans="2:15" ht="50" customHeight="1" thickBot="1">
      <c r="B48" s="146">
        <v>35</v>
      </c>
      <c r="C48" s="302"/>
      <c r="D48" s="303"/>
      <c r="E48" s="303">
        <f>'Services provided'!D39</f>
        <v>0</v>
      </c>
      <c r="F48" s="302"/>
      <c r="G48" s="304">
        <f>'Services provided'!G39</f>
        <v>0</v>
      </c>
      <c r="H48" s="305">
        <f>'Services provided'!I39</f>
        <v>0</v>
      </c>
      <c r="I48" s="419">
        <f>'Services provided'!H39</f>
        <v>0</v>
      </c>
      <c r="J48" s="420"/>
      <c r="K48" s="420"/>
      <c r="L48" s="420"/>
      <c r="M48" s="420"/>
      <c r="N48" s="323"/>
      <c r="O48" s="92"/>
    </row>
    <row r="49" spans="2:14" ht="16.75" customHeight="1">
      <c r="B49" s="306" t="s">
        <v>134</v>
      </c>
      <c r="C49" s="307"/>
      <c r="D49" s="307"/>
      <c r="E49" s="307"/>
      <c r="F49" s="308"/>
      <c r="G49" s="308"/>
      <c r="H49" s="308"/>
      <c r="I49" s="308"/>
      <c r="J49" s="308"/>
      <c r="K49" s="309"/>
      <c r="L49" s="308"/>
      <c r="M49" s="309"/>
      <c r="N49" s="324"/>
    </row>
    <row r="50" spans="2:14" ht="18.5">
      <c r="B50" s="310"/>
      <c r="C50" s="311"/>
      <c r="D50" s="438"/>
      <c r="E50" s="438"/>
      <c r="F50" s="438"/>
      <c r="G50" s="312"/>
      <c r="H50" s="312"/>
      <c r="I50" s="312"/>
      <c r="J50" s="285"/>
      <c r="K50" s="313"/>
      <c r="L50" s="285"/>
      <c r="M50" s="313"/>
      <c r="N50" s="325"/>
    </row>
    <row r="51" spans="2:14" ht="18.5">
      <c r="B51" s="310"/>
      <c r="C51" s="314" t="s">
        <v>231</v>
      </c>
      <c r="D51" s="311"/>
      <c r="E51" s="312"/>
      <c r="F51" s="312"/>
      <c r="G51" s="312"/>
      <c r="H51" s="312"/>
      <c r="I51" s="312"/>
      <c r="J51" s="285"/>
      <c r="K51" s="313"/>
      <c r="L51" s="285"/>
      <c r="M51" s="313"/>
      <c r="N51" s="325"/>
    </row>
    <row r="52" spans="2:14" ht="18.5">
      <c r="B52" s="310"/>
      <c r="C52" s="421" t="s">
        <v>232</v>
      </c>
      <c r="D52" s="421"/>
      <c r="E52" s="421"/>
      <c r="F52" s="421"/>
      <c r="G52" s="421"/>
      <c r="H52" s="421"/>
      <c r="I52" s="421"/>
      <c r="J52" s="421"/>
      <c r="K52" s="421"/>
      <c r="L52" s="285"/>
      <c r="M52" s="313"/>
      <c r="N52" s="325"/>
    </row>
    <row r="53" spans="2:14" ht="18.5">
      <c r="B53" s="310"/>
      <c r="C53" s="315" t="s">
        <v>233</v>
      </c>
      <c r="D53" s="315"/>
      <c r="E53" s="315"/>
      <c r="F53" s="315"/>
      <c r="G53" s="315"/>
      <c r="H53" s="315"/>
      <c r="I53" s="315"/>
      <c r="J53" s="315"/>
      <c r="K53" s="315"/>
      <c r="L53" s="285"/>
      <c r="M53" s="313"/>
      <c r="N53" s="325"/>
    </row>
    <row r="54" spans="2:14" ht="18.5">
      <c r="B54" s="310"/>
      <c r="C54" s="315"/>
      <c r="D54" s="315"/>
      <c r="E54" s="315"/>
      <c r="F54" s="315"/>
      <c r="G54" s="315"/>
      <c r="H54" s="315"/>
      <c r="I54" s="315"/>
      <c r="J54" s="315"/>
      <c r="K54" s="315"/>
      <c r="L54" s="285"/>
      <c r="M54" s="313"/>
      <c r="N54" s="325"/>
    </row>
    <row r="55" spans="2:14" ht="18.5">
      <c r="B55" s="310"/>
      <c r="C55" s="314" t="s">
        <v>230</v>
      </c>
      <c r="D55" s="311"/>
      <c r="E55" s="312"/>
      <c r="F55" s="312"/>
      <c r="G55" s="312"/>
      <c r="H55" s="312"/>
      <c r="I55" s="312"/>
      <c r="J55" s="285"/>
      <c r="K55" s="313"/>
      <c r="L55" s="285"/>
      <c r="M55" s="313"/>
      <c r="N55" s="325"/>
    </row>
    <row r="56" spans="2:14" ht="18.5">
      <c r="B56" s="310"/>
      <c r="C56" s="316" t="s">
        <v>227</v>
      </c>
      <c r="D56" s="311"/>
      <c r="E56" s="312"/>
      <c r="F56" s="312"/>
      <c r="G56" s="312"/>
      <c r="H56" s="312"/>
      <c r="I56" s="312"/>
      <c r="J56" s="285"/>
      <c r="K56" s="313"/>
      <c r="L56" s="285"/>
      <c r="M56" s="313"/>
      <c r="N56" s="325"/>
    </row>
    <row r="57" spans="2:14" ht="18.5">
      <c r="B57" s="310"/>
      <c r="C57" s="316" t="s">
        <v>228</v>
      </c>
      <c r="D57" s="311"/>
      <c r="E57" s="312"/>
      <c r="F57" s="312"/>
      <c r="G57" s="312"/>
      <c r="H57" s="312"/>
      <c r="I57" s="312"/>
      <c r="J57" s="285"/>
      <c r="K57" s="313"/>
      <c r="L57" s="285"/>
      <c r="M57" s="313"/>
      <c r="N57" s="325"/>
    </row>
    <row r="58" spans="2:14" ht="19" thickBot="1">
      <c r="B58" s="317"/>
      <c r="C58" s="318" t="s">
        <v>229</v>
      </c>
      <c r="D58" s="319"/>
      <c r="E58" s="320"/>
      <c r="F58" s="320"/>
      <c r="G58" s="320"/>
      <c r="H58" s="320"/>
      <c r="I58" s="320"/>
      <c r="J58" s="321"/>
      <c r="K58" s="322"/>
      <c r="L58" s="321"/>
      <c r="M58" s="322"/>
      <c r="N58" s="326"/>
    </row>
  </sheetData>
  <mergeCells count="46">
    <mergeCell ref="I47:M47"/>
    <mergeCell ref="I48:M48"/>
    <mergeCell ref="D50:F50"/>
    <mergeCell ref="C52:K52"/>
    <mergeCell ref="I41:M41"/>
    <mergeCell ref="I42:M42"/>
    <mergeCell ref="I43:M43"/>
    <mergeCell ref="I44:M44"/>
    <mergeCell ref="I45:M45"/>
    <mergeCell ref="I46:M46"/>
    <mergeCell ref="I40:M40"/>
    <mergeCell ref="I29:M29"/>
    <mergeCell ref="I30:M30"/>
    <mergeCell ref="I31:M31"/>
    <mergeCell ref="I32:M32"/>
    <mergeCell ref="I33:M33"/>
    <mergeCell ref="I34:M34"/>
    <mergeCell ref="I35:M35"/>
    <mergeCell ref="I36:M36"/>
    <mergeCell ref="I37:M37"/>
    <mergeCell ref="I38:M38"/>
    <mergeCell ref="I39:M39"/>
    <mergeCell ref="I28:M28"/>
    <mergeCell ref="I17:M17"/>
    <mergeCell ref="I18:M18"/>
    <mergeCell ref="I19:M19"/>
    <mergeCell ref="I20:M20"/>
    <mergeCell ref="I21:M21"/>
    <mergeCell ref="I22:M22"/>
    <mergeCell ref="I23:M23"/>
    <mergeCell ref="I24:M24"/>
    <mergeCell ref="I25:M25"/>
    <mergeCell ref="I26:M26"/>
    <mergeCell ref="I27:M27"/>
    <mergeCell ref="I16:M16"/>
    <mergeCell ref="B2:N2"/>
    <mergeCell ref="R2:AA2"/>
    <mergeCell ref="B3:D3"/>
    <mergeCell ref="K3:N3"/>
    <mergeCell ref="E10:F10"/>
    <mergeCell ref="E11:F11"/>
    <mergeCell ref="B12:D12"/>
    <mergeCell ref="K12:N12"/>
    <mergeCell ref="I13:M13"/>
    <mergeCell ref="I14:M14"/>
    <mergeCell ref="I15:M15"/>
  </mergeCells>
  <conditionalFormatting sqref="I18:M18">
    <cfRule type="cellIs" dxfId="19" priority="9" operator="between">
      <formula>0</formula>
      <formula>0</formula>
    </cfRule>
  </conditionalFormatting>
  <conditionalFormatting sqref="I14:M48">
    <cfRule type="cellIs" dxfId="18" priority="8" operator="between">
      <formula>0</formula>
      <formula>0</formula>
    </cfRule>
  </conditionalFormatting>
  <conditionalFormatting sqref="C14:C48">
    <cfRule type="containsErrors" dxfId="17" priority="4">
      <formula>ISERROR(C14)</formula>
    </cfRule>
    <cfRule type="cellIs" dxfId="16" priority="6" operator="between">
      <formula>"1/0/1900"</formula>
      <formula>"1/0/1900"</formula>
    </cfRule>
    <cfRule type="cellIs" dxfId="15" priority="7" operator="between">
      <formula>"1/0/1900"</formula>
      <formula>"1/0/1900"</formula>
    </cfRule>
  </conditionalFormatting>
  <conditionalFormatting sqref="E14:E48">
    <cfRule type="cellIs" dxfId="14" priority="3" operator="greaterThanOrEqual">
      <formula>300</formula>
    </cfRule>
    <cfRule type="cellIs" dxfId="13" priority="5" operator="between">
      <formula>0</formula>
      <formula>0</formula>
    </cfRule>
  </conditionalFormatting>
  <conditionalFormatting sqref="H14:H48">
    <cfRule type="cellIs" dxfId="12" priority="2" operator="between">
      <formula>0</formula>
      <formula>0</formula>
    </cfRule>
  </conditionalFormatting>
  <conditionalFormatting sqref="G14:G48">
    <cfRule type="cellIs" dxfId="11" priority="1" operator="between">
      <formula>0</formula>
      <formula>0</formula>
    </cfRule>
  </conditionalFormatting>
  <dataValidations count="7">
    <dataValidation type="date" operator="greaterThan" allowBlank="1" showInputMessage="1" showErrorMessage="1" sqref="W7" xr:uid="{F4BD9CC3-4EF1-49D0-95C5-D5C0F75C760B}">
      <formula1>43070</formula1>
    </dataValidation>
    <dataValidation type="date" operator="greaterThan" allowBlank="1" showInputMessage="1" sqref="AA4" xr:uid="{C25C0DE9-3E87-4A59-91A9-6EAA89C0321C}">
      <formula1>43070</formula1>
    </dataValidation>
    <dataValidation type="list" allowBlank="1" showInputMessage="1" showErrorMessage="1" sqref="AA9" xr:uid="{100615AB-2AE2-4D71-826A-079F92983C69}">
      <formula1>"Yes, No"</formula1>
    </dataValidation>
    <dataValidation operator="lessThan" allowBlank="1" showInputMessage="1" showErrorMessage="1" sqref="T4" xr:uid="{7F9D5841-0F80-487C-B3E5-8045E6B09156}"/>
    <dataValidation type="date" operator="greaterThan" allowBlank="1" showInputMessage="1" showErrorMessage="1" sqref="W8 Y4 T8:U8 U7" xr:uid="{6AFA17CB-4B6D-44A1-B94F-2E415D8EDC08}">
      <formula1>43040</formula1>
    </dataValidation>
    <dataValidation type="textLength" operator="lessThan" allowBlank="1" showInputMessage="1" showErrorMessage="1" sqref="T4:U5 AA5 R4 W5" xr:uid="{B44BD104-EA6C-42CA-A9F6-863829121084}">
      <formula1>50</formula1>
    </dataValidation>
    <dataValidation type="textLength" operator="lessThanOrEqual" allowBlank="1" showInputMessage="1" showErrorMessage="1" sqref="I14:M48" xr:uid="{01CF4731-0EBA-4350-9ED9-F7E0A9F06617}">
      <formula1>190</formula1>
    </dataValidation>
  </dataValidations>
  <pageMargins left="0.25" right="0.25" top="0.75" bottom="0.75" header="0.3" footer="0.3"/>
  <pageSetup scale="52"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744C1-A058-4187-9B97-5F7E3CBF9A66}">
  <dimension ref="B4:L28"/>
  <sheetViews>
    <sheetView view="pageBreakPreview" zoomScale="60" zoomScaleNormal="60" zoomScalePageLayoutView="30" workbookViewId="0">
      <selection activeCell="F17" sqref="F17:G17"/>
    </sheetView>
  </sheetViews>
  <sheetFormatPr defaultColWidth="9.26953125" defaultRowHeight="14.5"/>
  <cols>
    <col min="1" max="1" width="5.08984375" style="31" customWidth="1"/>
    <col min="2" max="2" width="12.08984375" style="31" customWidth="1"/>
    <col min="3" max="3" width="23.7265625" style="31" customWidth="1"/>
    <col min="4" max="4" width="3.90625" style="31" customWidth="1"/>
    <col min="5" max="5" width="7.90625" style="31" customWidth="1"/>
    <col min="6" max="6" width="3.90625" style="31" customWidth="1"/>
    <col min="7" max="7" width="18.6328125" style="31" customWidth="1"/>
    <col min="8" max="8" width="1.7265625" style="31" customWidth="1"/>
    <col min="9" max="9" width="19.26953125" style="31" customWidth="1"/>
    <col min="10" max="10" width="9.26953125" style="31"/>
    <col min="11" max="11" width="3.7265625" style="31" customWidth="1"/>
    <col min="12" max="12" width="11.6328125" style="31" customWidth="1"/>
    <col min="13" max="16384" width="9.26953125" style="31"/>
  </cols>
  <sheetData>
    <row r="4" spans="2:12" ht="50" customHeight="1">
      <c r="B4" s="439" t="s">
        <v>89</v>
      </c>
      <c r="C4" s="439"/>
      <c r="D4" s="439"/>
      <c r="E4" s="439"/>
      <c r="F4" s="439"/>
      <c r="G4" s="439"/>
      <c r="H4" s="439"/>
    </row>
    <row r="5" spans="2:12" ht="15" thickBot="1"/>
    <row r="6" spans="2:12" ht="19" thickBot="1">
      <c r="B6" s="440" t="s">
        <v>104</v>
      </c>
      <c r="C6" s="441"/>
      <c r="D6" s="441"/>
      <c r="E6" s="441"/>
      <c r="F6" s="442"/>
      <c r="G6" s="37"/>
      <c r="H6" s="37"/>
      <c r="I6" s="37"/>
      <c r="J6" s="37"/>
      <c r="K6" s="37"/>
      <c r="L6" s="37"/>
    </row>
    <row r="7" spans="2:12" ht="18.5">
      <c r="B7" s="443"/>
      <c r="C7" s="444"/>
      <c r="D7" s="444"/>
      <c r="E7" s="37"/>
      <c r="F7" s="37"/>
      <c r="G7" s="37"/>
      <c r="H7" s="37"/>
      <c r="I7" s="37"/>
      <c r="J7" s="37"/>
      <c r="K7" s="37"/>
      <c r="L7" s="37"/>
    </row>
    <row r="8" spans="2:12" ht="18.899999999999999" customHeight="1" thickBot="1">
      <c r="B8" s="450" t="s">
        <v>98</v>
      </c>
      <c r="C8" s="450"/>
      <c r="D8" s="451" t="s">
        <v>97</v>
      </c>
      <c r="E8" s="452"/>
      <c r="F8" s="452"/>
      <c r="G8" s="453"/>
      <c r="H8" s="37"/>
      <c r="I8" s="37"/>
      <c r="J8" s="37"/>
      <c r="K8" s="37"/>
      <c r="L8" s="37"/>
    </row>
    <row r="9" spans="2:12" ht="29.15" customHeight="1">
      <c r="B9" s="445">
        <f>'Agency &amp; Client info'!C4</f>
        <v>0</v>
      </c>
      <c r="C9" s="446"/>
      <c r="D9" s="447"/>
      <c r="E9" s="448"/>
      <c r="F9" s="448"/>
      <c r="G9" s="449"/>
      <c r="H9" s="38"/>
      <c r="I9" s="39"/>
      <c r="J9" s="40"/>
      <c r="K9" s="41"/>
      <c r="L9" s="42"/>
    </row>
    <row r="10" spans="2:12" ht="16.25" customHeight="1">
      <c r="B10" s="451" t="s">
        <v>65</v>
      </c>
      <c r="C10" s="452"/>
      <c r="D10" s="451" t="s">
        <v>103</v>
      </c>
      <c r="E10" s="452"/>
      <c r="F10" s="452"/>
      <c r="G10" s="453"/>
      <c r="H10" s="38"/>
      <c r="I10" s="43" t="s">
        <v>102</v>
      </c>
      <c r="J10" s="480"/>
      <c r="K10" s="480"/>
      <c r="L10" s="481"/>
    </row>
    <row r="11" spans="2:12" ht="18.5">
      <c r="B11" s="467">
        <f>'Agency &amp; Client info'!E4</f>
        <v>0</v>
      </c>
      <c r="C11" s="468"/>
      <c r="D11" s="464"/>
      <c r="E11" s="465"/>
      <c r="F11" s="465"/>
      <c r="G11" s="466"/>
      <c r="H11" s="37"/>
      <c r="I11" s="44"/>
      <c r="J11" s="37"/>
      <c r="K11" s="37"/>
      <c r="L11" s="45"/>
    </row>
    <row r="12" spans="2:12" ht="18.5">
      <c r="B12" s="46" t="s">
        <v>105</v>
      </c>
      <c r="C12" s="454" t="s">
        <v>106</v>
      </c>
      <c r="D12" s="455"/>
      <c r="E12" s="456"/>
      <c r="F12" s="457" t="s">
        <v>107</v>
      </c>
      <c r="G12" s="458"/>
      <c r="H12" s="37"/>
      <c r="I12" s="44" t="s">
        <v>92</v>
      </c>
      <c r="J12" s="482"/>
      <c r="K12" s="482"/>
      <c r="L12" s="483"/>
    </row>
    <row r="13" spans="2:12" ht="18.5">
      <c r="B13" s="47"/>
      <c r="C13" s="459" t="s">
        <v>108</v>
      </c>
      <c r="D13" s="460"/>
      <c r="E13" s="461"/>
      <c r="F13" s="462"/>
      <c r="G13" s="463"/>
      <c r="H13" s="37"/>
      <c r="I13" s="44"/>
      <c r="J13" s="37"/>
      <c r="K13" s="37"/>
      <c r="L13" s="45"/>
    </row>
    <row r="14" spans="2:12" ht="18.5">
      <c r="B14" s="47"/>
      <c r="C14" s="459" t="s">
        <v>109</v>
      </c>
      <c r="D14" s="460"/>
      <c r="E14" s="461"/>
      <c r="F14" s="462"/>
      <c r="G14" s="463"/>
      <c r="H14" s="37"/>
      <c r="I14" s="44" t="s">
        <v>100</v>
      </c>
      <c r="J14" s="482"/>
      <c r="K14" s="482"/>
      <c r="L14" s="483"/>
    </row>
    <row r="15" spans="2:12" ht="14.65" customHeight="1">
      <c r="B15" s="47"/>
      <c r="C15" s="459" t="s">
        <v>110</v>
      </c>
      <c r="D15" s="460"/>
      <c r="E15" s="461"/>
      <c r="F15" s="462"/>
      <c r="G15" s="463"/>
      <c r="H15" s="37"/>
      <c r="I15" s="44"/>
      <c r="J15" s="37"/>
      <c r="K15" s="37"/>
      <c r="L15" s="45"/>
    </row>
    <row r="16" spans="2:12" ht="18.5">
      <c r="B16" s="47"/>
      <c r="C16" s="459" t="s">
        <v>111</v>
      </c>
      <c r="D16" s="460"/>
      <c r="E16" s="461"/>
      <c r="F16" s="462"/>
      <c r="G16" s="463"/>
      <c r="H16" s="37"/>
      <c r="I16" s="44" t="s">
        <v>101</v>
      </c>
      <c r="J16" s="484"/>
      <c r="K16" s="484"/>
      <c r="L16" s="485"/>
    </row>
    <row r="17" spans="2:12" ht="18.5">
      <c r="B17" s="48" t="s">
        <v>93</v>
      </c>
      <c r="C17" s="459" t="s">
        <v>112</v>
      </c>
      <c r="D17" s="460"/>
      <c r="E17" s="461"/>
      <c r="F17" s="472"/>
      <c r="G17" s="473"/>
      <c r="H17" s="37"/>
      <c r="I17" s="486"/>
      <c r="J17" s="487"/>
      <c r="K17" s="487"/>
      <c r="L17" s="45"/>
    </row>
    <row r="18" spans="2:12" ht="15" customHeight="1" thickBot="1">
      <c r="B18" s="49"/>
      <c r="C18" s="474" t="s">
        <v>113</v>
      </c>
      <c r="D18" s="475"/>
      <c r="E18" s="476"/>
      <c r="F18" s="477"/>
      <c r="G18" s="478"/>
      <c r="H18" s="37"/>
      <c r="I18" s="50"/>
      <c r="J18" s="51"/>
      <c r="K18" s="51"/>
      <c r="L18" s="52"/>
    </row>
    <row r="19" spans="2:12" ht="18.5">
      <c r="B19" s="53"/>
      <c r="C19" s="479"/>
      <c r="D19" s="479"/>
      <c r="E19" s="479"/>
      <c r="F19" s="479"/>
      <c r="G19" s="479"/>
      <c r="H19" s="37"/>
      <c r="I19" s="37"/>
      <c r="J19" s="37"/>
      <c r="K19" s="37"/>
      <c r="L19" s="37"/>
    </row>
    <row r="20" spans="2:12">
      <c r="B20" s="36"/>
      <c r="C20" s="470"/>
      <c r="D20" s="470"/>
      <c r="E20" s="470"/>
      <c r="F20" s="470"/>
      <c r="G20" s="470"/>
    </row>
    <row r="21" spans="2:12">
      <c r="B21" s="36"/>
      <c r="C21" s="470"/>
      <c r="D21" s="470"/>
      <c r="E21" s="470"/>
      <c r="F21" s="470"/>
      <c r="G21" s="470"/>
    </row>
    <row r="22" spans="2:12">
      <c r="B22" s="36"/>
      <c r="C22" s="469"/>
      <c r="D22" s="469"/>
      <c r="E22" s="469"/>
      <c r="F22" s="470"/>
      <c r="G22" s="470"/>
    </row>
    <row r="23" spans="2:12">
      <c r="B23" s="36"/>
      <c r="C23" s="469"/>
      <c r="D23" s="469"/>
      <c r="E23" s="469"/>
      <c r="F23" s="470"/>
      <c r="G23" s="470"/>
    </row>
    <row r="24" spans="2:12">
      <c r="B24" s="36"/>
      <c r="C24" s="469"/>
      <c r="D24" s="469"/>
      <c r="E24" s="469"/>
      <c r="F24" s="470"/>
      <c r="G24" s="470"/>
    </row>
    <row r="25" spans="2:12">
      <c r="B25" s="36"/>
      <c r="C25" s="469"/>
      <c r="D25" s="469"/>
      <c r="E25" s="469"/>
      <c r="F25" s="470"/>
      <c r="G25" s="470"/>
    </row>
    <row r="26" spans="2:12" ht="121.25" customHeight="1">
      <c r="B26" s="471" t="s">
        <v>90</v>
      </c>
      <c r="C26" s="471"/>
      <c r="D26" s="471"/>
      <c r="E26" s="471"/>
      <c r="F26" s="471"/>
      <c r="G26" s="471"/>
    </row>
    <row r="27" spans="2:12" ht="42.5" customHeight="1">
      <c r="B27" s="471" t="s">
        <v>91</v>
      </c>
      <c r="C27" s="471"/>
      <c r="D27" s="471"/>
      <c r="E27" s="471"/>
      <c r="F27" s="471"/>
      <c r="G27" s="471"/>
    </row>
    <row r="28" spans="2:12" ht="36" customHeight="1"/>
  </sheetData>
  <sheetProtection algorithmName="SHA-512" hashValue="LJ+/kGh2p3JwpSBDq1+y+IeKn1J2zeJrjLndrclT6tUGmdN4qL2hLmTML87xVqWVrMjfAD3lhaW71kSu29kJQg==" saltValue="AnsI2ZqRRyyePJ+DXzd64Q==" spinCount="100000" sheet="1" selectLockedCells="1"/>
  <mergeCells count="46">
    <mergeCell ref="J10:L10"/>
    <mergeCell ref="J12:L12"/>
    <mergeCell ref="J14:L14"/>
    <mergeCell ref="J16:L16"/>
    <mergeCell ref="B27:G27"/>
    <mergeCell ref="I17:K17"/>
    <mergeCell ref="C20:E20"/>
    <mergeCell ref="F20:G20"/>
    <mergeCell ref="C21:E21"/>
    <mergeCell ref="F21:G21"/>
    <mergeCell ref="C22:E22"/>
    <mergeCell ref="F22:G22"/>
    <mergeCell ref="C23:E23"/>
    <mergeCell ref="F23:G23"/>
    <mergeCell ref="C24:E24"/>
    <mergeCell ref="F24:G24"/>
    <mergeCell ref="C25:E25"/>
    <mergeCell ref="F25:G25"/>
    <mergeCell ref="B26:G26"/>
    <mergeCell ref="C17:E17"/>
    <mergeCell ref="F17:G17"/>
    <mergeCell ref="C18:E18"/>
    <mergeCell ref="F18:G18"/>
    <mergeCell ref="C19:E19"/>
    <mergeCell ref="F19:G19"/>
    <mergeCell ref="C14:E14"/>
    <mergeCell ref="F14:G14"/>
    <mergeCell ref="C15:E15"/>
    <mergeCell ref="F15:G15"/>
    <mergeCell ref="C16:E16"/>
    <mergeCell ref="F16:G16"/>
    <mergeCell ref="B10:C10"/>
    <mergeCell ref="D10:G10"/>
    <mergeCell ref="C12:E12"/>
    <mergeCell ref="F12:G12"/>
    <mergeCell ref="C13:E13"/>
    <mergeCell ref="F13:G13"/>
    <mergeCell ref="D11:G11"/>
    <mergeCell ref="B11:C11"/>
    <mergeCell ref="B4:H4"/>
    <mergeCell ref="B6:F6"/>
    <mergeCell ref="B7:D7"/>
    <mergeCell ref="B9:C9"/>
    <mergeCell ref="D9:G9"/>
    <mergeCell ref="B8:C8"/>
    <mergeCell ref="D8:G8"/>
  </mergeCells>
  <dataValidations count="4">
    <dataValidation type="textLength" operator="lessThan" allowBlank="1" showInputMessage="1" sqref="D9:G9" xr:uid="{CE509F83-F429-4585-BDD3-0E6D805D2665}">
      <formula1>50</formula1>
    </dataValidation>
    <dataValidation allowBlank="1" showInputMessage="1" sqref="D11:G11" xr:uid="{BF032E01-94F7-41ED-86D5-8E07D932DC80}"/>
    <dataValidation type="list" allowBlank="1" showInputMessage="1" showErrorMessage="1" sqref="J10:L10" xr:uid="{C8ECE672-1576-4447-B3E8-DFE093068352}">
      <formula1>"Yes, No"</formula1>
    </dataValidation>
    <dataValidation type="textLength" operator="lessThan" allowBlank="1" showInputMessage="1" showErrorMessage="1" sqref="J16:L16" xr:uid="{915C8FE9-44DC-4428-8308-8950D0B77F8A}">
      <formula1>51</formula1>
    </dataValidation>
  </dataValidations>
  <pageMargins left="0.25" right="0.25" top="0.75" bottom="0.75" header="0.3" footer="0.3"/>
  <pageSetup scale="59" fitToWidth="3" fitToHeight="0" orientation="portrait" r:id="rId1"/>
  <rowBreaks count="2" manualBreakCount="2">
    <brk id="27" max="17" man="1"/>
    <brk id="102" max="17"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33"/>
  <sheetViews>
    <sheetView showGridLines="0" showRowColHeaders="0" zoomScale="90" zoomScaleNormal="90" workbookViewId="0">
      <selection activeCell="B32" activeCellId="7" sqref="B3 B7 B11 B15 B19 B23 B27 B32"/>
    </sheetView>
  </sheetViews>
  <sheetFormatPr defaultRowHeight="14.5"/>
  <cols>
    <col min="1" max="1" width="5.6328125" customWidth="1"/>
  </cols>
  <sheetData>
    <row r="1" spans="2:4" ht="15" customHeight="1"/>
    <row r="2" spans="2:4">
      <c r="B2" s="148" t="s">
        <v>207</v>
      </c>
    </row>
    <row r="3" spans="2:4">
      <c r="B3" s="16" t="s">
        <v>206</v>
      </c>
    </row>
    <row r="5" spans="2:4">
      <c r="B5" s="10" t="s">
        <v>250</v>
      </c>
    </row>
    <row r="6" spans="2:4">
      <c r="B6" s="11" t="s">
        <v>255</v>
      </c>
    </row>
    <row r="7" spans="2:4">
      <c r="B7" s="16" t="s">
        <v>251</v>
      </c>
      <c r="C7" s="15"/>
      <c r="D7" s="15"/>
    </row>
    <row r="9" spans="2:4">
      <c r="B9" s="10" t="s">
        <v>36</v>
      </c>
    </row>
    <row r="10" spans="2:4">
      <c r="B10" s="11" t="s">
        <v>37</v>
      </c>
    </row>
    <row r="11" spans="2:4">
      <c r="B11" s="16" t="s">
        <v>38</v>
      </c>
      <c r="C11" s="15"/>
      <c r="D11" s="15"/>
    </row>
    <row r="13" spans="2:4">
      <c r="B13" s="12" t="s">
        <v>27</v>
      </c>
    </row>
    <row r="14" spans="2:4">
      <c r="B14" s="11" t="s">
        <v>16</v>
      </c>
    </row>
    <row r="15" spans="2:4">
      <c r="B15" s="17" t="s">
        <v>15</v>
      </c>
      <c r="C15" s="15"/>
      <c r="D15" s="15"/>
    </row>
    <row r="17" spans="2:4">
      <c r="B17" s="13" t="s">
        <v>22</v>
      </c>
    </row>
    <row r="18" spans="2:4">
      <c r="B18" s="11" t="s">
        <v>17</v>
      </c>
    </row>
    <row r="19" spans="2:4">
      <c r="B19" s="16" t="s">
        <v>26</v>
      </c>
      <c r="C19" s="15"/>
      <c r="D19" s="15"/>
    </row>
    <row r="21" spans="2:4">
      <c r="B21" s="13" t="s">
        <v>39</v>
      </c>
    </row>
    <row r="22" spans="2:4">
      <c r="B22" s="11" t="s">
        <v>40</v>
      </c>
    </row>
    <row r="23" spans="2:4">
      <c r="B23" s="19" t="s">
        <v>41</v>
      </c>
      <c r="C23" s="15"/>
      <c r="D23" s="15"/>
    </row>
    <row r="25" spans="2:4">
      <c r="B25" s="10" t="s">
        <v>256</v>
      </c>
    </row>
    <row r="26" spans="2:4">
      <c r="B26" s="11" t="s">
        <v>19</v>
      </c>
    </row>
    <row r="27" spans="2:4">
      <c r="B27" s="16" t="s">
        <v>18</v>
      </c>
      <c r="C27" s="15"/>
      <c r="D27" s="15"/>
    </row>
    <row r="29" spans="2:4">
      <c r="B29" t="s">
        <v>23</v>
      </c>
    </row>
    <row r="30" spans="2:4">
      <c r="B30" s="10" t="s">
        <v>20</v>
      </c>
    </row>
    <row r="31" spans="2:4">
      <c r="B31" s="11" t="s">
        <v>141</v>
      </c>
    </row>
    <row r="32" spans="2:4">
      <c r="B32" s="16" t="s">
        <v>21</v>
      </c>
      <c r="C32" s="16"/>
      <c r="D32" s="15"/>
    </row>
    <row r="33" spans="2:2">
      <c r="B33" s="18" t="s">
        <v>30</v>
      </c>
    </row>
  </sheetData>
  <sheetProtection algorithmName="SHA-512" hashValue="2uky5YmHBDA18Lml4lxVnyFy8LYLEsO+S2ajaH5pCzG6yIbbt4G97RRECVYIqX/u0yIV9pLTlXp8/j5J1gS/oA==" saltValue="BxqNQajkN8ZYWJ6TbgQKJA==" spinCount="100000" sheet="1" selectLockedCells="1"/>
  <hyperlinks>
    <hyperlink ref="B7" r:id="rId1" xr:uid="{00000000-0004-0000-0500-000000000000}"/>
    <hyperlink ref="B15" r:id="rId2" display="mailto:christine.cricchio@dshs.wa.gov" xr:uid="{00000000-0004-0000-0500-000001000000}"/>
    <hyperlink ref="B19" r:id="rId3" xr:uid="{00000000-0004-0000-0500-000002000000}"/>
    <hyperlink ref="B27" r:id="rId4" display="mailto:howarwj@dshs.wa.gov" xr:uid="{00000000-0004-0000-0500-000003000000}"/>
    <hyperlink ref="B32" r:id="rId5" display="mailto:trobas@dshs.wa.gov" xr:uid="{00000000-0004-0000-0500-000004000000}"/>
    <hyperlink ref="B11" r:id="rId6" xr:uid="{2BA3A588-B913-494D-B60E-0D5DABC69B33}"/>
    <hyperlink ref="B23" r:id="rId7" display="mailto:Emily.Prather@dshs.wa.gov" xr:uid="{A2261623-3285-4A97-A4CE-FB2880157702}"/>
  </hyperlinks>
  <pageMargins left="0.7" right="0.7" top="0.75" bottom="0.75" header="0.3" footer="0.3"/>
  <pageSetup orientation="portrait" r:id="rId8"/>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458CB-96DF-4623-9808-6F48E7C8D675}">
  <dimension ref="B1:C7"/>
  <sheetViews>
    <sheetView showGridLines="0" showRowColHeaders="0" workbookViewId="0">
      <selection activeCell="AC26" sqref="AC26"/>
    </sheetView>
  </sheetViews>
  <sheetFormatPr defaultRowHeight="14.5"/>
  <cols>
    <col min="1" max="1" width="5.6328125" customWidth="1"/>
    <col min="3" max="3" width="52.453125" bestFit="1" customWidth="1"/>
  </cols>
  <sheetData>
    <row r="1" spans="2:3" ht="12" customHeight="1"/>
    <row r="2" spans="2:3">
      <c r="B2" s="21" t="s">
        <v>31</v>
      </c>
      <c r="C2" s="20" t="s">
        <v>32</v>
      </c>
    </row>
    <row r="3" spans="2:3">
      <c r="B3" s="22">
        <v>44593</v>
      </c>
      <c r="C3" t="s">
        <v>130</v>
      </c>
    </row>
    <row r="4" spans="2:3">
      <c r="B4" s="22">
        <v>45078</v>
      </c>
      <c r="C4" t="s">
        <v>221</v>
      </c>
    </row>
    <row r="5" spans="2:3">
      <c r="B5" s="22"/>
      <c r="C5" t="s">
        <v>220</v>
      </c>
    </row>
    <row r="6" spans="2:3">
      <c r="B6" s="4"/>
      <c r="C6" t="s">
        <v>192</v>
      </c>
    </row>
    <row r="7" spans="2:3">
      <c r="B7" s="4"/>
    </row>
  </sheetData>
  <sheetProtection algorithmName="SHA-512" hashValue="6R7RYjUvK7XRAnhYLNTloFBybjtUAPriBXMLOZMyAvJJItZvbW4/UbzLv4aT2dSMqvEqiu8ZtE3QMUsWJzeekA==" saltValue="bwUEFXoSHMf1j0uf5EKihQ==" spinCount="100000" sheet="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Instructions</vt:lpstr>
      <vt:lpstr>Agency &amp; Client info</vt:lpstr>
      <vt:lpstr>Services provided</vt:lpstr>
      <vt:lpstr>Rpt2</vt:lpstr>
      <vt:lpstr>Report</vt:lpstr>
      <vt:lpstr>TemplateforAdobe</vt:lpstr>
      <vt:lpstr>CvrSheet</vt:lpstr>
      <vt:lpstr>DSHS contacts</vt:lpstr>
      <vt:lpstr>NOTES page</vt:lpstr>
      <vt:lpstr>List</vt:lpstr>
      <vt:lpstr>New list</vt:lpstr>
      <vt:lpstr>CY</vt:lpstr>
      <vt:lpstr>Period</vt:lpstr>
      <vt:lpstr>CvrSheet!Print_Area</vt:lpstr>
      <vt:lpstr>Report!Print_Area</vt:lpstr>
      <vt:lpstr>'Rpt2'!Print_Area</vt:lpstr>
      <vt:lpstr>TemplateforAdobe!Print_Area</vt:lpstr>
    </vt:vector>
  </TitlesOfParts>
  <Company>Washington State 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Trobaugh, Suemary (DSHS/ALTSA/HCS)</dc:creator>
  <cp:lastModifiedBy>Trobaugh, Suemary (DSHS/ALTSA/HCS)</cp:lastModifiedBy>
  <cp:lastPrinted>2023-06-08T18:04:24Z</cp:lastPrinted>
  <dcterms:created xsi:type="dcterms:W3CDTF">2020-02-06T20:44:57Z</dcterms:created>
  <dcterms:modified xsi:type="dcterms:W3CDTF">2023-06-21T16:40:04Z</dcterms:modified>
</cp:coreProperties>
</file>