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10" windowHeight="11640" firstSheet="2" activeTab="12"/>
  </bookViews>
  <sheets>
    <sheet name="October 15" sheetId="1" r:id="rId1"/>
    <sheet name="November 15 " sheetId="2" r:id="rId2"/>
    <sheet name="December 15" sheetId="4" r:id="rId3"/>
    <sheet name="January 16" sheetId="5" r:id="rId4"/>
    <sheet name="February 16" sheetId="6" r:id="rId5"/>
    <sheet name="March 16" sheetId="8" r:id="rId6"/>
    <sheet name="April 16" sheetId="7" r:id="rId7"/>
    <sheet name="May 16" sheetId="9" r:id="rId8"/>
    <sheet name="June 16" sheetId="10" r:id="rId9"/>
    <sheet name="July 16" sheetId="11" r:id="rId10"/>
    <sheet name="August 16" sheetId="12" r:id="rId11"/>
    <sheet name="September 16" sheetId="13" r:id="rId12"/>
    <sheet name="Summary" sheetId="3" r:id="rId13"/>
  </sheets>
  <calcPr calcId="145621"/>
</workbook>
</file>

<file path=xl/calcChain.xml><?xml version="1.0" encoding="utf-8"?>
<calcChain xmlns="http://schemas.openxmlformats.org/spreadsheetml/2006/main">
  <c r="E14" i="13" l="1"/>
  <c r="E15" i="13"/>
  <c r="E14" i="12"/>
  <c r="E15" i="12"/>
  <c r="E14" i="11"/>
  <c r="E15" i="11"/>
  <c r="E14" i="10"/>
  <c r="E15" i="10"/>
  <c r="E14" i="9"/>
  <c r="E15" i="9"/>
  <c r="E14" i="7"/>
  <c r="E15" i="7"/>
  <c r="E14" i="8"/>
  <c r="E15" i="8"/>
  <c r="E14" i="6"/>
  <c r="E15" i="6"/>
  <c r="E12" i="4"/>
  <c r="E13" i="4"/>
  <c r="E14" i="4"/>
  <c r="E15" i="4"/>
  <c r="E11" i="4"/>
  <c r="E12" i="1"/>
  <c r="E13" i="1"/>
  <c r="E14" i="1"/>
  <c r="E15" i="1"/>
  <c r="E11" i="1"/>
  <c r="E12" i="2"/>
  <c r="E13" i="2"/>
  <c r="E14" i="2"/>
  <c r="E15" i="2"/>
  <c r="E11" i="2"/>
  <c r="E12" i="5"/>
  <c r="E13" i="5"/>
  <c r="E14" i="5"/>
  <c r="E15" i="5"/>
  <c r="E11" i="5"/>
  <c r="C13" i="3" l="1"/>
  <c r="C12" i="3"/>
  <c r="C11" i="3"/>
  <c r="C10" i="3"/>
  <c r="C9" i="3"/>
  <c r="C8" i="3"/>
  <c r="C7" i="3"/>
  <c r="C6" i="3"/>
  <c r="C5" i="3"/>
  <c r="C4" i="3"/>
  <c r="B2" i="3"/>
  <c r="D27" i="13"/>
  <c r="E13" i="13"/>
  <c r="E12" i="13"/>
  <c r="E11" i="13"/>
  <c r="E16" i="13" s="1"/>
  <c r="G3" i="13"/>
  <c r="G4" i="13" s="1"/>
  <c r="G5" i="13" s="1"/>
  <c r="G6" i="13" s="1"/>
  <c r="G7" i="13" s="1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H1" i="13"/>
  <c r="D27" i="12"/>
  <c r="E13" i="12"/>
  <c r="E12" i="12"/>
  <c r="E11" i="12"/>
  <c r="G3" i="12"/>
  <c r="G4" i="12" s="1"/>
  <c r="G5" i="12" s="1"/>
  <c r="G6" i="12" s="1"/>
  <c r="G7" i="12" s="1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H1" i="12"/>
  <c r="D27" i="11"/>
  <c r="E13" i="11"/>
  <c r="E12" i="11"/>
  <c r="E11" i="11"/>
  <c r="E16" i="11" s="1"/>
  <c r="G3" i="11"/>
  <c r="G4" i="11" s="1"/>
  <c r="G5" i="11" s="1"/>
  <c r="G6" i="11" s="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H1" i="11"/>
  <c r="D27" i="10"/>
  <c r="E13" i="10"/>
  <c r="E12" i="10"/>
  <c r="E11" i="10"/>
  <c r="E16" i="10" s="1"/>
  <c r="G3" i="10"/>
  <c r="G4" i="10" s="1"/>
  <c r="G5" i="10" s="1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H1" i="10"/>
  <c r="D27" i="9"/>
  <c r="E13" i="9"/>
  <c r="E12" i="9"/>
  <c r="E11" i="9"/>
  <c r="E16" i="9" s="1"/>
  <c r="G3" i="9"/>
  <c r="G4" i="9" s="1"/>
  <c r="G5" i="9" s="1"/>
  <c r="G6" i="9" s="1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H1" i="9"/>
  <c r="D27" i="7"/>
  <c r="E13" i="7"/>
  <c r="E12" i="7"/>
  <c r="E11" i="7"/>
  <c r="G4" i="7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" i="7"/>
  <c r="H1" i="7"/>
  <c r="D27" i="8"/>
  <c r="E13" i="8"/>
  <c r="E12" i="8"/>
  <c r="E11" i="8"/>
  <c r="E16" i="8" s="1"/>
  <c r="G3" i="8"/>
  <c r="G4" i="8" s="1"/>
  <c r="G5" i="8" s="1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H1" i="8"/>
  <c r="D27" i="6"/>
  <c r="E13" i="6"/>
  <c r="E12" i="6"/>
  <c r="E11" i="6"/>
  <c r="G3" i="6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H1" i="6"/>
  <c r="D27" i="5"/>
  <c r="G3" i="5"/>
  <c r="G4" i="5" s="1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H1" i="5"/>
  <c r="E16" i="12" l="1"/>
  <c r="D32" i="12" s="1"/>
  <c r="D12" i="3" s="1"/>
  <c r="D32" i="7"/>
  <c r="E16" i="7"/>
  <c r="E16" i="6"/>
  <c r="D32" i="6" s="1"/>
  <c r="D6" i="3" s="1"/>
  <c r="E16" i="5"/>
  <c r="D32" i="5" s="1"/>
  <c r="D5" i="3" s="1"/>
  <c r="D32" i="13"/>
  <c r="D13" i="3" s="1"/>
  <c r="D32" i="11"/>
  <c r="D11" i="3" s="1"/>
  <c r="D32" i="10"/>
  <c r="D10" i="3" s="1"/>
  <c r="D32" i="9"/>
  <c r="D9" i="3" s="1"/>
  <c r="D32" i="8"/>
  <c r="D7" i="3" s="1"/>
  <c r="D27" i="2"/>
  <c r="E16" i="2"/>
  <c r="G3" i="2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H1" i="2"/>
  <c r="H34" i="7" l="1"/>
  <c r="D8" i="3"/>
  <c r="D33" i="7"/>
  <c r="E8" i="3" s="1"/>
  <c r="H34" i="13"/>
  <c r="D33" i="13"/>
  <c r="E13" i="3" s="1"/>
  <c r="H34" i="12"/>
  <c r="D33" i="12"/>
  <c r="E12" i="3" s="1"/>
  <c r="H34" i="11"/>
  <c r="D33" i="11"/>
  <c r="E11" i="3" s="1"/>
  <c r="H34" i="10"/>
  <c r="D33" i="10"/>
  <c r="E10" i="3" s="1"/>
  <c r="H34" i="9"/>
  <c r="D33" i="9"/>
  <c r="E9" i="3" s="1"/>
  <c r="H34" i="8"/>
  <c r="D33" i="8"/>
  <c r="E7" i="3" s="1"/>
  <c r="H34" i="6"/>
  <c r="D33" i="6"/>
  <c r="E6" i="3" s="1"/>
  <c r="H34" i="5"/>
  <c r="D33" i="5"/>
  <c r="E5" i="3" s="1"/>
  <c r="D32" i="2"/>
  <c r="D3" i="3" s="1"/>
  <c r="G3" i="1"/>
  <c r="D27" i="1"/>
  <c r="E16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H1" i="1"/>
  <c r="E16" i="4"/>
  <c r="G32" i="4"/>
  <c r="D27" i="4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H1" i="4"/>
  <c r="D32" i="4" l="1"/>
  <c r="D33" i="4" s="1"/>
  <c r="E4" i="3" s="1"/>
  <c r="H34" i="2"/>
  <c r="D33" i="2"/>
  <c r="E3" i="3" s="1"/>
  <c r="D32" i="1"/>
  <c r="D2" i="3" s="1"/>
  <c r="C3" i="3"/>
  <c r="C2" i="3"/>
  <c r="D4" i="3" l="1"/>
  <c r="H34" i="4"/>
  <c r="H34" i="1"/>
  <c r="D33" i="1"/>
  <c r="E2" i="3" s="1"/>
  <c r="D34" i="1" l="1"/>
  <c r="F2" i="3" l="1"/>
  <c r="D31" i="2"/>
  <c r="B3" i="3" l="1"/>
  <c r="D34" i="2"/>
  <c r="D31" i="4" l="1"/>
  <c r="F3" i="3"/>
  <c r="B4" i="3" l="1"/>
  <c r="D34" i="4"/>
  <c r="D31" i="5" l="1"/>
  <c r="F4" i="3"/>
  <c r="D34" i="5" l="1"/>
  <c r="B5" i="3"/>
  <c r="D31" i="6" l="1"/>
  <c r="F5" i="3"/>
  <c r="D34" i="6" l="1"/>
  <c r="B6" i="3"/>
  <c r="D31" i="8" l="1"/>
  <c r="F6" i="3"/>
  <c r="D34" i="8" l="1"/>
  <c r="B7" i="3"/>
  <c r="D31" i="7" l="1"/>
  <c r="F7" i="3"/>
  <c r="D34" i="7" l="1"/>
  <c r="B8" i="3"/>
  <c r="D31" i="9" l="1"/>
  <c r="F8" i="3"/>
  <c r="D34" i="9" l="1"/>
  <c r="B9" i="3"/>
  <c r="D31" i="10" l="1"/>
  <c r="F9" i="3"/>
  <c r="D34" i="10" l="1"/>
  <c r="B10" i="3"/>
  <c r="D31" i="11" l="1"/>
  <c r="F10" i="3"/>
  <c r="D34" i="11" l="1"/>
  <c r="B11" i="3"/>
  <c r="D31" i="12" l="1"/>
  <c r="F11" i="3"/>
  <c r="D34" i="12" l="1"/>
  <c r="B12" i="3"/>
  <c r="D31" i="13" l="1"/>
  <c r="F12" i="3"/>
  <c r="D34" i="13" l="1"/>
  <c r="F13" i="3" s="1"/>
  <c r="B13" i="3"/>
</calcChain>
</file>

<file path=xl/sharedStrings.xml><?xml version="1.0" encoding="utf-8"?>
<sst xmlns="http://schemas.openxmlformats.org/spreadsheetml/2006/main" count="437" uniqueCount="88">
  <si>
    <t>Client Name</t>
  </si>
  <si>
    <t>ADSA ID</t>
  </si>
  <si>
    <t>County of Residence</t>
  </si>
  <si>
    <t>Month of Service</t>
  </si>
  <si>
    <t>Personal Care</t>
  </si>
  <si>
    <t>Provider 1</t>
  </si>
  <si>
    <t>Provider 2</t>
  </si>
  <si>
    <t>Provider 3</t>
  </si>
  <si>
    <t>Provider 4</t>
  </si>
  <si>
    <t>Provider 5</t>
  </si>
  <si>
    <t>Name</t>
  </si>
  <si>
    <t>Hours Billed</t>
  </si>
  <si>
    <t>Rate</t>
  </si>
  <si>
    <t>Total</t>
  </si>
  <si>
    <t>Other Goods and Services</t>
  </si>
  <si>
    <t>Average Daily rate</t>
  </si>
  <si>
    <t>Days of service</t>
  </si>
  <si>
    <t>Savings Balance as of 11/1:</t>
  </si>
  <si>
    <t>Admin Fees:</t>
  </si>
  <si>
    <t>Budget Amount:</t>
  </si>
  <si>
    <t>Beginning balance</t>
  </si>
  <si>
    <t>Budget</t>
  </si>
  <si>
    <t>Amount Spent</t>
  </si>
  <si>
    <t>Amount Saved</t>
  </si>
  <si>
    <t>October</t>
  </si>
  <si>
    <t>November</t>
  </si>
  <si>
    <t>Total Savings</t>
  </si>
  <si>
    <t>Purchase</t>
  </si>
  <si>
    <t>Vendor</t>
  </si>
  <si>
    <t>Amount</t>
  </si>
  <si>
    <t>Item</t>
  </si>
  <si>
    <t>Amount Spent in November:</t>
  </si>
  <si>
    <t>Amount Unspent in November:</t>
  </si>
  <si>
    <t>Balance as of 11/30: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</si>
  <si>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</si>
  <si>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</si>
  <si>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</si>
  <si>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</si>
  <si>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</si>
  <si>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</si>
  <si>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</si>
  <si>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</si>
  <si>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</si>
  <si>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</si>
  <si>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Savings Balance as of 12/1:</t>
  </si>
  <si>
    <t>Amount Spent in December:</t>
  </si>
  <si>
    <t>Amount Unspent in December:</t>
  </si>
  <si>
    <t>Balance as of 12/31:</t>
  </si>
  <si>
    <t>Savings Balance as of 10/1:</t>
  </si>
  <si>
    <t>Amount Spent in October:</t>
  </si>
  <si>
    <t>Amount Unspent in October:</t>
  </si>
  <si>
    <t>Balance as of 10/31:</t>
  </si>
  <si>
    <t>Savings Balance as of 2/1:</t>
  </si>
  <si>
    <t>Amount Spent in February:</t>
  </si>
  <si>
    <t>Amount Unspent inFebruary:</t>
  </si>
  <si>
    <t>Balance as of 2/29:</t>
  </si>
  <si>
    <t>Savings Balance as of 1/1:</t>
  </si>
  <si>
    <t>Amount Spent in January:</t>
  </si>
  <si>
    <t>Amount Unspent in January:</t>
  </si>
  <si>
    <t>Balance as of 1/31:</t>
  </si>
  <si>
    <t>Savings Balance as of 3/1:</t>
  </si>
  <si>
    <t>Amount Spent in March:</t>
  </si>
  <si>
    <t>Amount Unspent in March:</t>
  </si>
  <si>
    <t>Balance as of 3/31:</t>
  </si>
  <si>
    <t>Savings Balance as of 4/1:</t>
  </si>
  <si>
    <t>Amount Spent in April:</t>
  </si>
  <si>
    <t>Amount Unspent in April:</t>
  </si>
  <si>
    <t>Balance as of 4/30:</t>
  </si>
  <si>
    <t>Savings Balance as of 5/1:</t>
  </si>
  <si>
    <t>Amount Spent in May:</t>
  </si>
  <si>
    <t>Amount Unspent in May:</t>
  </si>
  <si>
    <t>Balance as of 5/31:</t>
  </si>
  <si>
    <t>Savings Balance as of 6/1:</t>
  </si>
  <si>
    <t>Amount Spent in June:</t>
  </si>
  <si>
    <t>Amount Unspent in June:</t>
  </si>
  <si>
    <t>Balance as of 6/30:</t>
  </si>
  <si>
    <t>Savings Balance as of 7/1:</t>
  </si>
  <si>
    <t>Amount Spent in July:</t>
  </si>
  <si>
    <t>Amount Unspent in July:</t>
  </si>
  <si>
    <t>Balance as of 7/31:</t>
  </si>
  <si>
    <t>Savings Balance as of 8/1:</t>
  </si>
  <si>
    <t>Amount Spent in August:</t>
  </si>
  <si>
    <t>Amount Unspent in August:</t>
  </si>
  <si>
    <t>Balance as of 8/31:</t>
  </si>
  <si>
    <t>Savings Balance as of 9/1:</t>
  </si>
  <si>
    <t>Amount Spent in September:</t>
  </si>
  <si>
    <t>Amount Unspent in September:</t>
  </si>
  <si>
    <t>Balance as of 9/30: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</si>
</sst>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16" fontId="0" fillId="0" borderId="0" xfId="0" applyNumberFormat="1"/>
    <xf numFmtId="0" fontId="2" fillId="0" borderId="8" xfId="0" applyFont="1" applyBorder="1"/>
    <xf numFmtId="0" fontId="2" fillId="0" borderId="11" xfId="0" applyFont="1" applyBorder="1"/>
    <xf numFmtId="0" fontId="2" fillId="0" borderId="13" xfId="0" applyFont="1" applyBorder="1"/>
    <xf numFmtId="44" fontId="2" fillId="0" borderId="10" xfId="1" applyFont="1" applyBorder="1"/>
    <xf numFmtId="44" fontId="2" fillId="0" borderId="12" xfId="1" applyFont="1" applyBorder="1"/>
    <xf numFmtId="44" fontId="2" fillId="0" borderId="15" xfId="1" applyFont="1" applyBorder="1"/>
    <xf numFmtId="0" fontId="0" fillId="0" borderId="7" xfId="0" applyBorder="1"/>
    <xf numFmtId="44" fontId="0" fillId="0" borderId="7" xfId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12" xfId="1" applyFont="1" applyBorder="1"/>
    <xf numFmtId="0" fontId="0" fillId="0" borderId="13" xfId="0" applyBorder="1"/>
    <xf numFmtId="0" fontId="0" fillId="0" borderId="14" xfId="0" applyBorder="1"/>
    <xf numFmtId="44" fontId="0" fillId="0" borderId="15" xfId="1" applyFont="1" applyBorder="1"/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49" fontId="0" fillId="0" borderId="15" xfId="0" applyNumberFormat="1" applyBorder="1"/>
    <xf numFmtId="0" fontId="2" fillId="0" borderId="0" xfId="0" applyFont="1" applyBorder="1" applyAlignment="1">
      <alignment horizontal="center"/>
    </xf>
    <xf numFmtId="0" fontId="0" fillId="0" borderId="15" xfId="0" applyBorder="1"/>
    <xf numFmtId="16" fontId="0" fillId="0" borderId="11" xfId="0" applyNumberFormat="1" applyBorder="1"/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16" fontId="0" fillId="0" borderId="1" xfId="0" applyNumberFormat="1" applyBorder="1"/>
    <xf numFmtId="44" fontId="0" fillId="0" borderId="3" xfId="1" applyFont="1" applyBorder="1"/>
    <xf numFmtId="0" fontId="0" fillId="0" borderId="25" xfId="0" applyBorder="1"/>
    <xf numFmtId="0" fontId="0" fillId="0" borderId="26" xfId="0" applyBorder="1"/>
    <xf numFmtId="16" fontId="0" fillId="0" borderId="27" xfId="0" applyNumberFormat="1" applyBorder="1"/>
    <xf numFmtId="0" fontId="0" fillId="0" borderId="2" xfId="0" applyBorder="1"/>
    <xf numFmtId="44" fontId="0" fillId="0" borderId="28" xfId="1" applyFont="1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44" fontId="0" fillId="0" borderId="31" xfId="1" applyFont="1" applyBorder="1"/>
    <xf numFmtId="44" fontId="0" fillId="0" borderId="33" xfId="1" applyFont="1" applyBorder="1"/>
    <xf numFmtId="16" fontId="0" fillId="0" borderId="34" xfId="0" applyNumberFormat="1" applyBorder="1"/>
    <xf numFmtId="0" fontId="0" fillId="0" borderId="35" xfId="0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44" fontId="0" fillId="0" borderId="0" xfId="1" applyFont="1"/>
    <xf numFmtId="44" fontId="0" fillId="0" borderId="7" xfId="0" applyNumberFormat="1" applyBorder="1"/>
    <xf numFmtId="0" fontId="2" fillId="0" borderId="9" xfId="0" applyFont="1" applyBorder="1"/>
    <xf numFmtId="44" fontId="2" fillId="0" borderId="9" xfId="1" applyFont="1" applyBorder="1"/>
    <xf numFmtId="0" fontId="2" fillId="0" borderId="10" xfId="0" applyFont="1" applyBorder="1"/>
    <xf numFmtId="44" fontId="0" fillId="0" borderId="12" xfId="0" applyNumberFormat="1" applyBorder="1"/>
    <xf numFmtId="44" fontId="0" fillId="0" borderId="14" xfId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E11" sqref="E11:E15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42278</v>
      </c>
      <c r="H2" s="39"/>
    </row>
    <row r="3" spans="1:8" x14ac:dyDescent="0.25">
      <c r="A3" s="3" t="s">
        <v>2</v>
      </c>
      <c r="B3" s="19"/>
      <c r="G3" s="23">
        <f>G2+1</f>
        <v>42279</v>
      </c>
      <c r="H3" s="24"/>
    </row>
    <row r="4" spans="1:8" ht="15.75" thickBot="1" x14ac:dyDescent="0.3">
      <c r="A4" s="4" t="s">
        <v>3</v>
      </c>
      <c r="B4" s="20"/>
      <c r="G4" s="23">
        <f>G3+1</f>
        <v>42280</v>
      </c>
      <c r="H4" s="24"/>
    </row>
    <row r="5" spans="1:8" ht="15.75" thickBot="1" x14ac:dyDescent="0.3">
      <c r="G5" s="23">
        <f t="shared" ref="G5:G32" si="0">G4+1</f>
        <v>42281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42282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42283</v>
      </c>
      <c r="H7" s="24"/>
    </row>
    <row r="8" spans="1:8" ht="15.75" thickBot="1" x14ac:dyDescent="0.3">
      <c r="A8" s="21"/>
      <c r="B8" s="21"/>
      <c r="C8" s="21"/>
      <c r="G8" s="23">
        <f t="shared" si="0"/>
        <v>42284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42285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42286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42287</v>
      </c>
      <c r="H11" s="24"/>
    </row>
    <row r="12" spans="1:8" x14ac:dyDescent="0.25">
      <c r="A12" s="13" t="s">
        <v>6</v>
      </c>
      <c r="B12" s="8"/>
      <c r="C12" s="8"/>
      <c r="D12" s="9"/>
      <c r="E12" s="14">
        <f t="shared" ref="E12:E15" si="1">C12*D12</f>
        <v>0</v>
      </c>
      <c r="G12" s="23">
        <f t="shared" si="0"/>
        <v>42288</v>
      </c>
      <c r="H12" s="24"/>
    </row>
    <row r="13" spans="1:8" x14ac:dyDescent="0.25">
      <c r="A13" s="13" t="s">
        <v>7</v>
      </c>
      <c r="B13" s="8"/>
      <c r="C13" s="8"/>
      <c r="D13" s="9"/>
      <c r="E13" s="14">
        <f t="shared" si="1"/>
        <v>0</v>
      </c>
      <c r="G13" s="23">
        <f t="shared" si="0"/>
        <v>42289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si="1"/>
        <v>0</v>
      </c>
      <c r="G14" s="23">
        <f t="shared" si="0"/>
        <v>42290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42291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42292</v>
      </c>
      <c r="H16" s="24"/>
    </row>
    <row r="17" spans="1:8" ht="15.75" thickBot="1" x14ac:dyDescent="0.3">
      <c r="G17" s="23">
        <f t="shared" si="0"/>
        <v>42293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42294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42295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42296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42297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42298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42299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42300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42301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42302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42303</v>
      </c>
      <c r="H27" s="24"/>
    </row>
    <row r="28" spans="1:8" x14ac:dyDescent="0.25">
      <c r="G28" s="23">
        <f t="shared" si="0"/>
        <v>42304</v>
      </c>
      <c r="H28" s="24"/>
    </row>
    <row r="29" spans="1:8" x14ac:dyDescent="0.25">
      <c r="G29" s="23">
        <f t="shared" si="0"/>
        <v>42305</v>
      </c>
      <c r="H29" s="24"/>
    </row>
    <row r="30" spans="1:8" ht="15.75" thickBot="1" x14ac:dyDescent="0.3">
      <c r="G30" s="23">
        <f t="shared" si="0"/>
        <v>42306</v>
      </c>
      <c r="H30" s="24"/>
    </row>
    <row r="31" spans="1:8" x14ac:dyDescent="0.25">
      <c r="A31" s="69" t="s">
        <v>48</v>
      </c>
      <c r="B31" s="70"/>
      <c r="C31" s="71"/>
      <c r="D31" s="5"/>
      <c r="G31" s="23">
        <f t="shared" si="0"/>
        <v>42307</v>
      </c>
      <c r="H31" s="24"/>
    </row>
    <row r="32" spans="1:8" ht="15.75" thickBot="1" x14ac:dyDescent="0.3">
      <c r="A32" s="59" t="s">
        <v>49</v>
      </c>
      <c r="B32" s="60"/>
      <c r="C32" s="61"/>
      <c r="D32" s="6">
        <f>SUM(D27+E16)</f>
        <v>0</v>
      </c>
      <c r="G32" s="30">
        <f t="shared" si="0"/>
        <v>42308</v>
      </c>
      <c r="H32" s="25"/>
    </row>
    <row r="33" spans="1:8" ht="15.75" thickBot="1" x14ac:dyDescent="0.3">
      <c r="A33" s="59" t="s">
        <v>50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51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9:E9"/>
    <mergeCell ref="A6:C6"/>
    <mergeCell ref="A7:C7"/>
    <mergeCell ref="A34:C34"/>
    <mergeCell ref="A33:C33"/>
    <mergeCell ref="A32:C32"/>
    <mergeCell ref="A16:D16"/>
    <mergeCell ref="A18:D18"/>
    <mergeCell ref="A27:C27"/>
    <mergeCell ref="A31:C31"/>
  </mergeCells>
  <pageMargins left="0.7" right="0.7" top="0.75" bottom="0.75" header="0.3" footer="0.3"/>
  <pageSetup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6" sqref="D6:D7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4" width="11.5703125" bestFit="1" customWidth="1"/>
    <col min="5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42552</v>
      </c>
      <c r="H2" s="39"/>
    </row>
    <row r="3" spans="1:8" x14ac:dyDescent="0.25">
      <c r="A3" s="3" t="s">
        <v>2</v>
      </c>
      <c r="B3" s="19"/>
      <c r="G3" s="23">
        <f>G2+1</f>
        <v>42553</v>
      </c>
      <c r="H3" s="24"/>
    </row>
    <row r="4" spans="1:8" ht="15.75" thickBot="1" x14ac:dyDescent="0.3">
      <c r="A4" s="4" t="s">
        <v>3</v>
      </c>
      <c r="B4" s="20"/>
      <c r="G4" s="23">
        <f>G3+1</f>
        <v>42554</v>
      </c>
      <c r="H4" s="24"/>
    </row>
    <row r="5" spans="1:8" ht="15.75" thickBot="1" x14ac:dyDescent="0.3">
      <c r="G5" s="23">
        <f t="shared" ref="G5:G32" si="0">G4+1</f>
        <v>42555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42556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42557</v>
      </c>
      <c r="H7" s="24"/>
    </row>
    <row r="8" spans="1:8" ht="15.75" thickBot="1" x14ac:dyDescent="0.3">
      <c r="A8" s="21"/>
      <c r="B8" s="21"/>
      <c r="C8" s="21"/>
      <c r="G8" s="23">
        <f t="shared" si="0"/>
        <v>42558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42559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42560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42561</v>
      </c>
      <c r="H11" s="24"/>
    </row>
    <row r="12" spans="1:8" x14ac:dyDescent="0.25">
      <c r="A12" s="13" t="s">
        <v>6</v>
      </c>
      <c r="B12" s="8"/>
      <c r="C12" s="8"/>
      <c r="D12" s="9"/>
      <c r="E12" s="14">
        <f>C12*D12</f>
        <v>0</v>
      </c>
      <c r="G12" s="23">
        <f t="shared" si="0"/>
        <v>42562</v>
      </c>
      <c r="H12" s="24"/>
    </row>
    <row r="13" spans="1:8" x14ac:dyDescent="0.25">
      <c r="A13" s="13" t="s">
        <v>7</v>
      </c>
      <c r="B13" s="8"/>
      <c r="C13" s="8"/>
      <c r="D13" s="9"/>
      <c r="E13" s="14">
        <f>C13*D13</f>
        <v>0</v>
      </c>
      <c r="G13" s="23">
        <f t="shared" si="0"/>
        <v>42563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ref="E14:E15" si="1">C14*D14</f>
        <v>0</v>
      </c>
      <c r="G14" s="23">
        <f t="shared" si="0"/>
        <v>42564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42565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42566</v>
      </c>
      <c r="H16" s="24"/>
    </row>
    <row r="17" spans="1:8" ht="15.75" thickBot="1" x14ac:dyDescent="0.3">
      <c r="G17" s="23">
        <f t="shared" si="0"/>
        <v>42567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42568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42569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42570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42571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42572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42573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42574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42575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42576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42577</v>
      </c>
      <c r="H27" s="24"/>
    </row>
    <row r="28" spans="1:8" x14ac:dyDescent="0.25">
      <c r="G28" s="23">
        <f t="shared" si="0"/>
        <v>42578</v>
      </c>
      <c r="H28" s="24"/>
    </row>
    <row r="29" spans="1:8" x14ac:dyDescent="0.25">
      <c r="G29" s="23">
        <f t="shared" si="0"/>
        <v>42579</v>
      </c>
      <c r="H29" s="24"/>
    </row>
    <row r="30" spans="1:8" ht="15.75" thickBot="1" x14ac:dyDescent="0.3">
      <c r="G30" s="23">
        <f t="shared" si="0"/>
        <v>42580</v>
      </c>
      <c r="H30" s="24"/>
    </row>
    <row r="31" spans="1:8" x14ac:dyDescent="0.25">
      <c r="A31" s="69" t="s">
        <v>76</v>
      </c>
      <c r="B31" s="70"/>
      <c r="C31" s="71"/>
      <c r="D31" s="5">
        <f>'June 16'!D34</f>
        <v>0</v>
      </c>
      <c r="G31" s="23">
        <f t="shared" si="0"/>
        <v>42581</v>
      </c>
      <c r="H31" s="24"/>
    </row>
    <row r="32" spans="1:8" ht="15.75" thickBot="1" x14ac:dyDescent="0.3">
      <c r="A32" s="59" t="s">
        <v>77</v>
      </c>
      <c r="B32" s="60"/>
      <c r="C32" s="61"/>
      <c r="D32" s="6">
        <f>SUM(D27+E16)</f>
        <v>0</v>
      </c>
      <c r="G32" s="30">
        <f t="shared" si="0"/>
        <v>42582</v>
      </c>
      <c r="H32" s="25"/>
    </row>
    <row r="33" spans="1:8" ht="15.75" thickBot="1" x14ac:dyDescent="0.3">
      <c r="A33" s="59" t="s">
        <v>78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79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34:C34"/>
    <mergeCell ref="A32:C32"/>
    <mergeCell ref="A33:C33"/>
    <mergeCell ref="A6:C6"/>
    <mergeCell ref="A7:C7"/>
    <mergeCell ref="A9:E9"/>
    <mergeCell ref="A31:C31"/>
    <mergeCell ref="A16:D16"/>
    <mergeCell ref="A18:D18"/>
    <mergeCell ref="A27:C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6" sqref="D6:D7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4" width="11.5703125" bestFit="1" customWidth="1"/>
    <col min="5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42583</v>
      </c>
      <c r="H2" s="39"/>
    </row>
    <row r="3" spans="1:8" x14ac:dyDescent="0.25">
      <c r="A3" s="3" t="s">
        <v>2</v>
      </c>
      <c r="B3" s="19"/>
      <c r="G3" s="23">
        <f>G2+1</f>
        <v>42584</v>
      </c>
      <c r="H3" s="24"/>
    </row>
    <row r="4" spans="1:8" ht="15.75" thickBot="1" x14ac:dyDescent="0.3">
      <c r="A4" s="4" t="s">
        <v>3</v>
      </c>
      <c r="B4" s="20"/>
      <c r="G4" s="23">
        <f>G3+1</f>
        <v>42585</v>
      </c>
      <c r="H4" s="24"/>
    </row>
    <row r="5" spans="1:8" ht="15.75" thickBot="1" x14ac:dyDescent="0.3">
      <c r="G5" s="23">
        <f t="shared" ref="G5:G32" si="0">G4+1</f>
        <v>42586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42587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42588</v>
      </c>
      <c r="H7" s="24"/>
    </row>
    <row r="8" spans="1:8" ht="15.75" thickBot="1" x14ac:dyDescent="0.3">
      <c r="A8" s="21"/>
      <c r="B8" s="21"/>
      <c r="C8" s="21"/>
      <c r="G8" s="23">
        <f t="shared" si="0"/>
        <v>42589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42590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42591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42592</v>
      </c>
      <c r="H11" s="24"/>
    </row>
    <row r="12" spans="1:8" x14ac:dyDescent="0.25">
      <c r="A12" s="13" t="s">
        <v>6</v>
      </c>
      <c r="B12" s="8"/>
      <c r="C12" s="8"/>
      <c r="D12" s="9"/>
      <c r="E12" s="14">
        <f>C12*D12</f>
        <v>0</v>
      </c>
      <c r="G12" s="23">
        <f t="shared" si="0"/>
        <v>42593</v>
      </c>
      <c r="H12" s="24"/>
    </row>
    <row r="13" spans="1:8" x14ac:dyDescent="0.25">
      <c r="A13" s="13" t="s">
        <v>7</v>
      </c>
      <c r="B13" s="8"/>
      <c r="C13" s="8"/>
      <c r="D13" s="9"/>
      <c r="E13" s="14">
        <f>C13*D13</f>
        <v>0</v>
      </c>
      <c r="G13" s="23">
        <f t="shared" si="0"/>
        <v>42594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ref="E14:E15" si="1">C14*D14</f>
        <v>0</v>
      </c>
      <c r="G14" s="23">
        <f t="shared" si="0"/>
        <v>42595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42596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42597</v>
      </c>
      <c r="H16" s="24"/>
    </row>
    <row r="17" spans="1:8" ht="15.75" thickBot="1" x14ac:dyDescent="0.3">
      <c r="G17" s="23">
        <f t="shared" si="0"/>
        <v>42598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42599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42600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42601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42602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42603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42604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42605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42606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42607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42608</v>
      </c>
      <c r="H27" s="24"/>
    </row>
    <row r="28" spans="1:8" x14ac:dyDescent="0.25">
      <c r="G28" s="23">
        <f t="shared" si="0"/>
        <v>42609</v>
      </c>
      <c r="H28" s="24"/>
    </row>
    <row r="29" spans="1:8" x14ac:dyDescent="0.25">
      <c r="G29" s="23">
        <f t="shared" si="0"/>
        <v>42610</v>
      </c>
      <c r="H29" s="24"/>
    </row>
    <row r="30" spans="1:8" ht="15.75" thickBot="1" x14ac:dyDescent="0.3">
      <c r="G30" s="23">
        <f t="shared" si="0"/>
        <v>42611</v>
      </c>
      <c r="H30" s="24"/>
    </row>
    <row r="31" spans="1:8" x14ac:dyDescent="0.25">
      <c r="A31" s="69" t="s">
        <v>80</v>
      </c>
      <c r="B31" s="70"/>
      <c r="C31" s="71"/>
      <c r="D31" s="5">
        <f>'July 16'!D34</f>
        <v>0</v>
      </c>
      <c r="G31" s="23">
        <f t="shared" si="0"/>
        <v>42612</v>
      </c>
      <c r="H31" s="24"/>
    </row>
    <row r="32" spans="1:8" ht="15.75" thickBot="1" x14ac:dyDescent="0.3">
      <c r="A32" s="59" t="s">
        <v>81</v>
      </c>
      <c r="B32" s="60"/>
      <c r="C32" s="61"/>
      <c r="D32" s="6">
        <f>SUM(D27+E16)</f>
        <v>0</v>
      </c>
      <c r="G32" s="30">
        <f t="shared" si="0"/>
        <v>42613</v>
      </c>
      <c r="H32" s="25"/>
    </row>
    <row r="33" spans="1:8" ht="15.75" thickBot="1" x14ac:dyDescent="0.3">
      <c r="A33" s="59" t="s">
        <v>82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83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34:C34"/>
    <mergeCell ref="A32:C32"/>
    <mergeCell ref="A33:C33"/>
    <mergeCell ref="A6:C6"/>
    <mergeCell ref="A7:C7"/>
    <mergeCell ref="A9:E9"/>
    <mergeCell ref="A31:C31"/>
    <mergeCell ref="A16:D16"/>
    <mergeCell ref="A18:D18"/>
    <mergeCell ref="A27:C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6" sqref="D6:D7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4" width="11.5703125" bestFit="1" customWidth="1"/>
    <col min="5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42614</v>
      </c>
      <c r="H2" s="39"/>
    </row>
    <row r="3" spans="1:8" x14ac:dyDescent="0.25">
      <c r="A3" s="3" t="s">
        <v>2</v>
      </c>
      <c r="B3" s="19"/>
      <c r="G3" s="23">
        <f>G2+1</f>
        <v>42615</v>
      </c>
      <c r="H3" s="24"/>
    </row>
    <row r="4" spans="1:8" ht="15.75" thickBot="1" x14ac:dyDescent="0.3">
      <c r="A4" s="4" t="s">
        <v>3</v>
      </c>
      <c r="B4" s="20"/>
      <c r="G4" s="23">
        <f>G3+1</f>
        <v>42616</v>
      </c>
      <c r="H4" s="24"/>
    </row>
    <row r="5" spans="1:8" ht="15.75" thickBot="1" x14ac:dyDescent="0.3">
      <c r="G5" s="23">
        <f t="shared" ref="G5:G31" si="0">G4+1</f>
        <v>42617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42618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42619</v>
      </c>
      <c r="H7" s="24"/>
    </row>
    <row r="8" spans="1:8" ht="15.75" thickBot="1" x14ac:dyDescent="0.3">
      <c r="A8" s="21"/>
      <c r="B8" s="21"/>
      <c r="C8" s="21"/>
      <c r="G8" s="23">
        <f t="shared" si="0"/>
        <v>42620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42621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42622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42623</v>
      </c>
      <c r="H11" s="24"/>
    </row>
    <row r="12" spans="1:8" x14ac:dyDescent="0.25">
      <c r="A12" s="13" t="s">
        <v>6</v>
      </c>
      <c r="B12" s="8"/>
      <c r="C12" s="8"/>
      <c r="D12" s="9"/>
      <c r="E12" s="14">
        <f>C12*D12</f>
        <v>0</v>
      </c>
      <c r="G12" s="23">
        <f t="shared" si="0"/>
        <v>42624</v>
      </c>
      <c r="H12" s="24"/>
    </row>
    <row r="13" spans="1:8" x14ac:dyDescent="0.25">
      <c r="A13" s="13" t="s">
        <v>7</v>
      </c>
      <c r="B13" s="8"/>
      <c r="C13" s="8"/>
      <c r="D13" s="9"/>
      <c r="E13" s="14">
        <f>C13*D13</f>
        <v>0</v>
      </c>
      <c r="G13" s="23">
        <f t="shared" si="0"/>
        <v>42625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ref="E14:E15" si="1">C14*D14</f>
        <v>0</v>
      </c>
      <c r="G14" s="23">
        <f t="shared" si="0"/>
        <v>42626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42627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42628</v>
      </c>
      <c r="H16" s="24"/>
    </row>
    <row r="17" spans="1:8" ht="15.75" thickBot="1" x14ac:dyDescent="0.3">
      <c r="G17" s="23">
        <f t="shared" si="0"/>
        <v>42629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42630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42631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42632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42633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42634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42635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42636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42637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42638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42639</v>
      </c>
      <c r="H27" s="24"/>
    </row>
    <row r="28" spans="1:8" x14ac:dyDescent="0.25">
      <c r="G28" s="23">
        <f t="shared" si="0"/>
        <v>42640</v>
      </c>
      <c r="H28" s="24"/>
    </row>
    <row r="29" spans="1:8" x14ac:dyDescent="0.25">
      <c r="G29" s="23">
        <f t="shared" si="0"/>
        <v>42641</v>
      </c>
      <c r="H29" s="24"/>
    </row>
    <row r="30" spans="1:8" ht="15.75" thickBot="1" x14ac:dyDescent="0.3">
      <c r="G30" s="23">
        <f t="shared" si="0"/>
        <v>42642</v>
      </c>
      <c r="H30" s="24"/>
    </row>
    <row r="31" spans="1:8" x14ac:dyDescent="0.25">
      <c r="A31" s="69" t="s">
        <v>84</v>
      </c>
      <c r="B31" s="70"/>
      <c r="C31" s="71"/>
      <c r="D31" s="5">
        <f>'August 16'!D34</f>
        <v>0</v>
      </c>
      <c r="G31" s="23">
        <f t="shared" si="0"/>
        <v>42643</v>
      </c>
      <c r="H31" s="24"/>
    </row>
    <row r="32" spans="1:8" ht="15.75" thickBot="1" x14ac:dyDescent="0.3">
      <c r="A32" s="59" t="s">
        <v>85</v>
      </c>
      <c r="B32" s="60"/>
      <c r="C32" s="61"/>
      <c r="D32" s="6">
        <f>SUM(D27+E16)</f>
        <v>0</v>
      </c>
      <c r="G32" s="30"/>
      <c r="H32" s="25"/>
    </row>
    <row r="33" spans="1:8" ht="15.75" thickBot="1" x14ac:dyDescent="0.3">
      <c r="A33" s="59" t="s">
        <v>86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87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34:C34"/>
    <mergeCell ref="A32:C32"/>
    <mergeCell ref="A33:C33"/>
    <mergeCell ref="A6:C6"/>
    <mergeCell ref="A7:C7"/>
    <mergeCell ref="A9:E9"/>
    <mergeCell ref="A31:C31"/>
    <mergeCell ref="A16:D16"/>
    <mergeCell ref="A18:D18"/>
    <mergeCell ref="A27:C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16" sqref="C16"/>
    </sheetView>
  </sheetViews>
  <sheetFormatPr defaultRowHeight="15" x14ac:dyDescent="0.25"/>
  <cols>
    <col min="1" max="1" width="11.85546875" customWidth="1"/>
    <col min="2" max="2" width="17.42578125" bestFit="1" customWidth="1"/>
    <col min="3" max="3" width="10.7109375" style="42" customWidth="1"/>
    <col min="4" max="4" width="13.85546875" bestFit="1" customWidth="1"/>
    <col min="5" max="5" width="14" bestFit="1" customWidth="1"/>
    <col min="6" max="6" width="12.42578125" bestFit="1" customWidth="1"/>
  </cols>
  <sheetData>
    <row r="1" spans="1:6" x14ac:dyDescent="0.25">
      <c r="A1" s="2"/>
      <c r="B1" s="44" t="s">
        <v>20</v>
      </c>
      <c r="C1" s="45" t="s">
        <v>21</v>
      </c>
      <c r="D1" s="44" t="s">
        <v>22</v>
      </c>
      <c r="E1" s="44" t="s">
        <v>23</v>
      </c>
      <c r="F1" s="46" t="s">
        <v>26</v>
      </c>
    </row>
    <row r="2" spans="1:6" x14ac:dyDescent="0.25">
      <c r="A2" s="3" t="s">
        <v>24</v>
      </c>
      <c r="B2" s="43">
        <f>'October 15'!D31</f>
        <v>0</v>
      </c>
      <c r="C2" s="9">
        <f>'October 15'!D6</f>
        <v>0</v>
      </c>
      <c r="D2" s="43">
        <f>'October 15'!D32</f>
        <v>0</v>
      </c>
      <c r="E2" s="43">
        <f>'October 15'!D33</f>
        <v>0</v>
      </c>
      <c r="F2" s="47">
        <f>'October 15'!D34</f>
        <v>0</v>
      </c>
    </row>
    <row r="3" spans="1:6" x14ac:dyDescent="0.25">
      <c r="A3" s="3" t="s">
        <v>25</v>
      </c>
      <c r="B3" s="43">
        <f>'November 15 '!D31</f>
        <v>0</v>
      </c>
      <c r="C3" s="9">
        <f>'November 15 '!D6</f>
        <v>0</v>
      </c>
      <c r="D3" s="43">
        <f>'November 15 '!D32</f>
        <v>0</v>
      </c>
      <c r="E3" s="43">
        <f>'November 15 '!D33</f>
        <v>0</v>
      </c>
      <c r="F3" s="47">
        <f>'November 15 '!D34</f>
        <v>0</v>
      </c>
    </row>
    <row r="4" spans="1:6" x14ac:dyDescent="0.25">
      <c r="A4" s="3" t="s">
        <v>34</v>
      </c>
      <c r="B4" s="9">
        <f>'December 15'!D31</f>
        <v>0</v>
      </c>
      <c r="C4" s="9">
        <f>'December 15'!D6</f>
        <v>0</v>
      </c>
      <c r="D4" s="9">
        <f>'December 15'!D32</f>
        <v>0</v>
      </c>
      <c r="E4" s="9">
        <f>'December 15'!D33</f>
        <v>0</v>
      </c>
      <c r="F4" s="14">
        <f>'December 15'!D34</f>
        <v>0</v>
      </c>
    </row>
    <row r="5" spans="1:6" x14ac:dyDescent="0.25">
      <c r="A5" s="3" t="s">
        <v>35</v>
      </c>
      <c r="B5" s="9">
        <f>'January 16'!D31</f>
        <v>0</v>
      </c>
      <c r="C5" s="9">
        <f>'January 16'!D6</f>
        <v>0</v>
      </c>
      <c r="D5" s="9">
        <f>'January 16'!D32</f>
        <v>0</v>
      </c>
      <c r="E5" s="9">
        <f>'January 16'!D33</f>
        <v>0</v>
      </c>
      <c r="F5" s="14">
        <f>'January 16'!D34</f>
        <v>0</v>
      </c>
    </row>
    <row r="6" spans="1:6" x14ac:dyDescent="0.25">
      <c r="A6" s="3" t="s">
        <v>36</v>
      </c>
      <c r="B6" s="9">
        <f>'February 16'!D31</f>
        <v>0</v>
      </c>
      <c r="C6" s="9">
        <f>'February 16'!D6</f>
        <v>0</v>
      </c>
      <c r="D6" s="9">
        <f>'February 16'!D32</f>
        <v>0</v>
      </c>
      <c r="E6" s="9">
        <f>'February 16'!D33</f>
        <v>0</v>
      </c>
      <c r="F6" s="14">
        <f>'February 16'!D34</f>
        <v>0</v>
      </c>
    </row>
    <row r="7" spans="1:6" x14ac:dyDescent="0.25">
      <c r="A7" s="3" t="s">
        <v>37</v>
      </c>
      <c r="B7" s="9">
        <f>'March 16'!D31</f>
        <v>0</v>
      </c>
      <c r="C7" s="9">
        <f>'March 16'!D6</f>
        <v>0</v>
      </c>
      <c r="D7" s="9">
        <f>'March 16'!D32</f>
        <v>0</v>
      </c>
      <c r="E7" s="9">
        <f>'March 16'!D33</f>
        <v>0</v>
      </c>
      <c r="F7" s="14">
        <f>'March 16'!D34</f>
        <v>0</v>
      </c>
    </row>
    <row r="8" spans="1:6" x14ac:dyDescent="0.25">
      <c r="A8" s="3" t="s">
        <v>38</v>
      </c>
      <c r="B8" s="9">
        <f>'April 16'!D31</f>
        <v>0</v>
      </c>
      <c r="C8" s="9">
        <f>'April 16'!D6</f>
        <v>0</v>
      </c>
      <c r="D8" s="9">
        <f>'April 16'!D32</f>
        <v>0</v>
      </c>
      <c r="E8" s="9">
        <f>'April 16'!D33</f>
        <v>0</v>
      </c>
      <c r="F8" s="14">
        <f>'April 16'!D34</f>
        <v>0</v>
      </c>
    </row>
    <row r="9" spans="1:6" x14ac:dyDescent="0.25">
      <c r="A9" s="3" t="s">
        <v>39</v>
      </c>
      <c r="B9" s="9">
        <f>'May 16'!D31</f>
        <v>0</v>
      </c>
      <c r="C9" s="9">
        <f>'May 16'!D6</f>
        <v>0</v>
      </c>
      <c r="D9" s="9">
        <f>'May 16'!D32</f>
        <v>0</v>
      </c>
      <c r="E9" s="9">
        <f>'May 16'!D33</f>
        <v>0</v>
      </c>
      <c r="F9" s="14">
        <f>'May 16'!D34</f>
        <v>0</v>
      </c>
    </row>
    <row r="10" spans="1:6" x14ac:dyDescent="0.25">
      <c r="A10" s="3" t="s">
        <v>40</v>
      </c>
      <c r="B10" s="9">
        <f>'June 16'!D31</f>
        <v>0</v>
      </c>
      <c r="C10" s="9">
        <f>'June 16'!D6</f>
        <v>0</v>
      </c>
      <c r="D10" s="9">
        <f>'June 16'!D32</f>
        <v>0</v>
      </c>
      <c r="E10" s="9">
        <f>'June 16'!D33</f>
        <v>0</v>
      </c>
      <c r="F10" s="14">
        <f>'June 16'!D34</f>
        <v>0</v>
      </c>
    </row>
    <row r="11" spans="1:6" x14ac:dyDescent="0.25">
      <c r="A11" s="3" t="s">
        <v>41</v>
      </c>
      <c r="B11" s="9">
        <f>'July 16'!D31</f>
        <v>0</v>
      </c>
      <c r="C11" s="9">
        <f>'July 16'!D6</f>
        <v>0</v>
      </c>
      <c r="D11" s="9">
        <f>'July 16'!D32</f>
        <v>0</v>
      </c>
      <c r="E11" s="9">
        <f>'July 16'!D33</f>
        <v>0</v>
      </c>
      <c r="F11" s="14">
        <f>'July 16'!D34</f>
        <v>0</v>
      </c>
    </row>
    <row r="12" spans="1:6" x14ac:dyDescent="0.25">
      <c r="A12" s="3" t="s">
        <v>42</v>
      </c>
      <c r="B12" s="9">
        <f>'August 16'!D31</f>
        <v>0</v>
      </c>
      <c r="C12" s="9">
        <f>'August 16'!D6</f>
        <v>0</v>
      </c>
      <c r="D12" s="9">
        <f>'August 16'!D32</f>
        <v>0</v>
      </c>
      <c r="E12" s="9">
        <f>'August 16'!D33</f>
        <v>0</v>
      </c>
      <c r="F12" s="14">
        <f>'August 16'!D34</f>
        <v>0</v>
      </c>
    </row>
    <row r="13" spans="1:6" ht="15.75" thickBot="1" x14ac:dyDescent="0.3">
      <c r="A13" s="4" t="s">
        <v>43</v>
      </c>
      <c r="B13" s="48">
        <f>'September 16'!D31</f>
        <v>0</v>
      </c>
      <c r="C13" s="48">
        <f>'September 16'!D6</f>
        <v>0</v>
      </c>
      <c r="D13" s="48">
        <f>'September 16'!D32</f>
        <v>0</v>
      </c>
      <c r="E13" s="48">
        <f>'September 16'!D33</f>
        <v>0</v>
      </c>
      <c r="F13" s="17">
        <f>'September 16'!D34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E11" sqref="E11:E15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42309</v>
      </c>
      <c r="H2" s="39"/>
    </row>
    <row r="3" spans="1:8" x14ac:dyDescent="0.25">
      <c r="A3" s="3" t="s">
        <v>2</v>
      </c>
      <c r="B3" s="19"/>
      <c r="G3" s="23">
        <f>G2+1</f>
        <v>42310</v>
      </c>
      <c r="H3" s="24"/>
    </row>
    <row r="4" spans="1:8" ht="15.75" thickBot="1" x14ac:dyDescent="0.3">
      <c r="A4" s="4" t="s">
        <v>3</v>
      </c>
      <c r="B4" s="20"/>
      <c r="G4" s="23">
        <f>G3+1</f>
        <v>42311</v>
      </c>
      <c r="H4" s="24"/>
    </row>
    <row r="5" spans="1:8" ht="15.75" thickBot="1" x14ac:dyDescent="0.3">
      <c r="G5" s="23">
        <f t="shared" ref="G5:G31" si="0">G4+1</f>
        <v>42312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42313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42314</v>
      </c>
      <c r="H7" s="24"/>
    </row>
    <row r="8" spans="1:8" ht="15.75" thickBot="1" x14ac:dyDescent="0.3">
      <c r="A8" s="21"/>
      <c r="B8" s="21"/>
      <c r="C8" s="21"/>
      <c r="G8" s="23">
        <f t="shared" si="0"/>
        <v>42315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42316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42317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42318</v>
      </c>
      <c r="H11" s="24"/>
    </row>
    <row r="12" spans="1:8" x14ac:dyDescent="0.25">
      <c r="A12" s="13" t="s">
        <v>6</v>
      </c>
      <c r="B12" s="8"/>
      <c r="C12" s="8"/>
      <c r="D12" s="9"/>
      <c r="E12" s="14">
        <f t="shared" ref="E12:E15" si="1">C12*D12</f>
        <v>0</v>
      </c>
      <c r="G12" s="23">
        <f t="shared" si="0"/>
        <v>42319</v>
      </c>
      <c r="H12" s="24"/>
    </row>
    <row r="13" spans="1:8" x14ac:dyDescent="0.25">
      <c r="A13" s="13" t="s">
        <v>7</v>
      </c>
      <c r="B13" s="8"/>
      <c r="C13" s="8"/>
      <c r="D13" s="9"/>
      <c r="E13" s="14">
        <f t="shared" si="1"/>
        <v>0</v>
      </c>
      <c r="G13" s="23">
        <f t="shared" si="0"/>
        <v>42320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si="1"/>
        <v>0</v>
      </c>
      <c r="G14" s="23">
        <f t="shared" si="0"/>
        <v>42321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42322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42323</v>
      </c>
      <c r="H16" s="24"/>
    </row>
    <row r="17" spans="1:8" ht="15.75" thickBot="1" x14ac:dyDescent="0.3">
      <c r="G17" s="23">
        <f t="shared" si="0"/>
        <v>42324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42325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42326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42327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42328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42329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42330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42331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42332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42333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42334</v>
      </c>
      <c r="H27" s="24"/>
    </row>
    <row r="28" spans="1:8" x14ac:dyDescent="0.25">
      <c r="G28" s="23">
        <f t="shared" si="0"/>
        <v>42335</v>
      </c>
      <c r="H28" s="24"/>
    </row>
    <row r="29" spans="1:8" x14ac:dyDescent="0.25">
      <c r="G29" s="23">
        <f t="shared" si="0"/>
        <v>42336</v>
      </c>
      <c r="H29" s="24"/>
    </row>
    <row r="30" spans="1:8" ht="15.75" thickBot="1" x14ac:dyDescent="0.3">
      <c r="G30" s="23">
        <f t="shared" si="0"/>
        <v>42337</v>
      </c>
      <c r="H30" s="24"/>
    </row>
    <row r="31" spans="1:8" x14ac:dyDescent="0.25">
      <c r="A31" s="69" t="s">
        <v>17</v>
      </c>
      <c r="B31" s="70"/>
      <c r="C31" s="71"/>
      <c r="D31" s="5">
        <f>'October 15'!D34</f>
        <v>0</v>
      </c>
      <c r="G31" s="23">
        <f t="shared" si="0"/>
        <v>42338</v>
      </c>
      <c r="H31" s="24"/>
    </row>
    <row r="32" spans="1:8" ht="15.75" thickBot="1" x14ac:dyDescent="0.3">
      <c r="A32" s="59" t="s">
        <v>31</v>
      </c>
      <c r="B32" s="60"/>
      <c r="C32" s="61"/>
      <c r="D32" s="6">
        <f>SUM(D27+E16)</f>
        <v>0</v>
      </c>
      <c r="G32" s="30"/>
      <c r="H32" s="25"/>
    </row>
    <row r="33" spans="1:8" ht="15.75" thickBot="1" x14ac:dyDescent="0.3">
      <c r="A33" s="59" t="s">
        <v>32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33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34:C34"/>
    <mergeCell ref="A6:C6"/>
    <mergeCell ref="A7:C7"/>
    <mergeCell ref="A9:E9"/>
    <mergeCell ref="A16:D16"/>
    <mergeCell ref="A18:D18"/>
    <mergeCell ref="A31:C31"/>
    <mergeCell ref="A32:C32"/>
    <mergeCell ref="A33:C33"/>
    <mergeCell ref="A27:C27"/>
  </mergeCells>
  <pageMargins left="0.7" right="0.7" top="0.75" bottom="0.7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E11" sqref="E11:E15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42339</v>
      </c>
      <c r="H2" s="39"/>
    </row>
    <row r="3" spans="1:8" x14ac:dyDescent="0.25">
      <c r="A3" s="3" t="s">
        <v>2</v>
      </c>
      <c r="B3" s="19"/>
      <c r="G3" s="23">
        <f>G2+1</f>
        <v>42340</v>
      </c>
      <c r="H3" s="24"/>
    </row>
    <row r="4" spans="1:8" ht="15.75" thickBot="1" x14ac:dyDescent="0.3">
      <c r="A4" s="4" t="s">
        <v>3</v>
      </c>
      <c r="B4" s="20"/>
      <c r="G4" s="23">
        <f>G3+1</f>
        <v>42341</v>
      </c>
      <c r="H4" s="24"/>
    </row>
    <row r="5" spans="1:8" ht="15.75" thickBot="1" x14ac:dyDescent="0.3">
      <c r="G5" s="23">
        <f t="shared" ref="G5:G32" si="0">G4+1</f>
        <v>42342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42343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42344</v>
      </c>
      <c r="H7" s="24"/>
    </row>
    <row r="8" spans="1:8" ht="15.75" thickBot="1" x14ac:dyDescent="0.3">
      <c r="A8" s="21"/>
      <c r="B8" s="21"/>
      <c r="C8" s="21"/>
      <c r="G8" s="23">
        <f t="shared" si="0"/>
        <v>42345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42346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42347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42348</v>
      </c>
      <c r="H11" s="24"/>
    </row>
    <row r="12" spans="1:8" x14ac:dyDescent="0.25">
      <c r="A12" s="13" t="s">
        <v>6</v>
      </c>
      <c r="B12" s="8"/>
      <c r="C12" s="8"/>
      <c r="D12" s="9"/>
      <c r="E12" s="14">
        <f t="shared" ref="E12:E15" si="1">C12*D12</f>
        <v>0</v>
      </c>
      <c r="G12" s="23">
        <f t="shared" si="0"/>
        <v>42349</v>
      </c>
      <c r="H12" s="24"/>
    </row>
    <row r="13" spans="1:8" x14ac:dyDescent="0.25">
      <c r="A13" s="13" t="s">
        <v>7</v>
      </c>
      <c r="B13" s="8"/>
      <c r="C13" s="8"/>
      <c r="D13" s="9"/>
      <c r="E13" s="14">
        <f t="shared" si="1"/>
        <v>0</v>
      </c>
      <c r="G13" s="23">
        <f t="shared" si="0"/>
        <v>42350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si="1"/>
        <v>0</v>
      </c>
      <c r="G14" s="23">
        <f t="shared" si="0"/>
        <v>42351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42352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42353</v>
      </c>
      <c r="H16" s="24"/>
    </row>
    <row r="17" spans="1:8" ht="15.75" thickBot="1" x14ac:dyDescent="0.3">
      <c r="G17" s="23">
        <f t="shared" si="0"/>
        <v>42354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42355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42356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42357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42358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42359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42360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42361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42362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42363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42364</v>
      </c>
      <c r="H27" s="24"/>
    </row>
    <row r="28" spans="1:8" x14ac:dyDescent="0.25">
      <c r="G28" s="23">
        <f t="shared" si="0"/>
        <v>42365</v>
      </c>
      <c r="H28" s="24"/>
    </row>
    <row r="29" spans="1:8" x14ac:dyDescent="0.25">
      <c r="G29" s="23">
        <f t="shared" si="0"/>
        <v>42366</v>
      </c>
      <c r="H29" s="24"/>
    </row>
    <row r="30" spans="1:8" ht="15.75" thickBot="1" x14ac:dyDescent="0.3">
      <c r="G30" s="23">
        <f t="shared" si="0"/>
        <v>42367</v>
      </c>
      <c r="H30" s="24"/>
    </row>
    <row r="31" spans="1:8" x14ac:dyDescent="0.25">
      <c r="A31" s="69" t="s">
        <v>44</v>
      </c>
      <c r="B31" s="70"/>
      <c r="C31" s="71"/>
      <c r="D31" s="5">
        <f>'November 15 '!D34</f>
        <v>0</v>
      </c>
      <c r="G31" s="23">
        <f t="shared" si="0"/>
        <v>42368</v>
      </c>
      <c r="H31" s="24"/>
    </row>
    <row r="32" spans="1:8" ht="15.75" thickBot="1" x14ac:dyDescent="0.3">
      <c r="A32" s="59" t="s">
        <v>45</v>
      </c>
      <c r="B32" s="60"/>
      <c r="C32" s="61"/>
      <c r="D32" s="6">
        <f>SUM(D27+E16)</f>
        <v>0</v>
      </c>
      <c r="G32" s="30">
        <f t="shared" si="0"/>
        <v>42369</v>
      </c>
      <c r="H32" s="25"/>
    </row>
    <row r="33" spans="1:8" ht="15.75" thickBot="1" x14ac:dyDescent="0.3">
      <c r="A33" s="59" t="s">
        <v>46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47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33:C33"/>
    <mergeCell ref="A34:C34"/>
    <mergeCell ref="A16:D16"/>
    <mergeCell ref="A27:C27"/>
    <mergeCell ref="A6:C6"/>
    <mergeCell ref="A7:C7"/>
    <mergeCell ref="A9:E9"/>
    <mergeCell ref="A18:D18"/>
    <mergeCell ref="A31:C31"/>
    <mergeCell ref="A32:C32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H2" sqref="H2:H32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42370</v>
      </c>
      <c r="H2" s="39"/>
    </row>
    <row r="3" spans="1:8" x14ac:dyDescent="0.25">
      <c r="A3" s="3" t="s">
        <v>2</v>
      </c>
      <c r="B3" s="19"/>
      <c r="G3" s="23">
        <f>G2+1</f>
        <v>42371</v>
      </c>
      <c r="H3" s="24"/>
    </row>
    <row r="4" spans="1:8" ht="15.75" thickBot="1" x14ac:dyDescent="0.3">
      <c r="A4" s="4" t="s">
        <v>3</v>
      </c>
      <c r="B4" s="20"/>
      <c r="G4" s="23">
        <f>G3+1</f>
        <v>42372</v>
      </c>
      <c r="H4" s="24"/>
    </row>
    <row r="5" spans="1:8" ht="15.75" thickBot="1" x14ac:dyDescent="0.3">
      <c r="G5" s="23">
        <f t="shared" ref="G5:G32" si="0">G4+1</f>
        <v>42373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42374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42375</v>
      </c>
      <c r="H7" s="24"/>
    </row>
    <row r="8" spans="1:8" ht="15.75" thickBot="1" x14ac:dyDescent="0.3">
      <c r="A8" s="21"/>
      <c r="B8" s="21"/>
      <c r="C8" s="21"/>
      <c r="G8" s="23">
        <f t="shared" si="0"/>
        <v>42376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42377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42378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42379</v>
      </c>
      <c r="H11" s="24"/>
    </row>
    <row r="12" spans="1:8" x14ac:dyDescent="0.25">
      <c r="A12" s="13" t="s">
        <v>6</v>
      </c>
      <c r="B12" s="8"/>
      <c r="C12" s="8"/>
      <c r="D12" s="9"/>
      <c r="E12" s="14">
        <f t="shared" ref="E12:E15" si="1">C12*D12</f>
        <v>0</v>
      </c>
      <c r="G12" s="23">
        <f t="shared" si="0"/>
        <v>42380</v>
      </c>
      <c r="H12" s="24"/>
    </row>
    <row r="13" spans="1:8" x14ac:dyDescent="0.25">
      <c r="A13" s="13" t="s">
        <v>7</v>
      </c>
      <c r="B13" s="8"/>
      <c r="C13" s="8"/>
      <c r="D13" s="9"/>
      <c r="E13" s="14">
        <f t="shared" si="1"/>
        <v>0</v>
      </c>
      <c r="G13" s="23">
        <f t="shared" si="0"/>
        <v>42381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si="1"/>
        <v>0</v>
      </c>
      <c r="G14" s="23">
        <f t="shared" si="0"/>
        <v>42382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42383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42384</v>
      </c>
      <c r="H16" s="24"/>
    </row>
    <row r="17" spans="1:8" ht="15.75" thickBot="1" x14ac:dyDescent="0.3">
      <c r="G17" s="23">
        <f t="shared" si="0"/>
        <v>42385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42386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42387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42388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42389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42390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42391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42392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42393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42394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42395</v>
      </c>
      <c r="H27" s="24"/>
    </row>
    <row r="28" spans="1:8" x14ac:dyDescent="0.25">
      <c r="G28" s="23">
        <f t="shared" si="0"/>
        <v>42396</v>
      </c>
      <c r="H28" s="24"/>
    </row>
    <row r="29" spans="1:8" x14ac:dyDescent="0.25">
      <c r="G29" s="23">
        <f t="shared" si="0"/>
        <v>42397</v>
      </c>
      <c r="H29" s="24"/>
    </row>
    <row r="30" spans="1:8" ht="15.75" thickBot="1" x14ac:dyDescent="0.3">
      <c r="G30" s="23">
        <f t="shared" si="0"/>
        <v>42398</v>
      </c>
      <c r="H30" s="24"/>
    </row>
    <row r="31" spans="1:8" x14ac:dyDescent="0.25">
      <c r="A31" s="69" t="s">
        <v>56</v>
      </c>
      <c r="B31" s="70"/>
      <c r="C31" s="71"/>
      <c r="D31" s="5">
        <f>'December 15'!D34</f>
        <v>0</v>
      </c>
      <c r="G31" s="23">
        <f t="shared" si="0"/>
        <v>42399</v>
      </c>
      <c r="H31" s="24"/>
    </row>
    <row r="32" spans="1:8" ht="15.75" thickBot="1" x14ac:dyDescent="0.3">
      <c r="A32" s="59" t="s">
        <v>57</v>
      </c>
      <c r="B32" s="60"/>
      <c r="C32" s="61"/>
      <c r="D32" s="6">
        <f>SUM(D27+E16)</f>
        <v>0</v>
      </c>
      <c r="G32" s="30">
        <f t="shared" si="0"/>
        <v>42400</v>
      </c>
      <c r="H32" s="25"/>
    </row>
    <row r="33" spans="1:8" ht="15.75" thickBot="1" x14ac:dyDescent="0.3">
      <c r="A33" s="59" t="s">
        <v>58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59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34:C34"/>
    <mergeCell ref="A32:C32"/>
    <mergeCell ref="A33:C33"/>
    <mergeCell ref="A6:C6"/>
    <mergeCell ref="A7:C7"/>
    <mergeCell ref="A9:E9"/>
    <mergeCell ref="A31:C31"/>
    <mergeCell ref="A16:D16"/>
    <mergeCell ref="A18:D18"/>
    <mergeCell ref="A27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6" sqref="D6:D7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42401</v>
      </c>
      <c r="H2" s="39"/>
    </row>
    <row r="3" spans="1:8" x14ac:dyDescent="0.25">
      <c r="A3" s="3" t="s">
        <v>2</v>
      </c>
      <c r="B3" s="19"/>
      <c r="G3" s="23">
        <f>G2+1</f>
        <v>42402</v>
      </c>
      <c r="H3" s="24"/>
    </row>
    <row r="4" spans="1:8" ht="15.75" thickBot="1" x14ac:dyDescent="0.3">
      <c r="A4" s="4" t="s">
        <v>3</v>
      </c>
      <c r="B4" s="20"/>
      <c r="G4" s="23">
        <f>G3+1</f>
        <v>42403</v>
      </c>
      <c r="H4" s="24"/>
    </row>
    <row r="5" spans="1:8" ht="15.75" thickBot="1" x14ac:dyDescent="0.3">
      <c r="G5" s="23">
        <f t="shared" ref="G5:G30" si="0">G4+1</f>
        <v>42404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42405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42406</v>
      </c>
      <c r="H7" s="24"/>
    </row>
    <row r="8" spans="1:8" ht="15.75" thickBot="1" x14ac:dyDescent="0.3">
      <c r="A8" s="21"/>
      <c r="B8" s="21"/>
      <c r="C8" s="21"/>
      <c r="G8" s="23">
        <f t="shared" si="0"/>
        <v>42407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42408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42409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42410</v>
      </c>
      <c r="H11" s="24"/>
    </row>
    <row r="12" spans="1:8" x14ac:dyDescent="0.25">
      <c r="A12" s="13" t="s">
        <v>6</v>
      </c>
      <c r="B12" s="8"/>
      <c r="C12" s="8"/>
      <c r="D12" s="9"/>
      <c r="E12" s="14">
        <f>C12*D12</f>
        <v>0</v>
      </c>
      <c r="G12" s="23">
        <f t="shared" si="0"/>
        <v>42411</v>
      </c>
      <c r="H12" s="24"/>
    </row>
    <row r="13" spans="1:8" x14ac:dyDescent="0.25">
      <c r="A13" s="13" t="s">
        <v>7</v>
      </c>
      <c r="B13" s="8"/>
      <c r="C13" s="8"/>
      <c r="D13" s="9"/>
      <c r="E13" s="14">
        <f>C13*D13</f>
        <v>0</v>
      </c>
      <c r="G13" s="23">
        <f t="shared" si="0"/>
        <v>42412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ref="E14:E15" si="1">C14*D14</f>
        <v>0</v>
      </c>
      <c r="G14" s="23">
        <f t="shared" si="0"/>
        <v>42413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42414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42415</v>
      </c>
      <c r="H16" s="24"/>
    </row>
    <row r="17" spans="1:8" ht="15.75" thickBot="1" x14ac:dyDescent="0.3">
      <c r="G17" s="23">
        <f t="shared" si="0"/>
        <v>42416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42417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42418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42419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42420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42421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42422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42423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42424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42425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42426</v>
      </c>
      <c r="H27" s="24"/>
    </row>
    <row r="28" spans="1:8" x14ac:dyDescent="0.25">
      <c r="G28" s="23">
        <f t="shared" si="0"/>
        <v>42427</v>
      </c>
      <c r="H28" s="24"/>
    </row>
    <row r="29" spans="1:8" x14ac:dyDescent="0.25">
      <c r="G29" s="23">
        <f t="shared" si="0"/>
        <v>42428</v>
      </c>
      <c r="H29" s="24"/>
    </row>
    <row r="30" spans="1:8" ht="15.75" thickBot="1" x14ac:dyDescent="0.3">
      <c r="G30" s="23">
        <f t="shared" si="0"/>
        <v>42429</v>
      </c>
      <c r="H30" s="24"/>
    </row>
    <row r="31" spans="1:8" x14ac:dyDescent="0.25">
      <c r="A31" s="69" t="s">
        <v>52</v>
      </c>
      <c r="B31" s="70"/>
      <c r="C31" s="71"/>
      <c r="D31" s="5">
        <f>'January 16'!D34</f>
        <v>0</v>
      </c>
      <c r="G31" s="23"/>
      <c r="H31" s="24"/>
    </row>
    <row r="32" spans="1:8" ht="15.75" thickBot="1" x14ac:dyDescent="0.3">
      <c r="A32" s="59" t="s">
        <v>53</v>
      </c>
      <c r="B32" s="60"/>
      <c r="C32" s="61"/>
      <c r="D32" s="6">
        <f>SUM(D27+E16)</f>
        <v>0</v>
      </c>
      <c r="G32" s="30"/>
      <c r="H32" s="25"/>
    </row>
    <row r="33" spans="1:8" ht="15.75" thickBot="1" x14ac:dyDescent="0.3">
      <c r="A33" s="59" t="s">
        <v>54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55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34:C34"/>
    <mergeCell ref="A32:C32"/>
    <mergeCell ref="A33:C33"/>
    <mergeCell ref="A6:C6"/>
    <mergeCell ref="A7:C7"/>
    <mergeCell ref="A9:E9"/>
    <mergeCell ref="A31:C31"/>
    <mergeCell ref="A16:D16"/>
    <mergeCell ref="A18:D18"/>
    <mergeCell ref="A27:C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H2" sqref="H2:H32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42064</v>
      </c>
      <c r="H2" s="39"/>
    </row>
    <row r="3" spans="1:8" x14ac:dyDescent="0.25">
      <c r="A3" s="3" t="s">
        <v>2</v>
      </c>
      <c r="B3" s="19"/>
      <c r="G3" s="23">
        <f>G2+1</f>
        <v>42065</v>
      </c>
      <c r="H3" s="24"/>
    </row>
    <row r="4" spans="1:8" ht="15.75" thickBot="1" x14ac:dyDescent="0.3">
      <c r="A4" s="4" t="s">
        <v>3</v>
      </c>
      <c r="B4" s="20"/>
      <c r="G4" s="23">
        <f>G3+1</f>
        <v>42066</v>
      </c>
      <c r="H4" s="24"/>
    </row>
    <row r="5" spans="1:8" ht="15.75" thickBot="1" x14ac:dyDescent="0.3">
      <c r="G5" s="23">
        <f t="shared" ref="G5:G32" si="0">G4+1</f>
        <v>42067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42068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42069</v>
      </c>
      <c r="H7" s="24"/>
    </row>
    <row r="8" spans="1:8" ht="15.75" thickBot="1" x14ac:dyDescent="0.3">
      <c r="A8" s="21"/>
      <c r="B8" s="21"/>
      <c r="C8" s="21"/>
      <c r="G8" s="23">
        <f t="shared" si="0"/>
        <v>42070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42071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42072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42073</v>
      </c>
      <c r="H11" s="24"/>
    </row>
    <row r="12" spans="1:8" x14ac:dyDescent="0.25">
      <c r="A12" s="13" t="s">
        <v>6</v>
      </c>
      <c r="B12" s="8"/>
      <c r="C12" s="8"/>
      <c r="D12" s="9"/>
      <c r="E12" s="14">
        <f>C12*D12</f>
        <v>0</v>
      </c>
      <c r="G12" s="23">
        <f t="shared" si="0"/>
        <v>42074</v>
      </c>
      <c r="H12" s="24"/>
    </row>
    <row r="13" spans="1:8" x14ac:dyDescent="0.25">
      <c r="A13" s="13" t="s">
        <v>7</v>
      </c>
      <c r="B13" s="8"/>
      <c r="C13" s="8"/>
      <c r="D13" s="9"/>
      <c r="E13" s="14">
        <f>C13*D13</f>
        <v>0</v>
      </c>
      <c r="G13" s="23">
        <f t="shared" si="0"/>
        <v>42075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ref="E14:E15" si="1">C14*D14</f>
        <v>0</v>
      </c>
      <c r="G14" s="23">
        <f t="shared" si="0"/>
        <v>42076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42077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42078</v>
      </c>
      <c r="H16" s="24"/>
    </row>
    <row r="17" spans="1:8" ht="15.75" thickBot="1" x14ac:dyDescent="0.3">
      <c r="G17" s="23">
        <f t="shared" si="0"/>
        <v>42079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42080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42081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42082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42083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42084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42085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42086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42087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42088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42089</v>
      </c>
      <c r="H27" s="24"/>
    </row>
    <row r="28" spans="1:8" x14ac:dyDescent="0.25">
      <c r="G28" s="23">
        <f t="shared" si="0"/>
        <v>42090</v>
      </c>
      <c r="H28" s="24"/>
    </row>
    <row r="29" spans="1:8" x14ac:dyDescent="0.25">
      <c r="G29" s="23">
        <f t="shared" si="0"/>
        <v>42091</v>
      </c>
      <c r="H29" s="24"/>
    </row>
    <row r="30" spans="1:8" ht="15.75" thickBot="1" x14ac:dyDescent="0.3">
      <c r="G30" s="23">
        <f t="shared" si="0"/>
        <v>42092</v>
      </c>
      <c r="H30" s="24"/>
    </row>
    <row r="31" spans="1:8" x14ac:dyDescent="0.25">
      <c r="A31" s="69" t="s">
        <v>60</v>
      </c>
      <c r="B31" s="70"/>
      <c r="C31" s="71"/>
      <c r="D31" s="5">
        <f>'February 16'!D34</f>
        <v>0</v>
      </c>
      <c r="G31" s="23">
        <f t="shared" si="0"/>
        <v>42093</v>
      </c>
      <c r="H31" s="24"/>
    </row>
    <row r="32" spans="1:8" ht="15.75" thickBot="1" x14ac:dyDescent="0.3">
      <c r="A32" s="59" t="s">
        <v>61</v>
      </c>
      <c r="B32" s="60"/>
      <c r="C32" s="61"/>
      <c r="D32" s="6">
        <f>SUM(D27+E16)</f>
        <v>0</v>
      </c>
      <c r="G32" s="30">
        <f t="shared" si="0"/>
        <v>42094</v>
      </c>
      <c r="H32" s="25"/>
    </row>
    <row r="33" spans="1:8" ht="15.75" thickBot="1" x14ac:dyDescent="0.3">
      <c r="A33" s="59" t="s">
        <v>62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63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34:C34"/>
    <mergeCell ref="A32:C32"/>
    <mergeCell ref="A33:C33"/>
    <mergeCell ref="A6:C6"/>
    <mergeCell ref="A7:C7"/>
    <mergeCell ref="A9:E9"/>
    <mergeCell ref="A31:C31"/>
    <mergeCell ref="A16:D16"/>
    <mergeCell ref="A18:D18"/>
    <mergeCell ref="A27:C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6" sqref="D6:D7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42461</v>
      </c>
      <c r="H2" s="39"/>
    </row>
    <row r="3" spans="1:8" x14ac:dyDescent="0.25">
      <c r="A3" s="3" t="s">
        <v>2</v>
      </c>
      <c r="B3" s="19"/>
      <c r="G3" s="23">
        <f>G2+1</f>
        <v>42462</v>
      </c>
      <c r="H3" s="24"/>
    </row>
    <row r="4" spans="1:8" ht="15.75" thickBot="1" x14ac:dyDescent="0.3">
      <c r="A4" s="4" t="s">
        <v>3</v>
      </c>
      <c r="B4" s="20"/>
      <c r="G4" s="23">
        <f>G3+1</f>
        <v>42463</v>
      </c>
      <c r="H4" s="24"/>
    </row>
    <row r="5" spans="1:8" ht="15.75" thickBot="1" x14ac:dyDescent="0.3">
      <c r="G5" s="23">
        <f t="shared" ref="G5:G31" si="0">G4+1</f>
        <v>42464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42465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42466</v>
      </c>
      <c r="H7" s="24"/>
    </row>
    <row r="8" spans="1:8" ht="15.75" thickBot="1" x14ac:dyDescent="0.3">
      <c r="A8" s="21"/>
      <c r="B8" s="21"/>
      <c r="C8" s="21"/>
      <c r="G8" s="23">
        <f t="shared" si="0"/>
        <v>42467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42468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42469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42470</v>
      </c>
      <c r="H11" s="24"/>
    </row>
    <row r="12" spans="1:8" x14ac:dyDescent="0.25">
      <c r="A12" s="13" t="s">
        <v>6</v>
      </c>
      <c r="B12" s="8"/>
      <c r="C12" s="8"/>
      <c r="D12" s="9"/>
      <c r="E12" s="14">
        <f>C12*D12</f>
        <v>0</v>
      </c>
      <c r="G12" s="23">
        <f t="shared" si="0"/>
        <v>42471</v>
      </c>
      <c r="H12" s="24"/>
    </row>
    <row r="13" spans="1:8" x14ac:dyDescent="0.25">
      <c r="A13" s="13" t="s">
        <v>7</v>
      </c>
      <c r="B13" s="8"/>
      <c r="C13" s="8"/>
      <c r="D13" s="9"/>
      <c r="E13" s="14">
        <f>C13*D13</f>
        <v>0</v>
      </c>
      <c r="G13" s="23">
        <f t="shared" si="0"/>
        <v>42472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ref="E14:E15" si="1">C14*D14</f>
        <v>0</v>
      </c>
      <c r="G14" s="23">
        <f t="shared" si="0"/>
        <v>42473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42474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42475</v>
      </c>
      <c r="H16" s="24"/>
    </row>
    <row r="17" spans="1:8" ht="15.75" thickBot="1" x14ac:dyDescent="0.3">
      <c r="G17" s="23">
        <f t="shared" si="0"/>
        <v>42476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42477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42478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42479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42480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42481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42482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42483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42484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42485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42486</v>
      </c>
      <c r="H27" s="24"/>
    </row>
    <row r="28" spans="1:8" x14ac:dyDescent="0.25">
      <c r="G28" s="23">
        <f t="shared" si="0"/>
        <v>42487</v>
      </c>
      <c r="H28" s="24"/>
    </row>
    <row r="29" spans="1:8" x14ac:dyDescent="0.25">
      <c r="G29" s="23">
        <f t="shared" si="0"/>
        <v>42488</v>
      </c>
      <c r="H29" s="24"/>
    </row>
    <row r="30" spans="1:8" ht="15.75" thickBot="1" x14ac:dyDescent="0.3">
      <c r="G30" s="23">
        <f t="shared" si="0"/>
        <v>42489</v>
      </c>
      <c r="H30" s="24"/>
    </row>
    <row r="31" spans="1:8" x14ac:dyDescent="0.25">
      <c r="A31" s="69" t="s">
        <v>64</v>
      </c>
      <c r="B31" s="70"/>
      <c r="C31" s="71"/>
      <c r="D31" s="5">
        <f>'March 16'!D34</f>
        <v>0</v>
      </c>
      <c r="G31" s="23">
        <f t="shared" si="0"/>
        <v>42490</v>
      </c>
      <c r="H31" s="24"/>
    </row>
    <row r="32" spans="1:8" ht="15.75" thickBot="1" x14ac:dyDescent="0.3">
      <c r="A32" s="59" t="s">
        <v>65</v>
      </c>
      <c r="B32" s="60"/>
      <c r="C32" s="61"/>
      <c r="D32" s="6">
        <f>SUM(D27+E16)</f>
        <v>0</v>
      </c>
      <c r="G32" s="30"/>
      <c r="H32" s="25"/>
    </row>
    <row r="33" spans="1:8" ht="15.75" thickBot="1" x14ac:dyDescent="0.3">
      <c r="A33" s="59" t="s">
        <v>66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67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34:C34"/>
    <mergeCell ref="A32:C32"/>
    <mergeCell ref="A33:C33"/>
    <mergeCell ref="A6:C6"/>
    <mergeCell ref="A7:C7"/>
    <mergeCell ref="A9:E9"/>
    <mergeCell ref="A31:C31"/>
    <mergeCell ref="A16:D16"/>
    <mergeCell ref="A18:D18"/>
    <mergeCell ref="A27:C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6" sqref="D6:D7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42491</v>
      </c>
      <c r="H2" s="39"/>
    </row>
    <row r="3" spans="1:8" x14ac:dyDescent="0.25">
      <c r="A3" s="3" t="s">
        <v>2</v>
      </c>
      <c r="B3" s="19"/>
      <c r="G3" s="23">
        <f>G2+1</f>
        <v>42492</v>
      </c>
      <c r="H3" s="24"/>
    </row>
    <row r="4" spans="1:8" ht="15.75" thickBot="1" x14ac:dyDescent="0.3">
      <c r="A4" s="4" t="s">
        <v>3</v>
      </c>
      <c r="B4" s="20"/>
      <c r="G4" s="23">
        <f>G3+1</f>
        <v>42493</v>
      </c>
      <c r="H4" s="24"/>
    </row>
    <row r="5" spans="1:8" ht="15.75" thickBot="1" x14ac:dyDescent="0.3">
      <c r="G5" s="23">
        <f t="shared" ref="G5:G32" si="0">G4+1</f>
        <v>42494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42495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42496</v>
      </c>
      <c r="H7" s="24"/>
    </row>
    <row r="8" spans="1:8" ht="15.75" thickBot="1" x14ac:dyDescent="0.3">
      <c r="A8" s="21"/>
      <c r="B8" s="21"/>
      <c r="C8" s="21"/>
      <c r="G8" s="23">
        <f t="shared" si="0"/>
        <v>42497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42498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42499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42500</v>
      </c>
      <c r="H11" s="24"/>
    </row>
    <row r="12" spans="1:8" x14ac:dyDescent="0.25">
      <c r="A12" s="13" t="s">
        <v>6</v>
      </c>
      <c r="B12" s="8"/>
      <c r="C12" s="8"/>
      <c r="D12" s="9"/>
      <c r="E12" s="14">
        <f>C12*D12</f>
        <v>0</v>
      </c>
      <c r="G12" s="23">
        <f t="shared" si="0"/>
        <v>42501</v>
      </c>
      <c r="H12" s="24"/>
    </row>
    <row r="13" spans="1:8" x14ac:dyDescent="0.25">
      <c r="A13" s="13" t="s">
        <v>7</v>
      </c>
      <c r="B13" s="8"/>
      <c r="C13" s="8"/>
      <c r="D13" s="9"/>
      <c r="E13" s="14">
        <f>C13*D13</f>
        <v>0</v>
      </c>
      <c r="G13" s="23">
        <f t="shared" si="0"/>
        <v>42502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ref="E14:E15" si="1">C14*D14</f>
        <v>0</v>
      </c>
      <c r="G14" s="23">
        <f t="shared" si="0"/>
        <v>42503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42504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42505</v>
      </c>
      <c r="H16" s="24"/>
    </row>
    <row r="17" spans="1:8" ht="15.75" thickBot="1" x14ac:dyDescent="0.3">
      <c r="G17" s="23">
        <f t="shared" si="0"/>
        <v>42506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42507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42508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42509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42510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42511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42512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42513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42514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42515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42516</v>
      </c>
      <c r="H27" s="24"/>
    </row>
    <row r="28" spans="1:8" x14ac:dyDescent="0.25">
      <c r="G28" s="23">
        <f t="shared" si="0"/>
        <v>42517</v>
      </c>
      <c r="H28" s="24"/>
    </row>
    <row r="29" spans="1:8" x14ac:dyDescent="0.25">
      <c r="G29" s="23">
        <f t="shared" si="0"/>
        <v>42518</v>
      </c>
      <c r="H29" s="24"/>
    </row>
    <row r="30" spans="1:8" ht="15.75" thickBot="1" x14ac:dyDescent="0.3">
      <c r="G30" s="23">
        <f t="shared" si="0"/>
        <v>42519</v>
      </c>
      <c r="H30" s="24"/>
    </row>
    <row r="31" spans="1:8" x14ac:dyDescent="0.25">
      <c r="A31" s="69" t="s">
        <v>68</v>
      </c>
      <c r="B31" s="70"/>
      <c r="C31" s="71"/>
      <c r="D31" s="5">
        <f>'April 16'!D34</f>
        <v>0</v>
      </c>
      <c r="G31" s="23">
        <f t="shared" si="0"/>
        <v>42520</v>
      </c>
      <c r="H31" s="24"/>
    </row>
    <row r="32" spans="1:8" ht="15.75" thickBot="1" x14ac:dyDescent="0.3">
      <c r="A32" s="59" t="s">
        <v>69</v>
      </c>
      <c r="B32" s="60"/>
      <c r="C32" s="61"/>
      <c r="D32" s="6">
        <f>SUM(D27+E16)</f>
        <v>0</v>
      </c>
      <c r="G32" s="30">
        <f t="shared" si="0"/>
        <v>42521</v>
      </c>
      <c r="H32" s="25"/>
    </row>
    <row r="33" spans="1:8" ht="15.75" thickBot="1" x14ac:dyDescent="0.3">
      <c r="A33" s="59" t="s">
        <v>70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71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34:C34"/>
    <mergeCell ref="A32:C32"/>
    <mergeCell ref="A33:C33"/>
    <mergeCell ref="A6:C6"/>
    <mergeCell ref="A7:C7"/>
    <mergeCell ref="A9:E9"/>
    <mergeCell ref="A31:C31"/>
    <mergeCell ref="A16:D16"/>
    <mergeCell ref="A18:D18"/>
    <mergeCell ref="A27:C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6" sqref="D6:D7"/>
    </sheetView>
  </sheetViews>
  <sheetFormatPr defaultRowHeight="15" x14ac:dyDescent="0.25"/>
  <cols>
    <col min="1" max="1" width="19.5703125" customWidth="1"/>
    <col min="2" max="2" width="17" customWidth="1"/>
    <col min="3" max="3" width="11.7109375" bestFit="1" customWidth="1"/>
    <col min="4" max="4" width="11.5703125" bestFit="1" customWidth="1"/>
    <col min="5" max="5" width="10.5703125" bestFit="1" customWidth="1"/>
    <col min="7" max="7" width="17.42578125" customWidth="1"/>
    <col min="10" max="10" width="10.5703125" bestFit="1" customWidth="1"/>
  </cols>
  <sheetData>
    <row r="1" spans="1:8" ht="15.75" thickBot="1" x14ac:dyDescent="0.3">
      <c r="A1" s="2" t="s">
        <v>0</v>
      </c>
      <c r="B1" s="18"/>
      <c r="G1" s="40" t="s">
        <v>16</v>
      </c>
      <c r="H1" s="41">
        <f>COUNTIF(H2:H32,"x")</f>
        <v>0</v>
      </c>
    </row>
    <row r="2" spans="1:8" x14ac:dyDescent="0.25">
      <c r="A2" s="3" t="s">
        <v>1</v>
      </c>
      <c r="B2" s="19"/>
      <c r="G2" s="38">
        <v>42522</v>
      </c>
      <c r="H2" s="39"/>
    </row>
    <row r="3" spans="1:8" x14ac:dyDescent="0.25">
      <c r="A3" s="3" t="s">
        <v>2</v>
      </c>
      <c r="B3" s="19"/>
      <c r="G3" s="23">
        <f>G2+1</f>
        <v>42523</v>
      </c>
      <c r="H3" s="24"/>
    </row>
    <row r="4" spans="1:8" ht="15.75" thickBot="1" x14ac:dyDescent="0.3">
      <c r="A4" s="4" t="s">
        <v>3</v>
      </c>
      <c r="B4" s="20"/>
      <c r="G4" s="23">
        <f>G3+1</f>
        <v>42524</v>
      </c>
      <c r="H4" s="24"/>
    </row>
    <row r="5" spans="1:8" ht="15.75" thickBot="1" x14ac:dyDescent="0.3">
      <c r="G5" s="23">
        <f t="shared" ref="G5:G31" si="0">G4+1</f>
        <v>42525</v>
      </c>
      <c r="H5" s="24"/>
    </row>
    <row r="6" spans="1:8" x14ac:dyDescent="0.25">
      <c r="A6" s="52" t="s">
        <v>19</v>
      </c>
      <c r="B6" s="53"/>
      <c r="C6" s="53"/>
      <c r="D6" s="12"/>
      <c r="G6" s="23">
        <f t="shared" si="0"/>
        <v>42526</v>
      </c>
      <c r="H6" s="24"/>
    </row>
    <row r="7" spans="1:8" ht="15.75" thickBot="1" x14ac:dyDescent="0.3">
      <c r="A7" s="54" t="s">
        <v>18</v>
      </c>
      <c r="B7" s="55"/>
      <c r="C7" s="55"/>
      <c r="D7" s="22"/>
      <c r="G7" s="23">
        <f t="shared" si="0"/>
        <v>42527</v>
      </c>
      <c r="H7" s="24"/>
    </row>
    <row r="8" spans="1:8" ht="15.75" thickBot="1" x14ac:dyDescent="0.3">
      <c r="A8" s="21"/>
      <c r="B8" s="21"/>
      <c r="C8" s="21"/>
      <c r="G8" s="23">
        <f t="shared" si="0"/>
        <v>42528</v>
      </c>
      <c r="H8" s="24"/>
    </row>
    <row r="9" spans="1:8" ht="15.75" thickBot="1" x14ac:dyDescent="0.3">
      <c r="A9" s="49" t="s">
        <v>4</v>
      </c>
      <c r="B9" s="50"/>
      <c r="C9" s="50"/>
      <c r="D9" s="50"/>
      <c r="E9" s="51"/>
      <c r="G9" s="23">
        <f t="shared" si="0"/>
        <v>42529</v>
      </c>
      <c r="H9" s="24"/>
    </row>
    <row r="10" spans="1:8" x14ac:dyDescent="0.25">
      <c r="A10" s="10"/>
      <c r="B10" s="11" t="s">
        <v>10</v>
      </c>
      <c r="C10" s="11" t="s">
        <v>11</v>
      </c>
      <c r="D10" s="11" t="s">
        <v>12</v>
      </c>
      <c r="E10" s="12" t="s">
        <v>13</v>
      </c>
      <c r="G10" s="23">
        <f t="shared" si="0"/>
        <v>42530</v>
      </c>
      <c r="H10" s="24"/>
    </row>
    <row r="11" spans="1:8" x14ac:dyDescent="0.25">
      <c r="A11" s="13" t="s">
        <v>5</v>
      </c>
      <c r="B11" s="8"/>
      <c r="C11" s="8"/>
      <c r="D11" s="9"/>
      <c r="E11" s="14">
        <f>C11*D11</f>
        <v>0</v>
      </c>
      <c r="G11" s="23">
        <f t="shared" si="0"/>
        <v>42531</v>
      </c>
      <c r="H11" s="24"/>
    </row>
    <row r="12" spans="1:8" x14ac:dyDescent="0.25">
      <c r="A12" s="13" t="s">
        <v>6</v>
      </c>
      <c r="B12" s="8"/>
      <c r="C12" s="8"/>
      <c r="D12" s="9"/>
      <c r="E12" s="14">
        <f>C12*D12</f>
        <v>0</v>
      </c>
      <c r="G12" s="23">
        <f t="shared" si="0"/>
        <v>42532</v>
      </c>
      <c r="H12" s="24"/>
    </row>
    <row r="13" spans="1:8" x14ac:dyDescent="0.25">
      <c r="A13" s="13" t="s">
        <v>7</v>
      </c>
      <c r="B13" s="8"/>
      <c r="C13" s="8"/>
      <c r="D13" s="9"/>
      <c r="E13" s="14">
        <f>C13*D13</f>
        <v>0</v>
      </c>
      <c r="G13" s="23">
        <f t="shared" si="0"/>
        <v>42533</v>
      </c>
      <c r="H13" s="24"/>
    </row>
    <row r="14" spans="1:8" x14ac:dyDescent="0.25">
      <c r="A14" s="13" t="s">
        <v>8</v>
      </c>
      <c r="B14" s="8"/>
      <c r="C14" s="8"/>
      <c r="D14" s="8"/>
      <c r="E14" s="14">
        <f t="shared" ref="E14:E15" si="1">C14*D14</f>
        <v>0</v>
      </c>
      <c r="G14" s="23">
        <f t="shared" si="0"/>
        <v>42534</v>
      </c>
      <c r="H14" s="24"/>
    </row>
    <row r="15" spans="1:8" ht="15.75" thickBot="1" x14ac:dyDescent="0.3">
      <c r="A15" s="15" t="s">
        <v>9</v>
      </c>
      <c r="B15" s="16"/>
      <c r="C15" s="16"/>
      <c r="D15" s="16"/>
      <c r="E15" s="14">
        <f t="shared" si="1"/>
        <v>0</v>
      </c>
      <c r="G15" s="23">
        <f t="shared" si="0"/>
        <v>42535</v>
      </c>
      <c r="H15" s="24"/>
    </row>
    <row r="16" spans="1:8" ht="15.75" thickBot="1" x14ac:dyDescent="0.3">
      <c r="A16" s="62" t="s">
        <v>13</v>
      </c>
      <c r="B16" s="62"/>
      <c r="C16" s="62"/>
      <c r="D16" s="62"/>
      <c r="E16" s="32">
        <f>SUM(E11:E15)</f>
        <v>0</v>
      </c>
      <c r="G16" s="23">
        <f t="shared" si="0"/>
        <v>42536</v>
      </c>
      <c r="H16" s="24"/>
    </row>
    <row r="17" spans="1:8" ht="15.75" thickBot="1" x14ac:dyDescent="0.3">
      <c r="G17" s="23">
        <f t="shared" si="0"/>
        <v>42537</v>
      </c>
      <c r="H17" s="24"/>
    </row>
    <row r="18" spans="1:8" ht="15.75" thickBot="1" x14ac:dyDescent="0.3">
      <c r="A18" s="63" t="s">
        <v>14</v>
      </c>
      <c r="B18" s="64"/>
      <c r="C18" s="64"/>
      <c r="D18" s="65"/>
      <c r="G18" s="23">
        <f>G17+1</f>
        <v>42538</v>
      </c>
      <c r="H18" s="24"/>
    </row>
    <row r="19" spans="1:8" x14ac:dyDescent="0.25">
      <c r="A19" s="10"/>
      <c r="B19" s="11" t="s">
        <v>28</v>
      </c>
      <c r="C19" s="28" t="s">
        <v>30</v>
      </c>
      <c r="D19" s="12" t="s">
        <v>29</v>
      </c>
      <c r="G19" s="23">
        <f t="shared" si="0"/>
        <v>42539</v>
      </c>
      <c r="H19" s="24"/>
    </row>
    <row r="20" spans="1:8" x14ac:dyDescent="0.25">
      <c r="A20" s="13" t="s">
        <v>27</v>
      </c>
      <c r="B20" s="8"/>
      <c r="C20" s="29"/>
      <c r="D20" s="14"/>
      <c r="G20" s="23">
        <f t="shared" si="0"/>
        <v>42540</v>
      </c>
      <c r="H20" s="24"/>
    </row>
    <row r="21" spans="1:8" x14ac:dyDescent="0.25">
      <c r="A21" s="13" t="s">
        <v>27</v>
      </c>
      <c r="B21" s="8"/>
      <c r="C21" s="29"/>
      <c r="D21" s="14"/>
      <c r="G21" s="23">
        <f t="shared" si="0"/>
        <v>42541</v>
      </c>
      <c r="H21" s="24"/>
    </row>
    <row r="22" spans="1:8" x14ac:dyDescent="0.25">
      <c r="A22" s="13" t="s">
        <v>27</v>
      </c>
      <c r="B22" s="8"/>
      <c r="C22" s="29"/>
      <c r="D22" s="14"/>
      <c r="G22" s="23">
        <f t="shared" si="0"/>
        <v>42542</v>
      </c>
      <c r="H22" s="24"/>
    </row>
    <row r="23" spans="1:8" x14ac:dyDescent="0.25">
      <c r="A23" s="13" t="s">
        <v>27</v>
      </c>
      <c r="B23" s="8"/>
      <c r="C23" s="29"/>
      <c r="D23" s="14"/>
      <c r="G23" s="23">
        <f t="shared" si="0"/>
        <v>42543</v>
      </c>
      <c r="H23" s="24"/>
    </row>
    <row r="24" spans="1:8" x14ac:dyDescent="0.25">
      <c r="A24" s="13" t="s">
        <v>27</v>
      </c>
      <c r="B24" s="8"/>
      <c r="C24" s="29"/>
      <c r="D24" s="14"/>
      <c r="G24" s="23">
        <f t="shared" si="0"/>
        <v>42544</v>
      </c>
      <c r="H24" s="24"/>
    </row>
    <row r="25" spans="1:8" x14ac:dyDescent="0.25">
      <c r="A25" s="13" t="s">
        <v>27</v>
      </c>
      <c r="B25" s="8"/>
      <c r="C25" s="29"/>
      <c r="D25" s="14"/>
      <c r="G25" s="23">
        <f t="shared" si="0"/>
        <v>42545</v>
      </c>
      <c r="H25" s="24"/>
    </row>
    <row r="26" spans="1:8" ht="15.75" thickBot="1" x14ac:dyDescent="0.3">
      <c r="A26" s="33" t="s">
        <v>27</v>
      </c>
      <c r="B26" s="34"/>
      <c r="C26" s="35"/>
      <c r="D26" s="36"/>
      <c r="G26" s="23">
        <f t="shared" si="0"/>
        <v>42546</v>
      </c>
      <c r="H26" s="24"/>
    </row>
    <row r="27" spans="1:8" ht="15.75" thickBot="1" x14ac:dyDescent="0.3">
      <c r="A27" s="66" t="s">
        <v>13</v>
      </c>
      <c r="B27" s="67"/>
      <c r="C27" s="68"/>
      <c r="D27" s="37">
        <f>SUM(D20:D26)</f>
        <v>0</v>
      </c>
      <c r="G27" s="23">
        <f>G26+1</f>
        <v>42547</v>
      </c>
      <c r="H27" s="24"/>
    </row>
    <row r="28" spans="1:8" x14ac:dyDescent="0.25">
      <c r="G28" s="23">
        <f t="shared" si="0"/>
        <v>42548</v>
      </c>
      <c r="H28" s="24"/>
    </row>
    <row r="29" spans="1:8" x14ac:dyDescent="0.25">
      <c r="G29" s="23">
        <f t="shared" si="0"/>
        <v>42549</v>
      </c>
      <c r="H29" s="24"/>
    </row>
    <row r="30" spans="1:8" ht="15.75" thickBot="1" x14ac:dyDescent="0.3">
      <c r="G30" s="23">
        <f t="shared" si="0"/>
        <v>42550</v>
      </c>
      <c r="H30" s="24"/>
    </row>
    <row r="31" spans="1:8" x14ac:dyDescent="0.25">
      <c r="A31" s="69" t="s">
        <v>72</v>
      </c>
      <c r="B31" s="70"/>
      <c r="C31" s="71"/>
      <c r="D31" s="5">
        <f>'May 16'!D34</f>
        <v>0</v>
      </c>
      <c r="G31" s="23">
        <f t="shared" si="0"/>
        <v>42551</v>
      </c>
      <c r="H31" s="24"/>
    </row>
    <row r="32" spans="1:8" ht="15.75" thickBot="1" x14ac:dyDescent="0.3">
      <c r="A32" s="59" t="s">
        <v>73</v>
      </c>
      <c r="B32" s="60"/>
      <c r="C32" s="61"/>
      <c r="D32" s="6">
        <f>SUM(D27+E16)</f>
        <v>0</v>
      </c>
      <c r="G32" s="30"/>
      <c r="H32" s="25"/>
    </row>
    <row r="33" spans="1:8" ht="15.75" thickBot="1" x14ac:dyDescent="0.3">
      <c r="A33" s="59" t="s">
        <v>74</v>
      </c>
      <c r="B33" s="60"/>
      <c r="C33" s="61"/>
      <c r="D33" s="6">
        <f>D6-(D32)</f>
        <v>0</v>
      </c>
      <c r="G33" s="31"/>
    </row>
    <row r="34" spans="1:8" ht="15.75" thickBot="1" x14ac:dyDescent="0.3">
      <c r="A34" s="56" t="s">
        <v>75</v>
      </c>
      <c r="B34" s="57"/>
      <c r="C34" s="58"/>
      <c r="D34" s="7">
        <f>D31+D33</f>
        <v>0</v>
      </c>
      <c r="G34" s="26" t="s">
        <v>15</v>
      </c>
      <c r="H34" s="27" t="e">
        <f>(D7+D32)/H1</f>
        <v>#DIV/0!</v>
      </c>
    </row>
    <row r="39" spans="1:8" x14ac:dyDescent="0.25">
      <c r="G39" s="1"/>
    </row>
  </sheetData>
  <mergeCells count="10">
    <mergeCell ref="A34:C34"/>
    <mergeCell ref="A32:C32"/>
    <mergeCell ref="A33:C33"/>
    <mergeCell ref="A6:C6"/>
    <mergeCell ref="A7:C7"/>
    <mergeCell ref="A9:E9"/>
    <mergeCell ref="A31:C31"/>
    <mergeCell ref="A16:D16"/>
    <mergeCell ref="A18:D18"/>
    <mergeCell ref="A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October 15</vt:lpstr>
      <vt:lpstr>November 15 </vt:lpstr>
      <vt:lpstr>December 15</vt:lpstr>
      <vt:lpstr>January 16</vt:lpstr>
      <vt:lpstr>February 16</vt:lpstr>
      <vt:lpstr>March 16</vt:lpstr>
      <vt:lpstr>April 16</vt:lpstr>
      <vt:lpstr>May 16</vt:lpstr>
      <vt:lpstr>June 16</vt:lpstr>
      <vt:lpstr>July 16</vt:lpstr>
      <vt:lpstr>August 16</vt:lpstr>
      <vt:lpstr>September 16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Goodman, Marcy (DSHS/ALTSA/HCS)</dc:creator>
  <cp:lastModifiedBy>Goodman, Marcy (DSHS/ALTSA/HCS)</cp:lastModifiedBy>
  <cp:lastPrinted>2015-09-15T21:00:16Z</cp:lastPrinted>
  <dcterms:created xsi:type="dcterms:W3CDTF">2015-09-15T17:43:39Z</dcterms:created>
  <dcterms:modified xsi:type="dcterms:W3CDTF">2015-10-26T19:21:10Z</dcterms:modified>
</cp:coreProperties>
</file>