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2\Appendices\"/>
    </mc:Choice>
  </mc:AlternateContent>
  <bookViews>
    <workbookView xWindow="0" yWindow="0" windowWidth="29010" windowHeight="12510"/>
  </bookViews>
  <sheets>
    <sheet name="I.1 In-Jail Fines Summary" sheetId="4" r:id="rId1"/>
    <sheet name="I.2 In-Jail Fines Cases" sheetId="6" r:id="rId2"/>
  </sheets>
  <definedNames>
    <definedName name="_xlnm._FilterDatabase" localSheetId="1" hidden="1">'I.2 In-Jail Fines Cases'!$A$2:$R$2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6" l="1"/>
  <c r="Q9" i="6"/>
  <c r="Q36" i="6"/>
  <c r="Q13" i="6"/>
  <c r="Q16" i="6"/>
  <c r="Q19" i="6"/>
  <c r="Q23" i="6"/>
  <c r="Q38" i="6"/>
  <c r="Q32" i="6"/>
  <c r="Q6" i="6"/>
  <c r="Q14" i="6"/>
  <c r="Q24" i="6"/>
  <c r="Q26" i="6"/>
  <c r="Q27" i="6"/>
  <c r="Q4" i="6"/>
  <c r="Q5" i="6"/>
  <c r="Q11" i="6"/>
  <c r="Q15" i="6"/>
  <c r="Q22" i="6"/>
  <c r="Q3" i="6"/>
  <c r="Q20" i="6"/>
  <c r="Q31" i="6"/>
  <c r="Q34" i="6"/>
  <c r="Q37" i="6"/>
  <c r="Q17" i="6"/>
  <c r="Q33" i="6"/>
  <c r="Q18" i="6"/>
  <c r="Q21" i="6"/>
  <c r="Q35" i="6"/>
  <c r="Q12" i="6"/>
  <c r="Q29" i="6"/>
  <c r="Q30" i="6"/>
  <c r="Q25" i="6"/>
  <c r="Q10" i="6"/>
  <c r="Q8" i="6"/>
  <c r="Q28" i="6"/>
  <c r="O7" i="6"/>
  <c r="O9" i="6"/>
  <c r="O36" i="6"/>
  <c r="O13" i="6"/>
  <c r="O16" i="6"/>
  <c r="O19" i="6"/>
  <c r="O23" i="6"/>
  <c r="O38" i="6"/>
  <c r="O32" i="6"/>
  <c r="O6" i="6"/>
  <c r="O14" i="6"/>
  <c r="O24" i="6"/>
  <c r="O26" i="6"/>
  <c r="O27" i="6"/>
  <c r="O4" i="6"/>
  <c r="O5" i="6"/>
  <c r="O11" i="6"/>
  <c r="O15" i="6"/>
  <c r="O22" i="6"/>
  <c r="O3" i="6"/>
  <c r="O20" i="6"/>
  <c r="O31" i="6"/>
  <c r="O34" i="6"/>
  <c r="O37" i="6"/>
  <c r="O17" i="6"/>
  <c r="O33" i="6"/>
  <c r="O18" i="6"/>
  <c r="O21" i="6"/>
  <c r="O35" i="6"/>
  <c r="O12" i="6"/>
  <c r="O29" i="6"/>
  <c r="O30" i="6"/>
  <c r="O25" i="6"/>
  <c r="O10" i="6"/>
  <c r="O8" i="6"/>
  <c r="O28" i="6"/>
  <c r="G11" i="4" l="1"/>
  <c r="C13" i="4" l="1"/>
  <c r="R1" i="6" l="1"/>
  <c r="D11" i="4" l="1"/>
  <c r="F11" i="4"/>
  <c r="D12" i="4"/>
  <c r="F12" i="4"/>
  <c r="G12" i="4"/>
  <c r="E13" i="4"/>
  <c r="F13" i="4" s="1"/>
  <c r="H11" i="4" l="1"/>
  <c r="G13" i="4"/>
  <c r="D13" i="4"/>
  <c r="H13" i="4" s="1"/>
  <c r="H12" i="4"/>
</calcChain>
</file>

<file path=xl/sharedStrings.xml><?xml version="1.0" encoding="utf-8"?>
<sst xmlns="http://schemas.openxmlformats.org/spreadsheetml/2006/main" count="226" uniqueCount="75">
  <si>
    <t>STATUS START DATE</t>
  </si>
  <si>
    <t>COURT DUE DATE</t>
  </si>
  <si>
    <t>complete date, PR date or end of report month</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</si>
  <si>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</si>
  <si>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</si>
  <si>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</si>
  <si>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</si>
  <si>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</si>
  <si>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</si>
  <si>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</si>
  <si>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</si>
  <si>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</si>
  <si>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</si>
  <si>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</si>
  <si>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</si>
  <si>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</si>
  <si>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</si>
  <si>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</si>
  <si>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</si>
  <si>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</si>
  <si>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</si>
  <si>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</si>
  <si>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</si>
  <si>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</si>
  <si>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</si>
  <si>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</si>
  <si>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</si>
  <si>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</si>
  <si>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</si>
  <si>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</si>
  <si>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</si>
  <si>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ESH</t>
  </si>
  <si>
    <t>WSH</t>
  </si>
  <si>
    <t>Felony A</t>
  </si>
  <si>
    <t>Felony C</t>
  </si>
  <si>
    <t>Felony B</t>
  </si>
  <si>
    <t>Felony</t>
  </si>
  <si>
    <t>Misdemeanor</t>
  </si>
  <si>
    <t>.</t>
  </si>
  <si>
    <t>Spokane County Court Superior</t>
  </si>
  <si>
    <t>King County Court Superior</t>
  </si>
  <si>
    <t>Whatcom District-Municipal</t>
  </si>
  <si>
    <t xml:space="preserve">Klickitat East District Court </t>
  </si>
  <si>
    <t>Bellingham Municipal</t>
  </si>
  <si>
    <t>Yakima County Court</t>
  </si>
  <si>
    <t>Spokane</t>
  </si>
  <si>
    <t>Klickitat</t>
  </si>
  <si>
    <t>King</t>
  </si>
  <si>
    <t>Whatcom</t>
  </si>
  <si>
    <t>Yakima</t>
  </si>
  <si>
    <t>Analysts: RDA - Theresa Becker and Al Bouvier</t>
  </si>
  <si>
    <t>Reviewer: RDA - Tom Miklas</t>
  </si>
  <si>
    <t>Date Report Completed: 2/15/19</t>
  </si>
  <si>
    <t>Report Title: Jail-based Competency Evaluation Fines Summary for 01/01/2019 to 01/31/2019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</si>
  <si>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01/01/2019 to 01/31/2019 are based on the data in the new Forensic Data System as of 2/13/19.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</si>
  <si>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Outpatient</t>
  </si>
  <si>
    <t>Cowlitz County Court</t>
  </si>
  <si>
    <t>Cowlitz</t>
  </si>
  <si>
    <t>Clark District</t>
  </si>
  <si>
    <t>Clark</t>
  </si>
  <si>
    <t>Lynnwood Municipal</t>
  </si>
  <si>
    <t>Snohomish</t>
  </si>
  <si>
    <t>Benton County Court Superior</t>
  </si>
  <si>
    <t>Benton</t>
  </si>
  <si>
    <t>Yakima Municipal</t>
  </si>
  <si>
    <t>Grays Harbor County Court</t>
  </si>
  <si>
    <t>Grays Harbor</t>
  </si>
  <si>
    <t>Clark County Court Superior</t>
  </si>
  <si>
    <t>Skamania District Court</t>
  </si>
  <si>
    <t>Skamania</t>
  </si>
  <si>
    <t>Seattle Municipal</t>
  </si>
  <si>
    <t>Adams County Court Superior</t>
  </si>
  <si>
    <t>Adams</t>
  </si>
  <si>
    <r>
      <t>JANUARY 2019 IN-JAIL FINES SUMMARY</t>
    </r>
    <r>
      <rPr>
        <b/>
        <vertAlign val="superscript"/>
        <sz val="14"/>
        <color theme="1"/>
        <rFont val="Calibri"/>
        <family val="2"/>
      </rPr>
      <t>1,2</t>
    </r>
  </si>
  <si>
    <t>01/01/2019 - 01/31/2019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</si>
</sst>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0">
    <xf numFmtId="0" fontId="0" fillId="0" borderId="0" xfId="0"/>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Fill="1" applyBorder="1" applyAlignment="1">
      <alignment vertical="top" wrapText="1"/>
    </xf>
    <xf numFmtId="14" fontId="0" fillId="0" borderId="1" xfId="0" applyNumberFormat="1" applyFill="1" applyBorder="1" applyAlignment="1">
      <alignmen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6" xfId="0" applyFont="1" applyFill="1" applyBorder="1" applyAlignment="1">
      <alignment horizontal="center" vertical="center"/>
    </xf>
    <xf numFmtId="14" fontId="5" fillId="3" borderId="6" xfId="0" applyNumberFormat="1" applyFont="1" applyFill="1" applyBorder="1" applyAlignment="1">
      <alignment horizontal="center" vertical="center" wrapText="1"/>
    </xf>
    <xf numFmtId="0" fontId="6" fillId="3" borderId="6" xfId="0" applyFont="1" applyFill="1" applyBorder="1" applyAlignment="1">
      <alignment vertical="center"/>
    </xf>
    <xf numFmtId="44" fontId="9" fillId="3" borderId="6" xfId="0" applyNumberFormat="1" applyFont="1" applyFill="1" applyBorder="1" applyAlignment="1">
      <alignment horizontal="center" vertical="center" wrapText="1"/>
    </xf>
    <xf numFmtId="44" fontId="10" fillId="3" borderId="7"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6" xfId="0" applyNumberFormat="1" applyFont="1" applyFill="1" applyBorder="1" applyAlignment="1">
      <alignment vertical="center"/>
    </xf>
    <xf numFmtId="14" fontId="7" fillId="3" borderId="6" xfId="0" applyNumberFormat="1" applyFont="1" applyFill="1" applyBorder="1" applyAlignment="1">
      <alignment horizontal="right" vertical="center"/>
    </xf>
    <xf numFmtId="14" fontId="0" fillId="2" borderId="3" xfId="0" applyNumberFormat="1" applyFill="1" applyBorder="1" applyAlignment="1">
      <alignment horizontal="center" vertical="center" wrapText="1"/>
    </xf>
    <xf numFmtId="14" fontId="18" fillId="3" borderId="6" xfId="0" applyNumberFormat="1" applyFont="1" applyFill="1" applyBorder="1" applyAlignment="1">
      <alignment horizontal="center" vertical="center" wrapText="1"/>
    </xf>
    <xf numFmtId="14" fontId="19" fillId="2" borderId="3" xfId="0" applyNumberFormat="1" applyFont="1" applyFill="1" applyBorder="1" applyAlignment="1">
      <alignment horizontal="center" vertical="center" wrapText="1"/>
    </xf>
    <xf numFmtId="14" fontId="19" fillId="0" borderId="1" xfId="0" applyNumberFormat="1" applyFont="1" applyFill="1" applyBorder="1"/>
    <xf numFmtId="1" fontId="18" fillId="3" borderId="6" xfId="0" applyNumberFormat="1"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xf>
    <xf numFmtId="164" fontId="18" fillId="3" borderId="6" xfId="0" applyNumberFormat="1" applyFont="1" applyFill="1" applyBorder="1" applyAlignment="1">
      <alignment horizontal="center" vertical="center" wrapText="1"/>
    </xf>
    <xf numFmtId="164" fontId="19" fillId="2" borderId="3" xfId="0" applyNumberFormat="1" applyFont="1" applyFill="1" applyBorder="1" applyAlignment="1">
      <alignment horizontal="center" vertical="center" wrapText="1"/>
    </xf>
    <xf numFmtId="14" fontId="19" fillId="0" borderId="1" xfId="0" applyNumberFormat="1" applyFont="1" applyFill="1" applyBorder="1" applyAlignment="1">
      <alignment horizontal="right" vertical="center"/>
    </xf>
    <xf numFmtId="0" fontId="15" fillId="5" borderId="11" xfId="2" applyFont="1" applyFill="1" applyBorder="1" applyAlignment="1">
      <alignment horizontal="center" vertical="center"/>
    </xf>
    <xf numFmtId="0" fontId="15" fillId="5" borderId="12" xfId="2" applyFont="1" applyFill="1" applyBorder="1" applyAlignment="1">
      <alignment horizontal="center" vertical="center"/>
    </xf>
    <xf numFmtId="0" fontId="15" fillId="5" borderId="26" xfId="2" applyFont="1" applyFill="1" applyBorder="1" applyAlignment="1">
      <alignment horizontal="center" vertical="center"/>
    </xf>
    <xf numFmtId="0" fontId="0" fillId="0" borderId="0" xfId="0" applyBorder="1"/>
    <xf numFmtId="0" fontId="21" fillId="0" borderId="0" xfId="0" applyFont="1"/>
    <xf numFmtId="1" fontId="15" fillId="5" borderId="29" xfId="2" applyNumberFormat="1" applyFont="1" applyFill="1" applyBorder="1" applyAlignment="1">
      <alignment horizontal="center" vertical="center"/>
    </xf>
    <xf numFmtId="14" fontId="0" fillId="0" borderId="1" xfId="0" applyNumberFormat="1" applyFill="1" applyBorder="1"/>
    <xf numFmtId="0" fontId="0" fillId="0" borderId="1" xfId="0" applyFill="1" applyBorder="1"/>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 fontId="19" fillId="0" borderId="28" xfId="0" applyNumberFormat="1" applyFont="1" applyFill="1" applyBorder="1" applyAlignment="1">
      <alignment horizontal="center"/>
    </xf>
    <xf numFmtId="0" fontId="0" fillId="0" borderId="28" xfId="0" applyFill="1" applyBorder="1"/>
    <xf numFmtId="0" fontId="0" fillId="0" borderId="28" xfId="0" applyFill="1" applyBorder="1" applyAlignment="1">
      <alignment horizontal="center" vertical="center"/>
    </xf>
    <xf numFmtId="14" fontId="0" fillId="0" borderId="28" xfId="0" applyNumberFormat="1" applyFill="1" applyBorder="1"/>
    <xf numFmtId="14" fontId="19" fillId="0" borderId="28" xfId="0" applyNumberFormat="1" applyFont="1" applyFill="1" applyBorder="1"/>
    <xf numFmtId="1" fontId="0" fillId="0" borderId="18"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0" fontId="0" fillId="0" borderId="17" xfId="0" applyBorder="1" applyAlignment="1">
      <alignment vertical="center"/>
    </xf>
    <xf numFmtId="5" fontId="0" fillId="4"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xf numFmtId="0" fontId="0" fillId="0" borderId="31" xfId="0" applyBorder="1" applyAlignment="1">
      <alignment vertical="center"/>
    </xf>
    <xf numFmtId="5" fontId="0" fillId="4" borderId="14" xfId="0" applyNumberFormat="1" applyFont="1" applyFill="1" applyBorder="1" applyAlignment="1">
      <alignment horizontal="center" vertical="center"/>
    </xf>
    <xf numFmtId="5" fontId="0" fillId="4" borderId="34" xfId="0" applyNumberFormat="1" applyFont="1" applyFill="1" applyBorder="1" applyAlignment="1">
      <alignment horizontal="center" vertical="center"/>
    </xf>
    <xf numFmtId="0" fontId="0" fillId="0" borderId="28" xfId="0" applyFill="1" applyBorder="1" applyAlignment="1">
      <alignment vertical="top" wrapText="1"/>
    </xf>
    <xf numFmtId="0" fontId="0" fillId="0" borderId="28" xfId="0" applyFill="1" applyBorder="1" applyAlignment="1">
      <alignment horizontal="center" vertical="center" wrapText="1"/>
    </xf>
    <xf numFmtId="14" fontId="0" fillId="0" borderId="28" xfId="0" applyNumberFormat="1" applyFill="1" applyBorder="1" applyAlignment="1">
      <alignment vertical="top" wrapText="1"/>
    </xf>
    <xf numFmtId="14" fontId="19" fillId="0" borderId="28" xfId="0" applyNumberFormat="1" applyFont="1" applyFill="1" applyBorder="1" applyAlignment="1">
      <alignment horizontal="right" vertical="center"/>
    </xf>
    <xf numFmtId="1" fontId="19" fillId="0" borderId="28" xfId="0" applyNumberFormat="1" applyFont="1" applyFill="1" applyBorder="1" applyAlignment="1">
      <alignment horizontal="center" vertical="center"/>
    </xf>
    <xf numFmtId="1" fontId="13" fillId="4" borderId="13" xfId="0" applyNumberFormat="1" applyFont="1" applyFill="1" applyBorder="1" applyAlignment="1">
      <alignment horizontal="center" vertical="center"/>
    </xf>
    <xf numFmtId="5" fontId="13" fillId="4" borderId="14" xfId="1" applyNumberFormat="1" applyFont="1" applyFill="1" applyBorder="1" applyAlignment="1">
      <alignment horizontal="center" vertical="center"/>
    </xf>
    <xf numFmtId="1" fontId="13" fillId="4" borderId="32" xfId="0" applyNumberFormat="1" applyFont="1" applyFill="1" applyBorder="1" applyAlignment="1">
      <alignment horizontal="center" vertical="center"/>
    </xf>
    <xf numFmtId="5" fontId="13" fillId="4" borderId="33" xfId="1" applyNumberFormat="1" applyFont="1" applyFill="1" applyBorder="1" applyAlignment="1">
      <alignment horizontal="center" vertical="center"/>
    </xf>
    <xf numFmtId="0" fontId="2" fillId="0" borderId="17" xfId="0" applyFont="1" applyBorder="1" applyAlignment="1">
      <alignment vertical="center" wrapText="1"/>
    </xf>
    <xf numFmtId="3" fontId="13" fillId="0" borderId="35" xfId="0" applyNumberFormat="1" applyFont="1" applyFill="1" applyBorder="1" applyAlignment="1">
      <alignment horizontal="center" vertical="center"/>
    </xf>
    <xf numFmtId="164" fontId="13" fillId="0" borderId="33" xfId="0" applyNumberFormat="1" applyFont="1" applyFill="1" applyBorder="1" applyAlignment="1">
      <alignment horizontal="center" vertical="center"/>
    </xf>
    <xf numFmtId="3" fontId="13" fillId="0" borderId="32" xfId="0" applyNumberFormat="1" applyFont="1" applyFill="1" applyBorder="1" applyAlignment="1">
      <alignment horizontal="center" vertical="center"/>
    </xf>
    <xf numFmtId="14" fontId="0" fillId="0" borderId="1" xfId="0" applyNumberFormat="1" applyFont="1" applyFill="1" applyBorder="1" applyAlignment="1">
      <alignment horizontal="left" vertical="center"/>
    </xf>
    <xf numFmtId="164" fontId="19" fillId="0" borderId="28" xfId="0" applyNumberFormat="1" applyFont="1" applyFill="1" applyBorder="1" applyAlignment="1">
      <alignment horizontal="center" vertical="center"/>
    </xf>
    <xf numFmtId="5" fontId="19" fillId="0" borderId="28" xfId="0" applyNumberFormat="1" applyFont="1" applyFill="1" applyBorder="1" applyAlignment="1">
      <alignment horizontal="center" vertical="center"/>
    </xf>
    <xf numFmtId="0" fontId="0" fillId="0" borderId="36" xfId="0" applyFill="1" applyBorder="1"/>
    <xf numFmtId="0" fontId="0" fillId="0" borderId="36" xfId="0" applyFill="1" applyBorder="1" applyAlignment="1">
      <alignment horizontal="center" vertical="center"/>
    </xf>
    <xf numFmtId="14" fontId="0" fillId="0" borderId="36" xfId="0" applyNumberFormat="1" applyFill="1" applyBorder="1"/>
    <xf numFmtId="14" fontId="19" fillId="0" borderId="36" xfId="0" applyNumberFormat="1" applyFont="1" applyFill="1" applyBorder="1"/>
    <xf numFmtId="1" fontId="19" fillId="0" borderId="36" xfId="0" applyNumberFormat="1" applyFont="1" applyFill="1" applyBorder="1" applyAlignment="1">
      <alignment horizontal="center"/>
    </xf>
    <xf numFmtId="164" fontId="19" fillId="0" borderId="36" xfId="0" applyNumberFormat="1" applyFont="1" applyFill="1" applyBorder="1" applyAlignment="1">
      <alignment horizontal="center" vertical="center"/>
    </xf>
    <xf numFmtId="5" fontId="19" fillId="0" borderId="36"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1" xfId="0" applyFont="1" applyFill="1" applyBorder="1" applyAlignment="1">
      <alignment horizontal="center" vertical="center"/>
    </xf>
    <xf numFmtId="14" fontId="0" fillId="0" borderId="1" xfId="0" applyNumberFormat="1" applyBorder="1"/>
    <xf numFmtId="164" fontId="0" fillId="0" borderId="28"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164" fontId="0" fillId="0" borderId="1" xfId="0" applyNumberFormat="1" applyBorder="1" applyAlignment="1">
      <alignment horizontal="center"/>
    </xf>
    <xf numFmtId="14" fontId="0" fillId="0" borderId="36" xfId="0" applyNumberFormat="1" applyFont="1" applyFill="1" applyBorder="1" applyAlignment="1">
      <alignment horizontal="left" vertical="center"/>
    </xf>
    <xf numFmtId="164" fontId="0" fillId="0" borderId="36" xfId="0" applyNumberFormat="1" applyFont="1" applyFill="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1" fillId="0" borderId="0" xfId="0" applyFont="1" applyBorder="1" applyAlignment="1">
      <alignment horizontal="left" vertical="center" wrapText="1"/>
    </xf>
    <xf numFmtId="0" fontId="12" fillId="5" borderId="23" xfId="0" applyFont="1" applyFill="1" applyBorder="1" applyAlignment="1">
      <alignment horizontal="center" vertical="center" wrapText="1"/>
    </xf>
    <xf numFmtId="0" fontId="0" fillId="0" borderId="24" xfId="0" applyBorder="1" applyAlignment="1"/>
    <xf numFmtId="0" fontId="12" fillId="5" borderId="19" xfId="0" applyFont="1" applyFill="1" applyBorder="1" applyAlignment="1">
      <alignment horizontal="center" vertical="center" wrapText="1"/>
    </xf>
    <xf numFmtId="0" fontId="0" fillId="0" borderId="21" xfId="0" applyBorder="1" applyAlignment="1"/>
    <xf numFmtId="0" fontId="13" fillId="5" borderId="23" xfId="0" applyFont="1" applyFill="1" applyBorder="1" applyAlignment="1">
      <alignment horizontal="center" vertical="center" wrapText="1"/>
    </xf>
    <xf numFmtId="0" fontId="14" fillId="0" borderId="24" xfId="0" applyFont="1" applyBorder="1"/>
    <xf numFmtId="0" fontId="14" fillId="0" borderId="9" xfId="0" applyFont="1" applyBorder="1"/>
    <xf numFmtId="0" fontId="14" fillId="0" borderId="10" xfId="0" applyFont="1" applyBorder="1"/>
    <xf numFmtId="0" fontId="0" fillId="5" borderId="25"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2"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election activeCell="K13" sqref="K13"/>
    </sheetView>
  </sheetViews>
  <sheetFormatPr defaultRowHeight="15" x14ac:dyDescent="0.25"/>
  <cols>
    <col min="1" max="1" width="3.42578125" customWidth="1"/>
    <col min="2" max="2" width="27" customWidth="1"/>
    <col min="3" max="8" width="17.7109375" customWidth="1"/>
  </cols>
  <sheetData>
    <row r="1" spans="2:12" x14ac:dyDescent="0.25">
      <c r="B1" s="16" t="s">
        <v>53</v>
      </c>
      <c r="C1" s="16"/>
      <c r="D1" s="16"/>
      <c r="E1" s="16"/>
    </row>
    <row r="2" spans="2:12" x14ac:dyDescent="0.25">
      <c r="B2" s="17" t="s">
        <v>50</v>
      </c>
      <c r="C2" s="17"/>
      <c r="D2" s="17"/>
      <c r="E2" s="17"/>
    </row>
    <row r="3" spans="2:12" x14ac:dyDescent="0.25">
      <c r="B3" s="17" t="s">
        <v>51</v>
      </c>
      <c r="C3" s="17"/>
      <c r="D3" s="17"/>
      <c r="E3" s="17"/>
    </row>
    <row r="4" spans="2:12" x14ac:dyDescent="0.25">
      <c r="B4" s="17" t="s">
        <v>26</v>
      </c>
      <c r="C4" s="17"/>
      <c r="D4" s="17"/>
      <c r="E4" s="17"/>
    </row>
    <row r="5" spans="2:12" x14ac:dyDescent="0.25">
      <c r="B5" s="17" t="s">
        <v>52</v>
      </c>
      <c r="C5" s="17"/>
      <c r="D5" s="17"/>
      <c r="E5" s="17"/>
    </row>
    <row r="6" spans="2:12" ht="15.75" thickBot="1" x14ac:dyDescent="0.3"/>
    <row r="7" spans="2:12" ht="19.5" thickBot="1" x14ac:dyDescent="0.3">
      <c r="B7" s="92" t="s">
        <v>73</v>
      </c>
      <c r="C7" s="93"/>
      <c r="D7" s="93"/>
      <c r="E7" s="93"/>
      <c r="F7" s="93"/>
      <c r="G7" s="93"/>
      <c r="H7" s="94"/>
    </row>
    <row r="8" spans="2:12" ht="15.75" thickBot="1" x14ac:dyDescent="0.3">
      <c r="B8" s="95" t="s">
        <v>18</v>
      </c>
      <c r="C8" s="98" t="s">
        <v>13</v>
      </c>
      <c r="D8" s="99"/>
      <c r="E8" s="100" t="s">
        <v>14</v>
      </c>
      <c r="F8" s="101"/>
      <c r="G8" s="102" t="s">
        <v>15</v>
      </c>
      <c r="H8" s="103"/>
    </row>
    <row r="9" spans="2:12" ht="15.75" thickBot="1" x14ac:dyDescent="0.3">
      <c r="B9" s="96"/>
      <c r="C9" s="106" t="s">
        <v>16</v>
      </c>
      <c r="D9" s="107"/>
      <c r="E9" s="108" t="s">
        <v>16</v>
      </c>
      <c r="F9" s="109"/>
      <c r="G9" s="104"/>
      <c r="H9" s="105"/>
      <c r="L9" s="36"/>
    </row>
    <row r="10" spans="2:12" ht="18" thickBot="1" x14ac:dyDescent="0.3">
      <c r="B10" s="96"/>
      <c r="C10" s="38" t="s">
        <v>23</v>
      </c>
      <c r="D10" s="35" t="s">
        <v>17</v>
      </c>
      <c r="E10" s="38" t="s">
        <v>23</v>
      </c>
      <c r="F10" s="33" t="s">
        <v>17</v>
      </c>
      <c r="G10" s="38" t="s">
        <v>23</v>
      </c>
      <c r="H10" s="34" t="s">
        <v>17</v>
      </c>
    </row>
    <row r="11" spans="2:12" ht="15.75" customHeight="1" x14ac:dyDescent="0.25">
      <c r="B11" s="56" t="s">
        <v>27</v>
      </c>
      <c r="C11" s="50">
        <v>75</v>
      </c>
      <c r="D11" s="57">
        <f>C11*750</f>
        <v>56250</v>
      </c>
      <c r="E11" s="49">
        <v>44</v>
      </c>
      <c r="F11" s="58">
        <f>E11*1500</f>
        <v>66000</v>
      </c>
      <c r="G11" s="64">
        <f t="shared" ref="G11:H12" si="0">SUM(C11,E11)</f>
        <v>119</v>
      </c>
      <c r="H11" s="65">
        <f t="shared" si="0"/>
        <v>122250</v>
      </c>
    </row>
    <row r="12" spans="2:12" ht="15.75" thickBot="1" x14ac:dyDescent="0.3">
      <c r="B12" s="51" t="s">
        <v>28</v>
      </c>
      <c r="C12" s="53">
        <v>35</v>
      </c>
      <c r="D12" s="54">
        <f>C12*750</f>
        <v>26250</v>
      </c>
      <c r="E12" s="55">
        <v>14</v>
      </c>
      <c r="F12" s="52">
        <f>E12*1500</f>
        <v>21000</v>
      </c>
      <c r="G12" s="66">
        <f t="shared" si="0"/>
        <v>49</v>
      </c>
      <c r="H12" s="67">
        <f>SUM(D12,F12)</f>
        <v>47250</v>
      </c>
    </row>
    <row r="13" spans="2:12" s="16" customFormat="1" ht="15.75" customHeight="1" thickBot="1" x14ac:dyDescent="0.3">
      <c r="B13" s="68" t="s">
        <v>24</v>
      </c>
      <c r="C13" s="69">
        <f>SUM(C11:C12)</f>
        <v>110</v>
      </c>
      <c r="D13" s="70">
        <f>SUM(D11,D12)</f>
        <v>82500</v>
      </c>
      <c r="E13" s="71">
        <f>SUM(E11,E12)</f>
        <v>58</v>
      </c>
      <c r="F13" s="70">
        <f>E13*1500</f>
        <v>87000</v>
      </c>
      <c r="G13" s="66">
        <f t="shared" ref="G13:H13" si="1">SUM(C13,E13)</f>
        <v>168</v>
      </c>
      <c r="H13" s="67">
        <f t="shared" si="1"/>
        <v>169500</v>
      </c>
    </row>
    <row r="15" spans="2:12" s="19" customFormat="1" ht="27.75" customHeight="1" x14ac:dyDescent="0.2">
      <c r="B15" s="97" t="s">
        <v>54</v>
      </c>
      <c r="C15" s="97"/>
      <c r="D15" s="97"/>
      <c r="E15" s="97"/>
      <c r="F15" s="97"/>
      <c r="G15" s="97"/>
      <c r="H15" s="97"/>
      <c r="I15" s="18"/>
      <c r="J15" s="18"/>
    </row>
    <row r="16" spans="2:12" s="19" customFormat="1" ht="93.75" customHeight="1" x14ac:dyDescent="0.2">
      <c r="B16" s="97"/>
      <c r="C16" s="97"/>
      <c r="D16" s="97"/>
      <c r="E16" s="97"/>
      <c r="F16" s="97"/>
      <c r="G16" s="97"/>
      <c r="H16" s="97"/>
      <c r="I16" s="18"/>
      <c r="J16" s="18"/>
    </row>
    <row r="17" spans="2:14" x14ac:dyDescent="0.25">
      <c r="B17" s="37"/>
      <c r="C17" s="37"/>
      <c r="D17" s="37"/>
      <c r="E17" s="37"/>
      <c r="F17" s="37"/>
      <c r="G17" s="37"/>
      <c r="H17" s="37"/>
      <c r="I17" s="37"/>
      <c r="J17" s="37"/>
      <c r="K17" s="37"/>
      <c r="L17" s="37"/>
      <c r="M17" s="37"/>
      <c r="N17" s="37"/>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80" zoomScaleNormal="80"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12.42578125" customWidth="1"/>
    <col min="2" max="2" width="12" style="84" customWidth="1"/>
    <col min="3" max="3" width="15" style="84"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7" t="s">
        <v>3</v>
      </c>
      <c r="B1" s="9"/>
      <c r="C1" s="8"/>
      <c r="D1" s="8"/>
      <c r="E1" s="8"/>
      <c r="F1" s="11"/>
      <c r="G1" s="10"/>
      <c r="H1" s="20"/>
      <c r="I1" s="20"/>
      <c r="J1" s="20"/>
      <c r="K1" s="21" t="s">
        <v>4</v>
      </c>
      <c r="L1" s="15" t="s">
        <v>74</v>
      </c>
      <c r="M1" s="23" t="s">
        <v>3</v>
      </c>
      <c r="N1" s="26" t="s">
        <v>3</v>
      </c>
      <c r="O1" s="30"/>
      <c r="P1" s="26" t="s">
        <v>3</v>
      </c>
      <c r="Q1" s="12"/>
      <c r="R1" s="13" t="e">
        <f>SUM(#REF!)</f>
        <v>#REF!</v>
      </c>
    </row>
    <row r="2" spans="1:18" ht="60.75" thickBot="1" x14ac:dyDescent="0.3">
      <c r="A2" s="1" t="s">
        <v>5</v>
      </c>
      <c r="B2" s="3" t="s">
        <v>25</v>
      </c>
      <c r="C2" s="2" t="s">
        <v>6</v>
      </c>
      <c r="D2" s="14" t="s">
        <v>8</v>
      </c>
      <c r="E2" s="2" t="s">
        <v>7</v>
      </c>
      <c r="F2" s="3" t="s">
        <v>11</v>
      </c>
      <c r="G2" s="22" t="s">
        <v>9</v>
      </c>
      <c r="H2" s="22" t="s">
        <v>10</v>
      </c>
      <c r="I2" s="22" t="s">
        <v>29</v>
      </c>
      <c r="J2" s="22" t="s">
        <v>30</v>
      </c>
      <c r="K2" s="22" t="s">
        <v>0</v>
      </c>
      <c r="L2" s="22" t="s">
        <v>1</v>
      </c>
      <c r="M2" s="24" t="s">
        <v>2</v>
      </c>
      <c r="N2" s="27" t="s">
        <v>19</v>
      </c>
      <c r="O2" s="31" t="s">
        <v>21</v>
      </c>
      <c r="P2" s="27" t="s">
        <v>20</v>
      </c>
      <c r="Q2" s="3" t="s">
        <v>22</v>
      </c>
      <c r="R2" s="4" t="s">
        <v>12</v>
      </c>
    </row>
    <row r="3" spans="1:18" s="41" customFormat="1" x14ac:dyDescent="0.25">
      <c r="A3" s="59" t="s">
        <v>32</v>
      </c>
      <c r="B3" s="60">
        <v>6652</v>
      </c>
      <c r="C3" s="60" t="s">
        <v>36</v>
      </c>
      <c r="D3" s="60" t="s">
        <v>55</v>
      </c>
      <c r="E3" s="59" t="s">
        <v>40</v>
      </c>
      <c r="F3" s="59" t="s">
        <v>47</v>
      </c>
      <c r="G3" s="61">
        <v>43455</v>
      </c>
      <c r="H3" s="61">
        <v>43455</v>
      </c>
      <c r="I3" s="61">
        <v>43455</v>
      </c>
      <c r="J3" s="61">
        <v>43474</v>
      </c>
      <c r="K3" s="61">
        <v>43455</v>
      </c>
      <c r="L3" s="61">
        <v>43469</v>
      </c>
      <c r="M3" s="62">
        <v>43474</v>
      </c>
      <c r="N3" s="44">
        <v>4</v>
      </c>
      <c r="O3" s="73">
        <f t="shared" ref="O3:O38" si="0">N3*750</f>
        <v>3000</v>
      </c>
      <c r="P3" s="63">
        <v>0</v>
      </c>
      <c r="Q3" s="74">
        <f t="shared" ref="Q3:Q38" si="1">P3*1500</f>
        <v>0</v>
      </c>
      <c r="R3" s="87">
        <v>3000</v>
      </c>
    </row>
    <row r="4" spans="1:18" s="41" customFormat="1" x14ac:dyDescent="0.25">
      <c r="A4" s="72" t="s">
        <v>32</v>
      </c>
      <c r="B4" s="42">
        <v>6894</v>
      </c>
      <c r="C4" s="42" t="s">
        <v>37</v>
      </c>
      <c r="D4" s="42" t="s">
        <v>55</v>
      </c>
      <c r="E4" s="5" t="s">
        <v>58</v>
      </c>
      <c r="F4" s="5" t="s">
        <v>59</v>
      </c>
      <c r="G4" s="6">
        <v>43469</v>
      </c>
      <c r="H4" s="6">
        <v>43469</v>
      </c>
      <c r="I4" s="6">
        <v>43469</v>
      </c>
      <c r="J4" s="6">
        <v>43487</v>
      </c>
      <c r="K4" s="6">
        <v>43469</v>
      </c>
      <c r="L4" s="6">
        <v>43483</v>
      </c>
      <c r="M4" s="32">
        <v>43487</v>
      </c>
      <c r="N4" s="29">
        <v>3</v>
      </c>
      <c r="O4" s="73">
        <f t="shared" si="0"/>
        <v>2250</v>
      </c>
      <c r="P4" s="28">
        <v>0</v>
      </c>
      <c r="Q4" s="74">
        <f t="shared" si="1"/>
        <v>0</v>
      </c>
      <c r="R4" s="88">
        <v>2250</v>
      </c>
    </row>
    <row r="5" spans="1:18" x14ac:dyDescent="0.25">
      <c r="A5" s="72" t="s">
        <v>32</v>
      </c>
      <c r="B5" s="42">
        <v>6549</v>
      </c>
      <c r="C5" s="42" t="s">
        <v>37</v>
      </c>
      <c r="D5" s="42" t="s">
        <v>55</v>
      </c>
      <c r="E5" s="5" t="s">
        <v>70</v>
      </c>
      <c r="F5" s="5" t="s">
        <v>47</v>
      </c>
      <c r="G5" s="6">
        <v>43451</v>
      </c>
      <c r="H5" s="6">
        <v>43451</v>
      </c>
      <c r="I5" s="6">
        <v>43451</v>
      </c>
      <c r="J5" s="6">
        <v>43469</v>
      </c>
      <c r="K5" s="6">
        <v>43451</v>
      </c>
      <c r="L5" s="6">
        <v>43465</v>
      </c>
      <c r="M5" s="32">
        <v>43469</v>
      </c>
      <c r="N5" s="29">
        <v>3</v>
      </c>
      <c r="O5" s="73">
        <f t="shared" si="0"/>
        <v>2250</v>
      </c>
      <c r="P5" s="28">
        <v>0</v>
      </c>
      <c r="Q5" s="74">
        <f t="shared" si="1"/>
        <v>0</v>
      </c>
      <c r="R5" s="88">
        <v>2250</v>
      </c>
    </row>
    <row r="6" spans="1:18" x14ac:dyDescent="0.25">
      <c r="A6" s="72" t="s">
        <v>32</v>
      </c>
      <c r="B6" s="43">
        <v>6906</v>
      </c>
      <c r="C6" s="43" t="s">
        <v>36</v>
      </c>
      <c r="D6" s="43" t="s">
        <v>55</v>
      </c>
      <c r="E6" s="40" t="s">
        <v>65</v>
      </c>
      <c r="F6" s="40" t="s">
        <v>66</v>
      </c>
      <c r="G6" s="39">
        <v>43465</v>
      </c>
      <c r="H6" s="39">
        <v>43465</v>
      </c>
      <c r="I6" s="39">
        <v>43465</v>
      </c>
      <c r="J6" s="39">
        <v>43482</v>
      </c>
      <c r="K6" s="39">
        <v>43465</v>
      </c>
      <c r="L6" s="39">
        <v>43479</v>
      </c>
      <c r="M6" s="25">
        <v>43482</v>
      </c>
      <c r="N6" s="29">
        <v>2</v>
      </c>
      <c r="O6" s="73">
        <f t="shared" si="0"/>
        <v>1500</v>
      </c>
      <c r="P6" s="29">
        <v>0</v>
      </c>
      <c r="Q6" s="74">
        <f t="shared" si="1"/>
        <v>0</v>
      </c>
      <c r="R6" s="88">
        <v>1500</v>
      </c>
    </row>
    <row r="7" spans="1:18" x14ac:dyDescent="0.25">
      <c r="A7" s="72" t="s">
        <v>32</v>
      </c>
      <c r="B7" s="43">
        <v>6637</v>
      </c>
      <c r="C7" s="43" t="s">
        <v>36</v>
      </c>
      <c r="D7" s="43" t="s">
        <v>55</v>
      </c>
      <c r="E7" s="40" t="s">
        <v>40</v>
      </c>
      <c r="F7" s="40" t="s">
        <v>47</v>
      </c>
      <c r="G7" s="39">
        <v>43454</v>
      </c>
      <c r="H7" s="39">
        <v>43454</v>
      </c>
      <c r="I7" s="39">
        <v>43454</v>
      </c>
      <c r="J7" s="39">
        <v>43470</v>
      </c>
      <c r="K7" s="39">
        <v>43454</v>
      </c>
      <c r="L7" s="39">
        <v>43468</v>
      </c>
      <c r="M7" s="25">
        <v>43470</v>
      </c>
      <c r="N7" s="29">
        <v>1</v>
      </c>
      <c r="O7" s="73">
        <f t="shared" si="0"/>
        <v>750</v>
      </c>
      <c r="P7" s="29">
        <v>0</v>
      </c>
      <c r="Q7" s="74">
        <f t="shared" si="1"/>
        <v>0</v>
      </c>
      <c r="R7" s="88">
        <v>750</v>
      </c>
    </row>
    <row r="8" spans="1:18" x14ac:dyDescent="0.25">
      <c r="A8" s="72" t="s">
        <v>32</v>
      </c>
      <c r="B8" s="83">
        <v>6454</v>
      </c>
      <c r="C8" s="83" t="s">
        <v>36</v>
      </c>
      <c r="D8" s="83" t="s">
        <v>55</v>
      </c>
      <c r="E8" s="82" t="s">
        <v>40</v>
      </c>
      <c r="F8" s="82" t="s">
        <v>47</v>
      </c>
      <c r="G8" s="86">
        <v>43447</v>
      </c>
      <c r="H8" s="86">
        <v>43447</v>
      </c>
      <c r="I8" s="86">
        <v>43447</v>
      </c>
      <c r="J8" s="86">
        <v>43499</v>
      </c>
      <c r="K8" s="86">
        <v>43447</v>
      </c>
      <c r="L8" s="86">
        <v>43461</v>
      </c>
      <c r="M8" s="86">
        <v>43496</v>
      </c>
      <c r="N8" s="83">
        <v>2</v>
      </c>
      <c r="O8" s="73">
        <f t="shared" si="0"/>
        <v>1500</v>
      </c>
      <c r="P8" s="83">
        <v>29</v>
      </c>
      <c r="Q8" s="74">
        <f t="shared" si="1"/>
        <v>43500</v>
      </c>
      <c r="R8" s="89">
        <v>45000</v>
      </c>
    </row>
    <row r="9" spans="1:18" x14ac:dyDescent="0.25">
      <c r="A9" s="72" t="s">
        <v>32</v>
      </c>
      <c r="B9" s="42">
        <v>7123</v>
      </c>
      <c r="C9" s="42" t="s">
        <v>36</v>
      </c>
      <c r="D9" s="42" t="s">
        <v>55</v>
      </c>
      <c r="E9" s="5" t="s">
        <v>56</v>
      </c>
      <c r="F9" s="5" t="s">
        <v>57</v>
      </c>
      <c r="G9" s="6">
        <v>43480</v>
      </c>
      <c r="H9" s="6">
        <v>43480</v>
      </c>
      <c r="I9" s="6">
        <v>43480</v>
      </c>
      <c r="J9" s="6">
        <v>43496</v>
      </c>
      <c r="K9" s="6">
        <v>43480</v>
      </c>
      <c r="L9" s="6">
        <v>43494</v>
      </c>
      <c r="M9" s="32">
        <v>43496</v>
      </c>
      <c r="N9" s="29">
        <v>1</v>
      </c>
      <c r="O9" s="73">
        <f t="shared" si="0"/>
        <v>750</v>
      </c>
      <c r="P9" s="28">
        <v>0</v>
      </c>
      <c r="Q9" s="74">
        <f t="shared" si="1"/>
        <v>0</v>
      </c>
      <c r="R9" s="88">
        <v>750</v>
      </c>
    </row>
    <row r="10" spans="1:18" x14ac:dyDescent="0.25">
      <c r="A10" s="72" t="s">
        <v>32</v>
      </c>
      <c r="B10" s="83">
        <v>6633</v>
      </c>
      <c r="C10" s="83" t="s">
        <v>36</v>
      </c>
      <c r="D10" s="83" t="s">
        <v>55</v>
      </c>
      <c r="E10" s="82" t="s">
        <v>40</v>
      </c>
      <c r="F10" s="82" t="s">
        <v>47</v>
      </c>
      <c r="G10" s="86">
        <v>43454</v>
      </c>
      <c r="H10" s="86">
        <v>43454</v>
      </c>
      <c r="I10" s="86">
        <v>43454</v>
      </c>
      <c r="J10" s="86">
        <v>43482</v>
      </c>
      <c r="K10" s="86">
        <v>43454</v>
      </c>
      <c r="L10" s="86">
        <v>43468</v>
      </c>
      <c r="M10" s="86">
        <v>43482</v>
      </c>
      <c r="N10" s="83">
        <v>6</v>
      </c>
      <c r="O10" s="73">
        <f t="shared" si="0"/>
        <v>4500</v>
      </c>
      <c r="P10" s="83">
        <v>7</v>
      </c>
      <c r="Q10" s="74">
        <f t="shared" si="1"/>
        <v>10500</v>
      </c>
      <c r="R10" s="89">
        <v>15000</v>
      </c>
    </row>
    <row r="11" spans="1:18" x14ac:dyDescent="0.25">
      <c r="A11" s="72" t="s">
        <v>32</v>
      </c>
      <c r="B11" s="42">
        <v>6882</v>
      </c>
      <c r="C11" s="42"/>
      <c r="D11" s="42" t="s">
        <v>55</v>
      </c>
      <c r="E11" s="5" t="s">
        <v>58</v>
      </c>
      <c r="F11" s="5" t="s">
        <v>59</v>
      </c>
      <c r="G11" s="6">
        <v>43469</v>
      </c>
      <c r="H11" s="6">
        <v>43469</v>
      </c>
      <c r="I11" s="6">
        <v>43469</v>
      </c>
      <c r="J11" s="6">
        <v>43487</v>
      </c>
      <c r="K11" s="6">
        <v>43469</v>
      </c>
      <c r="L11" s="6">
        <v>43483</v>
      </c>
      <c r="M11" s="32">
        <v>43487</v>
      </c>
      <c r="N11" s="29">
        <v>3</v>
      </c>
      <c r="O11" s="73">
        <f t="shared" si="0"/>
        <v>2250</v>
      </c>
      <c r="P11" s="28">
        <v>0</v>
      </c>
      <c r="Q11" s="74">
        <f t="shared" si="1"/>
        <v>0</v>
      </c>
      <c r="R11" s="88">
        <v>2250</v>
      </c>
    </row>
    <row r="12" spans="1:18" x14ac:dyDescent="0.25">
      <c r="A12" s="72" t="s">
        <v>32</v>
      </c>
      <c r="B12" s="43">
        <v>6587</v>
      </c>
      <c r="C12" s="43" t="s">
        <v>36</v>
      </c>
      <c r="D12" s="43" t="s">
        <v>55</v>
      </c>
      <c r="E12" s="40" t="s">
        <v>40</v>
      </c>
      <c r="F12" s="40" t="s">
        <v>47</v>
      </c>
      <c r="G12" s="39">
        <v>43452</v>
      </c>
      <c r="H12" s="39">
        <v>43452</v>
      </c>
      <c r="I12" s="39">
        <v>43452</v>
      </c>
      <c r="J12" s="39">
        <v>43475</v>
      </c>
      <c r="K12" s="39">
        <v>43452</v>
      </c>
      <c r="L12" s="39">
        <v>43466</v>
      </c>
      <c r="M12" s="25">
        <v>43475</v>
      </c>
      <c r="N12" s="29">
        <v>6</v>
      </c>
      <c r="O12" s="73">
        <f t="shared" si="0"/>
        <v>4500</v>
      </c>
      <c r="P12" s="29">
        <v>2</v>
      </c>
      <c r="Q12" s="74">
        <f t="shared" si="1"/>
        <v>3000</v>
      </c>
      <c r="R12" s="88">
        <v>7500</v>
      </c>
    </row>
    <row r="13" spans="1:18" x14ac:dyDescent="0.25">
      <c r="A13" s="72" t="s">
        <v>32</v>
      </c>
      <c r="B13" s="43">
        <v>6925</v>
      </c>
      <c r="C13" s="43" t="s">
        <v>36</v>
      </c>
      <c r="D13" s="43" t="s">
        <v>55</v>
      </c>
      <c r="E13" s="40" t="s">
        <v>40</v>
      </c>
      <c r="F13" s="40" t="s">
        <v>47</v>
      </c>
      <c r="G13" s="39">
        <v>43472</v>
      </c>
      <c r="H13" s="39">
        <v>43472</v>
      </c>
      <c r="I13" s="39">
        <v>43472</v>
      </c>
      <c r="J13" s="39">
        <v>43488</v>
      </c>
      <c r="K13" s="39">
        <v>43472</v>
      </c>
      <c r="L13" s="39">
        <v>43486</v>
      </c>
      <c r="M13" s="25">
        <v>43488</v>
      </c>
      <c r="N13" s="29">
        <v>1</v>
      </c>
      <c r="O13" s="73">
        <f t="shared" si="0"/>
        <v>750</v>
      </c>
      <c r="P13" s="29">
        <v>0</v>
      </c>
      <c r="Q13" s="74">
        <f t="shared" si="1"/>
        <v>0</v>
      </c>
      <c r="R13" s="88">
        <v>750</v>
      </c>
    </row>
    <row r="14" spans="1:18" x14ac:dyDescent="0.25">
      <c r="A14" s="72" t="s">
        <v>32</v>
      </c>
      <c r="B14" s="42">
        <v>6404</v>
      </c>
      <c r="C14" s="42" t="s">
        <v>36</v>
      </c>
      <c r="D14" s="42" t="s">
        <v>55</v>
      </c>
      <c r="E14" s="5" t="s">
        <v>40</v>
      </c>
      <c r="F14" s="5" t="s">
        <v>47</v>
      </c>
      <c r="G14" s="6">
        <v>43445</v>
      </c>
      <c r="H14" s="6">
        <v>43444</v>
      </c>
      <c r="I14" s="6">
        <v>43444</v>
      </c>
      <c r="J14" s="6">
        <v>43467</v>
      </c>
      <c r="K14" s="6">
        <v>43445</v>
      </c>
      <c r="L14" s="6">
        <v>43459</v>
      </c>
      <c r="M14" s="32">
        <v>43467</v>
      </c>
      <c r="N14" s="29">
        <v>0</v>
      </c>
      <c r="O14" s="73">
        <f t="shared" si="0"/>
        <v>0</v>
      </c>
      <c r="P14" s="28">
        <v>1</v>
      </c>
      <c r="Q14" s="74">
        <f t="shared" si="1"/>
        <v>1500</v>
      </c>
      <c r="R14" s="88">
        <v>1500</v>
      </c>
    </row>
    <row r="15" spans="1:18" x14ac:dyDescent="0.25">
      <c r="A15" s="72" t="s">
        <v>32</v>
      </c>
      <c r="B15" s="42">
        <v>6641</v>
      </c>
      <c r="C15" s="42" t="s">
        <v>36</v>
      </c>
      <c r="D15" s="42" t="s">
        <v>55</v>
      </c>
      <c r="E15" s="5" t="s">
        <v>40</v>
      </c>
      <c r="F15" s="5" t="s">
        <v>47</v>
      </c>
      <c r="G15" s="6">
        <v>43454</v>
      </c>
      <c r="H15" s="6">
        <v>43454</v>
      </c>
      <c r="I15" s="6">
        <v>43454</v>
      </c>
      <c r="J15" s="6">
        <v>43472</v>
      </c>
      <c r="K15" s="6">
        <v>43454</v>
      </c>
      <c r="L15" s="6">
        <v>43468</v>
      </c>
      <c r="M15" s="32">
        <v>43472</v>
      </c>
      <c r="N15" s="29">
        <v>3</v>
      </c>
      <c r="O15" s="73">
        <f t="shared" si="0"/>
        <v>2250</v>
      </c>
      <c r="P15" s="28">
        <v>0</v>
      </c>
      <c r="Q15" s="74">
        <f t="shared" si="1"/>
        <v>0</v>
      </c>
      <c r="R15" s="88">
        <v>2250</v>
      </c>
    </row>
    <row r="16" spans="1:18" x14ac:dyDescent="0.25">
      <c r="A16" s="72" t="s">
        <v>32</v>
      </c>
      <c r="B16" s="42">
        <v>6705</v>
      </c>
      <c r="C16" s="43" t="s">
        <v>36</v>
      </c>
      <c r="D16" s="43" t="s">
        <v>55</v>
      </c>
      <c r="E16" s="40" t="s">
        <v>40</v>
      </c>
      <c r="F16" s="40" t="s">
        <v>47</v>
      </c>
      <c r="G16" s="39">
        <v>43458</v>
      </c>
      <c r="H16" s="39">
        <v>43458</v>
      </c>
      <c r="I16" s="39">
        <v>43458</v>
      </c>
      <c r="J16" s="39">
        <v>43474</v>
      </c>
      <c r="K16" s="39">
        <v>43458</v>
      </c>
      <c r="L16" s="39">
        <v>43472</v>
      </c>
      <c r="M16" s="25">
        <v>43474</v>
      </c>
      <c r="N16" s="29">
        <v>1</v>
      </c>
      <c r="O16" s="73">
        <f t="shared" si="0"/>
        <v>750</v>
      </c>
      <c r="P16" s="29">
        <v>0</v>
      </c>
      <c r="Q16" s="74">
        <f t="shared" si="1"/>
        <v>0</v>
      </c>
      <c r="R16" s="88">
        <v>750</v>
      </c>
    </row>
    <row r="17" spans="1:18" x14ac:dyDescent="0.25">
      <c r="A17" s="72" t="s">
        <v>32</v>
      </c>
      <c r="B17" s="42">
        <v>6582</v>
      </c>
      <c r="C17" s="42" t="s">
        <v>36</v>
      </c>
      <c r="D17" s="42" t="s">
        <v>55</v>
      </c>
      <c r="E17" s="5" t="s">
        <v>40</v>
      </c>
      <c r="F17" s="5" t="s">
        <v>47</v>
      </c>
      <c r="G17" s="6">
        <v>43452</v>
      </c>
      <c r="H17" s="6">
        <v>43452</v>
      </c>
      <c r="I17" s="6">
        <v>43452</v>
      </c>
      <c r="J17" s="6">
        <v>43473</v>
      </c>
      <c r="K17" s="6">
        <v>43452</v>
      </c>
      <c r="L17" s="6">
        <v>43466</v>
      </c>
      <c r="M17" s="32">
        <v>43473</v>
      </c>
      <c r="N17" s="29">
        <v>6</v>
      </c>
      <c r="O17" s="73">
        <f t="shared" si="0"/>
        <v>4500</v>
      </c>
      <c r="P17" s="28">
        <v>0</v>
      </c>
      <c r="Q17" s="74">
        <f t="shared" si="1"/>
        <v>0</v>
      </c>
      <c r="R17" s="88">
        <v>4500</v>
      </c>
    </row>
    <row r="18" spans="1:18" x14ac:dyDescent="0.25">
      <c r="A18" s="72" t="s">
        <v>32</v>
      </c>
      <c r="B18" s="42">
        <v>7009</v>
      </c>
      <c r="C18" s="42" t="s">
        <v>36</v>
      </c>
      <c r="D18" s="42" t="s">
        <v>55</v>
      </c>
      <c r="E18" s="5" t="s">
        <v>40</v>
      </c>
      <c r="F18" s="5" t="s">
        <v>47</v>
      </c>
      <c r="G18" s="6">
        <v>43475</v>
      </c>
      <c r="H18" s="6">
        <v>43475</v>
      </c>
      <c r="I18" s="6">
        <v>43475</v>
      </c>
      <c r="J18" s="6">
        <v>43502</v>
      </c>
      <c r="K18" s="6">
        <v>43475</v>
      </c>
      <c r="L18" s="6">
        <v>43489</v>
      </c>
      <c r="M18" s="32">
        <v>43496</v>
      </c>
      <c r="N18" s="29">
        <v>6</v>
      </c>
      <c r="O18" s="73">
        <f t="shared" si="0"/>
        <v>4500</v>
      </c>
      <c r="P18" s="28">
        <v>1</v>
      </c>
      <c r="Q18" s="74">
        <f t="shared" si="1"/>
        <v>1500</v>
      </c>
      <c r="R18" s="88">
        <v>6000</v>
      </c>
    </row>
    <row r="19" spans="1:18" x14ac:dyDescent="0.25">
      <c r="A19" s="72" t="s">
        <v>32</v>
      </c>
      <c r="B19" s="43">
        <v>6837</v>
      </c>
      <c r="C19" s="43" t="s">
        <v>37</v>
      </c>
      <c r="D19" s="43" t="s">
        <v>55</v>
      </c>
      <c r="E19" s="40" t="s">
        <v>58</v>
      </c>
      <c r="F19" s="40" t="s">
        <v>59</v>
      </c>
      <c r="G19" s="39">
        <v>43467</v>
      </c>
      <c r="H19" s="39">
        <v>43467</v>
      </c>
      <c r="I19" s="39">
        <v>43467</v>
      </c>
      <c r="J19" s="39">
        <v>43483</v>
      </c>
      <c r="K19" s="39">
        <v>43467</v>
      </c>
      <c r="L19" s="39">
        <v>43481</v>
      </c>
      <c r="M19" s="25">
        <v>43483</v>
      </c>
      <c r="N19" s="29">
        <v>1</v>
      </c>
      <c r="O19" s="73">
        <f t="shared" si="0"/>
        <v>750</v>
      </c>
      <c r="P19" s="29">
        <v>0</v>
      </c>
      <c r="Q19" s="74">
        <f t="shared" si="1"/>
        <v>0</v>
      </c>
      <c r="R19" s="88">
        <v>750</v>
      </c>
    </row>
    <row r="20" spans="1:18" x14ac:dyDescent="0.25">
      <c r="A20" s="72" t="s">
        <v>32</v>
      </c>
      <c r="B20" s="42">
        <v>6812</v>
      </c>
      <c r="C20" s="42" t="s">
        <v>36</v>
      </c>
      <c r="D20" s="42" t="s">
        <v>55</v>
      </c>
      <c r="E20" s="5" t="s">
        <v>40</v>
      </c>
      <c r="F20" s="5" t="s">
        <v>47</v>
      </c>
      <c r="G20" s="6">
        <v>43465</v>
      </c>
      <c r="H20" s="6">
        <v>43465</v>
      </c>
      <c r="I20" s="6">
        <v>43465</v>
      </c>
      <c r="J20" s="6">
        <v>43484</v>
      </c>
      <c r="K20" s="6">
        <v>43465</v>
      </c>
      <c r="L20" s="6">
        <v>43479</v>
      </c>
      <c r="M20" s="32">
        <v>43484</v>
      </c>
      <c r="N20" s="29">
        <v>4</v>
      </c>
      <c r="O20" s="73">
        <f t="shared" si="0"/>
        <v>3000</v>
      </c>
      <c r="P20" s="28">
        <v>0</v>
      </c>
      <c r="Q20" s="74">
        <f t="shared" si="1"/>
        <v>0</v>
      </c>
      <c r="R20" s="88">
        <v>3000</v>
      </c>
    </row>
    <row r="21" spans="1:18" x14ac:dyDescent="0.25">
      <c r="A21" s="72" t="s">
        <v>32</v>
      </c>
      <c r="B21" s="43">
        <v>6836</v>
      </c>
      <c r="C21" s="43" t="s">
        <v>36</v>
      </c>
      <c r="D21" s="43" t="s">
        <v>55</v>
      </c>
      <c r="E21" s="40" t="s">
        <v>40</v>
      </c>
      <c r="F21" s="40" t="s">
        <v>47</v>
      </c>
      <c r="G21" s="39">
        <v>43467</v>
      </c>
      <c r="H21" s="39">
        <v>43467</v>
      </c>
      <c r="I21" s="39">
        <v>43467</v>
      </c>
      <c r="J21" s="39">
        <v>43489</v>
      </c>
      <c r="K21" s="39">
        <v>43467</v>
      </c>
      <c r="L21" s="39">
        <v>43481</v>
      </c>
      <c r="M21" s="25">
        <v>43489</v>
      </c>
      <c r="N21" s="29">
        <v>6</v>
      </c>
      <c r="O21" s="73">
        <f t="shared" si="0"/>
        <v>4500</v>
      </c>
      <c r="P21" s="29">
        <v>1</v>
      </c>
      <c r="Q21" s="74">
        <f t="shared" si="1"/>
        <v>1500</v>
      </c>
      <c r="R21" s="88">
        <v>6000</v>
      </c>
    </row>
    <row r="22" spans="1:18" x14ac:dyDescent="0.25">
      <c r="A22" s="72" t="s">
        <v>32</v>
      </c>
      <c r="B22" s="42">
        <v>6709</v>
      </c>
      <c r="C22" s="42" t="s">
        <v>37</v>
      </c>
      <c r="D22" s="42" t="s">
        <v>55</v>
      </c>
      <c r="E22" s="5" t="s">
        <v>70</v>
      </c>
      <c r="F22" s="5" t="s">
        <v>47</v>
      </c>
      <c r="G22" s="6">
        <v>43458</v>
      </c>
      <c r="H22" s="6">
        <v>43458</v>
      </c>
      <c r="I22" s="6">
        <v>43458</v>
      </c>
      <c r="J22" s="6">
        <v>43476</v>
      </c>
      <c r="K22" s="6">
        <v>43458</v>
      </c>
      <c r="L22" s="6">
        <v>43472</v>
      </c>
      <c r="M22" s="32">
        <v>43476</v>
      </c>
      <c r="N22" s="29">
        <v>3</v>
      </c>
      <c r="O22" s="73">
        <f t="shared" si="0"/>
        <v>2250</v>
      </c>
      <c r="P22" s="28">
        <v>0</v>
      </c>
      <c r="Q22" s="74">
        <f t="shared" si="1"/>
        <v>0</v>
      </c>
      <c r="R22" s="88">
        <v>2250</v>
      </c>
    </row>
    <row r="23" spans="1:18" x14ac:dyDescent="0.25">
      <c r="A23" s="72" t="s">
        <v>32</v>
      </c>
      <c r="B23" s="42">
        <v>7046</v>
      </c>
      <c r="C23" s="85" t="s">
        <v>37</v>
      </c>
      <c r="D23" s="42" t="s">
        <v>55</v>
      </c>
      <c r="E23" s="5" t="s">
        <v>60</v>
      </c>
      <c r="F23" s="5" t="s">
        <v>61</v>
      </c>
      <c r="G23" s="6">
        <v>43476</v>
      </c>
      <c r="H23" s="6">
        <v>43476</v>
      </c>
      <c r="I23" s="6">
        <v>43476</v>
      </c>
      <c r="J23" s="6">
        <v>43492</v>
      </c>
      <c r="K23" s="6">
        <v>43476</v>
      </c>
      <c r="L23" s="6">
        <v>43490</v>
      </c>
      <c r="M23" s="32">
        <v>43492</v>
      </c>
      <c r="N23" s="29">
        <v>1</v>
      </c>
      <c r="O23" s="73">
        <f t="shared" si="0"/>
        <v>750</v>
      </c>
      <c r="P23" s="28">
        <v>0</v>
      </c>
      <c r="Q23" s="74">
        <f t="shared" si="1"/>
        <v>0</v>
      </c>
      <c r="R23" s="88">
        <v>750</v>
      </c>
    </row>
    <row r="24" spans="1:18" x14ac:dyDescent="0.25">
      <c r="A24" s="72" t="s">
        <v>32</v>
      </c>
      <c r="B24" s="43">
        <v>7121</v>
      </c>
      <c r="C24" s="43" t="s">
        <v>36</v>
      </c>
      <c r="D24" s="43" t="s">
        <v>55</v>
      </c>
      <c r="E24" s="40" t="s">
        <v>67</v>
      </c>
      <c r="F24" s="40" t="s">
        <v>59</v>
      </c>
      <c r="G24" s="39">
        <v>43480</v>
      </c>
      <c r="H24" s="39">
        <v>43480</v>
      </c>
      <c r="I24" s="39">
        <v>43480</v>
      </c>
      <c r="J24" s="39">
        <v>43502</v>
      </c>
      <c r="K24" s="39">
        <v>43480</v>
      </c>
      <c r="L24" s="39">
        <v>43494</v>
      </c>
      <c r="M24" s="25">
        <v>43496</v>
      </c>
      <c r="N24" s="29">
        <v>2</v>
      </c>
      <c r="O24" s="73">
        <f t="shared" si="0"/>
        <v>1500</v>
      </c>
      <c r="P24" s="29">
        <v>0</v>
      </c>
      <c r="Q24" s="74">
        <f t="shared" si="1"/>
        <v>0</v>
      </c>
      <c r="R24" s="88">
        <v>1500</v>
      </c>
    </row>
    <row r="25" spans="1:18" x14ac:dyDescent="0.25">
      <c r="A25" s="72" t="s">
        <v>32</v>
      </c>
      <c r="B25" s="83">
        <v>6622</v>
      </c>
      <c r="C25" s="83" t="s">
        <v>37</v>
      </c>
      <c r="D25" s="83" t="s">
        <v>55</v>
      </c>
      <c r="E25" s="82" t="s">
        <v>70</v>
      </c>
      <c r="F25" s="82" t="s">
        <v>47</v>
      </c>
      <c r="G25" s="86">
        <v>43452</v>
      </c>
      <c r="H25" s="86">
        <v>43452</v>
      </c>
      <c r="I25" s="86">
        <v>43452</v>
      </c>
      <c r="J25" s="86">
        <v>43476</v>
      </c>
      <c r="K25" s="86">
        <v>43452</v>
      </c>
      <c r="L25" s="86">
        <v>43466</v>
      </c>
      <c r="M25" s="86">
        <v>43476</v>
      </c>
      <c r="N25" s="83">
        <v>6</v>
      </c>
      <c r="O25" s="73">
        <f t="shared" si="0"/>
        <v>4500</v>
      </c>
      <c r="P25" s="83">
        <v>3</v>
      </c>
      <c r="Q25" s="74">
        <f t="shared" si="1"/>
        <v>4500</v>
      </c>
      <c r="R25" s="89">
        <v>9000</v>
      </c>
    </row>
    <row r="26" spans="1:18" x14ac:dyDescent="0.25">
      <c r="A26" s="72" t="s">
        <v>32</v>
      </c>
      <c r="B26" s="43">
        <v>6714</v>
      </c>
      <c r="C26" s="43" t="s">
        <v>37</v>
      </c>
      <c r="D26" s="43" t="s">
        <v>55</v>
      </c>
      <c r="E26" s="40" t="s">
        <v>58</v>
      </c>
      <c r="F26" s="40" t="s">
        <v>59</v>
      </c>
      <c r="G26" s="39">
        <v>43455</v>
      </c>
      <c r="H26" s="39">
        <v>43454</v>
      </c>
      <c r="I26" s="39">
        <v>43454</v>
      </c>
      <c r="J26" s="39">
        <v>43472</v>
      </c>
      <c r="K26" s="39">
        <v>43455</v>
      </c>
      <c r="L26" s="39">
        <v>43469</v>
      </c>
      <c r="M26" s="25">
        <v>43472</v>
      </c>
      <c r="N26" s="29">
        <v>2</v>
      </c>
      <c r="O26" s="73">
        <f t="shared" si="0"/>
        <v>1500</v>
      </c>
      <c r="P26" s="29">
        <v>0</v>
      </c>
      <c r="Q26" s="74">
        <f t="shared" si="1"/>
        <v>0</v>
      </c>
      <c r="R26" s="88">
        <v>1500</v>
      </c>
    </row>
    <row r="27" spans="1:18" ht="15.75" thickBot="1" x14ac:dyDescent="0.3">
      <c r="A27" s="90" t="s">
        <v>32</v>
      </c>
      <c r="B27" s="76">
        <v>6677</v>
      </c>
      <c r="C27" s="76" t="s">
        <v>37</v>
      </c>
      <c r="D27" s="76" t="s">
        <v>55</v>
      </c>
      <c r="E27" s="75" t="s">
        <v>68</v>
      </c>
      <c r="F27" s="75" t="s">
        <v>69</v>
      </c>
      <c r="G27" s="77">
        <v>43455</v>
      </c>
      <c r="H27" s="77">
        <v>43454</v>
      </c>
      <c r="I27" s="77">
        <v>43454</v>
      </c>
      <c r="J27" s="77">
        <v>43472</v>
      </c>
      <c r="K27" s="77">
        <v>43455</v>
      </c>
      <c r="L27" s="77">
        <v>43469</v>
      </c>
      <c r="M27" s="78">
        <v>43472</v>
      </c>
      <c r="N27" s="79">
        <v>2</v>
      </c>
      <c r="O27" s="80">
        <f t="shared" si="0"/>
        <v>1500</v>
      </c>
      <c r="P27" s="79">
        <v>0</v>
      </c>
      <c r="Q27" s="81">
        <f t="shared" si="1"/>
        <v>0</v>
      </c>
      <c r="R27" s="91">
        <v>1500</v>
      </c>
    </row>
    <row r="28" spans="1:18" x14ac:dyDescent="0.25">
      <c r="A28" s="45" t="s">
        <v>31</v>
      </c>
      <c r="B28" s="46">
        <v>7155</v>
      </c>
      <c r="C28" s="46" t="s">
        <v>33</v>
      </c>
      <c r="D28" s="46" t="s">
        <v>55</v>
      </c>
      <c r="E28" s="45" t="s">
        <v>39</v>
      </c>
      <c r="F28" s="45" t="s">
        <v>45</v>
      </c>
      <c r="G28" s="47">
        <v>43481</v>
      </c>
      <c r="H28" s="47">
        <v>43480</v>
      </c>
      <c r="I28" s="47">
        <v>43480</v>
      </c>
      <c r="J28" s="47" t="s">
        <v>38</v>
      </c>
      <c r="K28" s="47">
        <v>43481</v>
      </c>
      <c r="L28" s="47">
        <v>43495</v>
      </c>
      <c r="M28" s="48">
        <v>43496</v>
      </c>
      <c r="N28" s="44">
        <v>1</v>
      </c>
      <c r="O28" s="73">
        <f t="shared" si="0"/>
        <v>750</v>
      </c>
      <c r="P28" s="44">
        <v>0</v>
      </c>
      <c r="Q28" s="74">
        <f t="shared" si="1"/>
        <v>0</v>
      </c>
      <c r="R28" s="87">
        <v>750</v>
      </c>
    </row>
    <row r="29" spans="1:18" x14ac:dyDescent="0.25">
      <c r="A29" s="40" t="s">
        <v>31</v>
      </c>
      <c r="B29" s="43">
        <v>6420</v>
      </c>
      <c r="C29" s="43" t="s">
        <v>37</v>
      </c>
      <c r="D29" s="43" t="s">
        <v>55</v>
      </c>
      <c r="E29" s="40" t="s">
        <v>41</v>
      </c>
      <c r="F29" s="40" t="s">
        <v>48</v>
      </c>
      <c r="G29" s="39">
        <v>43446</v>
      </c>
      <c r="H29" s="39">
        <v>43446</v>
      </c>
      <c r="I29" s="39">
        <v>43446</v>
      </c>
      <c r="J29" s="39">
        <v>43472</v>
      </c>
      <c r="K29" s="39">
        <v>43446</v>
      </c>
      <c r="L29" s="39">
        <v>43460</v>
      </c>
      <c r="M29" s="25">
        <v>43472</v>
      </c>
      <c r="N29" s="29">
        <v>1</v>
      </c>
      <c r="O29" s="73">
        <f t="shared" si="0"/>
        <v>750</v>
      </c>
      <c r="P29" s="29">
        <v>5</v>
      </c>
      <c r="Q29" s="74">
        <f t="shared" si="1"/>
        <v>7500</v>
      </c>
      <c r="R29" s="88">
        <v>8250</v>
      </c>
    </row>
    <row r="30" spans="1:18" x14ac:dyDescent="0.25">
      <c r="A30" s="40" t="s">
        <v>31</v>
      </c>
      <c r="B30" s="83">
        <v>6466</v>
      </c>
      <c r="C30" s="83" t="s">
        <v>37</v>
      </c>
      <c r="D30" s="83" t="s">
        <v>55</v>
      </c>
      <c r="E30" s="82" t="s">
        <v>42</v>
      </c>
      <c r="F30" s="82" t="s">
        <v>46</v>
      </c>
      <c r="G30" s="86">
        <v>43447</v>
      </c>
      <c r="H30" s="86">
        <v>43447</v>
      </c>
      <c r="I30" s="86">
        <v>43447</v>
      </c>
      <c r="J30" s="86">
        <v>43473</v>
      </c>
      <c r="K30" s="86">
        <v>43447</v>
      </c>
      <c r="L30" s="86">
        <v>43461</v>
      </c>
      <c r="M30" s="86">
        <v>43473</v>
      </c>
      <c r="N30" s="83">
        <v>2</v>
      </c>
      <c r="O30" s="73">
        <f t="shared" si="0"/>
        <v>1500</v>
      </c>
      <c r="P30" s="83">
        <v>5</v>
      </c>
      <c r="Q30" s="74">
        <f t="shared" si="1"/>
        <v>7500</v>
      </c>
      <c r="R30" s="89">
        <v>9000</v>
      </c>
    </row>
    <row r="31" spans="1:18" x14ac:dyDescent="0.25">
      <c r="A31" s="40" t="s">
        <v>31</v>
      </c>
      <c r="B31" s="43">
        <v>6636</v>
      </c>
      <c r="C31" s="43" t="s">
        <v>36</v>
      </c>
      <c r="D31" s="43" t="s">
        <v>55</v>
      </c>
      <c r="E31" s="40" t="s">
        <v>39</v>
      </c>
      <c r="F31" s="40" t="s">
        <v>45</v>
      </c>
      <c r="G31" s="39">
        <v>43454</v>
      </c>
      <c r="H31" s="39">
        <v>43454</v>
      </c>
      <c r="I31" s="39">
        <v>43454</v>
      </c>
      <c r="J31" s="39">
        <v>43475</v>
      </c>
      <c r="K31" s="39">
        <v>43454</v>
      </c>
      <c r="L31" s="39">
        <v>43468</v>
      </c>
      <c r="M31" s="25">
        <v>43475</v>
      </c>
      <c r="N31" s="29">
        <v>6</v>
      </c>
      <c r="O31" s="73">
        <f t="shared" si="0"/>
        <v>4500</v>
      </c>
      <c r="P31" s="29">
        <v>0</v>
      </c>
      <c r="Q31" s="74">
        <f t="shared" si="1"/>
        <v>0</v>
      </c>
      <c r="R31" s="88">
        <v>4500</v>
      </c>
    </row>
    <row r="32" spans="1:18" x14ac:dyDescent="0.25">
      <c r="A32" s="40" t="s">
        <v>31</v>
      </c>
      <c r="B32" s="43">
        <v>6638</v>
      </c>
      <c r="C32" s="43" t="s">
        <v>37</v>
      </c>
      <c r="D32" s="43" t="s">
        <v>55</v>
      </c>
      <c r="E32" s="40" t="s">
        <v>64</v>
      </c>
      <c r="F32" s="40" t="s">
        <v>49</v>
      </c>
      <c r="G32" s="39">
        <v>43455</v>
      </c>
      <c r="H32" s="39">
        <v>43455</v>
      </c>
      <c r="I32" s="39">
        <v>43455</v>
      </c>
      <c r="J32" s="39">
        <v>43472</v>
      </c>
      <c r="K32" s="39">
        <v>43455</v>
      </c>
      <c r="L32" s="39">
        <v>43469</v>
      </c>
      <c r="M32" s="25">
        <v>43472</v>
      </c>
      <c r="N32" s="29">
        <v>2</v>
      </c>
      <c r="O32" s="73">
        <f t="shared" si="0"/>
        <v>1500</v>
      </c>
      <c r="P32" s="29">
        <v>0</v>
      </c>
      <c r="Q32" s="74">
        <f t="shared" si="1"/>
        <v>0</v>
      </c>
      <c r="R32" s="88">
        <v>1500</v>
      </c>
    </row>
    <row r="33" spans="1:18" x14ac:dyDescent="0.25">
      <c r="A33" s="40" t="s">
        <v>31</v>
      </c>
      <c r="B33" s="42">
        <v>6578</v>
      </c>
      <c r="C33" s="42" t="s">
        <v>37</v>
      </c>
      <c r="D33" s="42" t="s">
        <v>55</v>
      </c>
      <c r="E33" s="5" t="s">
        <v>43</v>
      </c>
      <c r="F33" s="5" t="s">
        <v>48</v>
      </c>
      <c r="G33" s="6">
        <v>43452</v>
      </c>
      <c r="H33" s="6">
        <v>43452</v>
      </c>
      <c r="I33" s="6">
        <v>43452</v>
      </c>
      <c r="J33" s="6">
        <v>43474</v>
      </c>
      <c r="K33" s="6">
        <v>43452</v>
      </c>
      <c r="L33" s="6">
        <v>43466</v>
      </c>
      <c r="M33" s="32">
        <v>43474</v>
      </c>
      <c r="N33" s="29">
        <v>6</v>
      </c>
      <c r="O33" s="73">
        <f t="shared" si="0"/>
        <v>4500</v>
      </c>
      <c r="P33" s="28">
        <v>1</v>
      </c>
      <c r="Q33" s="74">
        <f t="shared" si="1"/>
        <v>1500</v>
      </c>
      <c r="R33" s="88">
        <v>6000</v>
      </c>
    </row>
    <row r="34" spans="1:18" x14ac:dyDescent="0.25">
      <c r="A34" s="40" t="s">
        <v>31</v>
      </c>
      <c r="B34" s="43">
        <v>6915</v>
      </c>
      <c r="C34" s="43" t="s">
        <v>34</v>
      </c>
      <c r="D34" s="43" t="s">
        <v>55</v>
      </c>
      <c r="E34" s="40" t="s">
        <v>71</v>
      </c>
      <c r="F34" s="40" t="s">
        <v>72</v>
      </c>
      <c r="G34" s="39">
        <v>43473</v>
      </c>
      <c r="H34" s="39">
        <v>43473</v>
      </c>
      <c r="I34" s="39">
        <v>43473</v>
      </c>
      <c r="J34" s="39">
        <v>43494</v>
      </c>
      <c r="K34" s="39">
        <v>43473</v>
      </c>
      <c r="L34" s="39">
        <v>43487</v>
      </c>
      <c r="M34" s="25">
        <v>43494</v>
      </c>
      <c r="N34" s="29">
        <v>6</v>
      </c>
      <c r="O34" s="73">
        <f t="shared" si="0"/>
        <v>4500</v>
      </c>
      <c r="P34" s="29">
        <v>0</v>
      </c>
      <c r="Q34" s="74">
        <f t="shared" si="1"/>
        <v>0</v>
      </c>
      <c r="R34" s="88">
        <v>4500</v>
      </c>
    </row>
    <row r="35" spans="1:18" x14ac:dyDescent="0.25">
      <c r="A35" s="40" t="s">
        <v>31</v>
      </c>
      <c r="B35" s="43">
        <v>6509</v>
      </c>
      <c r="C35" s="43" t="s">
        <v>37</v>
      </c>
      <c r="D35" s="43" t="s">
        <v>55</v>
      </c>
      <c r="E35" s="40" t="s">
        <v>43</v>
      </c>
      <c r="F35" s="40" t="s">
        <v>48</v>
      </c>
      <c r="G35" s="39">
        <v>43448</v>
      </c>
      <c r="H35" s="39">
        <v>43448</v>
      </c>
      <c r="I35" s="39">
        <v>43448</v>
      </c>
      <c r="J35" s="39">
        <v>43472</v>
      </c>
      <c r="K35" s="39">
        <v>43448</v>
      </c>
      <c r="L35" s="39">
        <v>43462</v>
      </c>
      <c r="M35" s="25">
        <v>43472</v>
      </c>
      <c r="N35" s="29">
        <v>3</v>
      </c>
      <c r="O35" s="73">
        <f t="shared" si="0"/>
        <v>2250</v>
      </c>
      <c r="P35" s="29">
        <v>3</v>
      </c>
      <c r="Q35" s="74">
        <f t="shared" si="1"/>
        <v>4500</v>
      </c>
      <c r="R35" s="88">
        <v>6750</v>
      </c>
    </row>
    <row r="36" spans="1:18" x14ac:dyDescent="0.25">
      <c r="A36" s="40" t="s">
        <v>31</v>
      </c>
      <c r="B36" s="42">
        <v>6586</v>
      </c>
      <c r="C36" s="42" t="s">
        <v>34</v>
      </c>
      <c r="D36" s="42" t="s">
        <v>55</v>
      </c>
      <c r="E36" s="5" t="s">
        <v>44</v>
      </c>
      <c r="F36" s="5" t="s">
        <v>49</v>
      </c>
      <c r="G36" s="6">
        <v>43452</v>
      </c>
      <c r="H36" s="6">
        <v>43452</v>
      </c>
      <c r="I36" s="6">
        <v>43452</v>
      </c>
      <c r="J36" s="6">
        <v>43468</v>
      </c>
      <c r="K36" s="6">
        <v>43452</v>
      </c>
      <c r="L36" s="6">
        <v>43466</v>
      </c>
      <c r="M36" s="32">
        <v>43468</v>
      </c>
      <c r="N36" s="29">
        <v>1</v>
      </c>
      <c r="O36" s="73">
        <f t="shared" si="0"/>
        <v>750</v>
      </c>
      <c r="P36" s="28">
        <v>0</v>
      </c>
      <c r="Q36" s="74">
        <f t="shared" si="1"/>
        <v>0</v>
      </c>
      <c r="R36" s="88">
        <v>750</v>
      </c>
    </row>
    <row r="37" spans="1:18" x14ac:dyDescent="0.25">
      <c r="A37" s="40" t="s">
        <v>31</v>
      </c>
      <c r="B37" s="43">
        <v>6826</v>
      </c>
      <c r="C37" s="43" t="s">
        <v>34</v>
      </c>
      <c r="D37" s="43" t="s">
        <v>55</v>
      </c>
      <c r="E37" s="40" t="s">
        <v>39</v>
      </c>
      <c r="F37" s="40" t="s">
        <v>45</v>
      </c>
      <c r="G37" s="39">
        <v>43467</v>
      </c>
      <c r="H37" s="39">
        <v>43462</v>
      </c>
      <c r="I37" s="39">
        <v>43462</v>
      </c>
      <c r="J37" s="39">
        <v>43488</v>
      </c>
      <c r="K37" s="39">
        <v>43467</v>
      </c>
      <c r="L37" s="39">
        <v>43481</v>
      </c>
      <c r="M37" s="25">
        <v>43488</v>
      </c>
      <c r="N37" s="29">
        <v>6</v>
      </c>
      <c r="O37" s="73">
        <f t="shared" si="0"/>
        <v>4500</v>
      </c>
      <c r="P37" s="29">
        <v>0</v>
      </c>
      <c r="Q37" s="74">
        <f t="shared" si="1"/>
        <v>0</v>
      </c>
      <c r="R37" s="88">
        <v>4500</v>
      </c>
    </row>
    <row r="38" spans="1:18" x14ac:dyDescent="0.25">
      <c r="A38" s="40" t="s">
        <v>31</v>
      </c>
      <c r="B38" s="42">
        <v>6973</v>
      </c>
      <c r="C38" s="42" t="s">
        <v>35</v>
      </c>
      <c r="D38" s="42" t="s">
        <v>55</v>
      </c>
      <c r="E38" s="5" t="s">
        <v>62</v>
      </c>
      <c r="F38" s="5" t="s">
        <v>63</v>
      </c>
      <c r="G38" s="6">
        <v>43474</v>
      </c>
      <c r="H38" s="6">
        <v>43474</v>
      </c>
      <c r="I38" s="6">
        <v>43474</v>
      </c>
      <c r="J38" s="6">
        <v>43490</v>
      </c>
      <c r="K38" s="6">
        <v>43474</v>
      </c>
      <c r="L38" s="6">
        <v>43488</v>
      </c>
      <c r="M38" s="32">
        <v>43490</v>
      </c>
      <c r="N38" s="29">
        <v>1</v>
      </c>
      <c r="O38" s="73">
        <f t="shared" si="0"/>
        <v>750</v>
      </c>
      <c r="P38" s="28">
        <v>0</v>
      </c>
      <c r="Q38" s="74">
        <f t="shared" si="1"/>
        <v>0</v>
      </c>
      <c r="R38" s="88">
        <v>750</v>
      </c>
    </row>
  </sheetData>
  <autoFilter ref="A2:R2"/>
  <sortState ref="A3:AC41">
    <sortCondition descending="1" ref="A3:A41"/>
  </sortState>
  <conditionalFormatting sqref="A1:E1">
    <cfRule type="duplicateValues" dxfId="0" priority="15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In-Jail Fines Summary</vt:lpstr>
      <vt:lpstr>I.2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2019-04-18T18:56:14Z</dcterms:modified>
</cp:coreProperties>
</file>