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3\Appendices\"/>
    </mc:Choice>
  </mc:AlternateContent>
  <bookViews>
    <workbookView xWindow="0" yWindow="0" windowWidth="29010" windowHeight="12510" activeTab="1"/>
  </bookViews>
  <sheets>
    <sheet name="I.1  In-Jail Fines Summary" sheetId="4" r:id="rId1"/>
    <sheet name="I.2 In-Jail Fines Cases" sheetId="6" r:id="rId2"/>
  </sheets>
  <definedNames>
    <definedName name="_xlnm._FilterDatabase" localSheetId="1" hidden="1">'I.2 In-Jail Fines Cases'!$A$2:$R$44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6" l="1"/>
  <c r="Q23" i="6"/>
  <c r="Q27" i="6"/>
  <c r="Q7" i="6"/>
  <c r="Q9" i="6"/>
  <c r="Q26" i="6"/>
  <c r="Q3" i="6"/>
  <c r="Q43" i="6"/>
  <c r="Q15" i="6"/>
  <c r="Q22" i="6"/>
  <c r="Q29" i="6"/>
  <c r="Q5" i="6"/>
  <c r="Q20" i="6"/>
  <c r="Q41" i="6"/>
  <c r="Q38" i="6"/>
  <c r="Q8" i="6"/>
  <c r="Q39" i="6"/>
  <c r="Q34" i="6"/>
  <c r="Q13" i="6"/>
  <c r="Q21" i="6"/>
  <c r="Q35" i="6"/>
  <c r="Q16" i="6"/>
  <c r="Q4" i="6"/>
  <c r="Q10" i="6"/>
  <c r="Q17" i="6"/>
  <c r="Q40" i="6"/>
  <c r="Q37" i="6"/>
  <c r="Q33" i="6"/>
  <c r="Q36" i="6"/>
  <c r="Q11" i="6"/>
  <c r="Q25" i="6"/>
  <c r="Q24" i="6"/>
  <c r="Q6" i="6"/>
  <c r="Q28" i="6"/>
  <c r="Q31" i="6"/>
  <c r="Q32" i="6"/>
  <c r="Q18" i="6"/>
  <c r="Q44" i="6"/>
  <c r="Q14" i="6"/>
  <c r="Q42" i="6"/>
  <c r="Q30" i="6"/>
  <c r="Q12" i="6"/>
  <c r="O19" i="6"/>
  <c r="O23" i="6"/>
  <c r="O27" i="6"/>
  <c r="O7" i="6"/>
  <c r="O9" i="6"/>
  <c r="O26" i="6"/>
  <c r="O3" i="6"/>
  <c r="O43" i="6"/>
  <c r="O15" i="6"/>
  <c r="O22" i="6"/>
  <c r="O29" i="6"/>
  <c r="O5" i="6"/>
  <c r="O20" i="6"/>
  <c r="O41" i="6"/>
  <c r="O38" i="6"/>
  <c r="O8" i="6"/>
  <c r="O39" i="6"/>
  <c r="O34" i="6"/>
  <c r="O13" i="6"/>
  <c r="O21" i="6"/>
  <c r="O35" i="6"/>
  <c r="O16" i="6"/>
  <c r="O4" i="6"/>
  <c r="O10" i="6"/>
  <c r="O17" i="6"/>
  <c r="O40" i="6"/>
  <c r="O37" i="6"/>
  <c r="O33" i="6"/>
  <c r="O36" i="6"/>
  <c r="O11" i="6"/>
  <c r="O25" i="6"/>
  <c r="O24" i="6"/>
  <c r="O6" i="6"/>
  <c r="O28" i="6"/>
  <c r="O31" i="6"/>
  <c r="O32" i="6"/>
  <c r="O18" i="6"/>
  <c r="O44" i="6"/>
  <c r="O14" i="6"/>
  <c r="O42" i="6"/>
  <c r="O30" i="6"/>
  <c r="O12" i="6"/>
  <c r="R42" i="6" l="1"/>
  <c r="R10" i="6"/>
  <c r="R8" i="6"/>
  <c r="R24" i="6"/>
  <c r="R43" i="6"/>
  <c r="R14" i="6"/>
  <c r="R25" i="6"/>
  <c r="R4" i="6"/>
  <c r="R37" i="6"/>
  <c r="R13" i="6"/>
  <c r="R29" i="6"/>
  <c r="R27" i="6"/>
  <c r="R12" i="6"/>
  <c r="R28" i="6"/>
  <c r="R40" i="6"/>
  <c r="R34" i="6"/>
  <c r="R22" i="6"/>
  <c r="R23" i="6"/>
  <c r="R30" i="6"/>
  <c r="R6" i="6"/>
  <c r="R39" i="6"/>
  <c r="R15" i="6"/>
  <c r="R9" i="6"/>
  <c r="R32" i="6"/>
  <c r="R36" i="6"/>
  <c r="R20" i="6"/>
  <c r="R19" i="6"/>
  <c r="R35" i="6"/>
  <c r="R17" i="6"/>
  <c r="R38" i="6"/>
  <c r="R3" i="6"/>
  <c r="R44" i="6"/>
  <c r="R11" i="6"/>
  <c r="R16" i="6"/>
  <c r="R41" i="6"/>
  <c r="R26" i="6"/>
  <c r="R18" i="6"/>
  <c r="R31" i="6"/>
  <c r="R33" i="6"/>
  <c r="R21" i="6"/>
  <c r="R5" i="6"/>
  <c r="R7" i="6"/>
  <c r="G11" i="4" l="1"/>
  <c r="C13" i="4" l="1"/>
  <c r="R1" i="6" l="1"/>
  <c r="D11" i="4" l="1"/>
  <c r="F11" i="4"/>
  <c r="D12" i="4"/>
  <c r="F12" i="4"/>
  <c r="G12" i="4"/>
  <c r="E13" i="4"/>
  <c r="F13" i="4" s="1"/>
  <c r="H11" i="4" l="1"/>
  <c r="G13" i="4"/>
  <c r="D13" i="4"/>
  <c r="H13" i="4" s="1"/>
  <c r="H12" i="4"/>
</calcChain>
</file>

<file path=xl/sharedStrings.xml><?xml version="1.0" encoding="utf-8"?>
<sst xmlns="http://schemas.openxmlformats.org/spreadsheetml/2006/main" count="261" uniqueCount="76">
  <si>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</si>
  <si>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</si>
  <si>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</si>
  <si>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</si>
  <si>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</si>
  <si>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</si>
  <si>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</si>
  <si>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</si>
  <si>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</si>
  <si>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</si>
  <si>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</si>
  <si>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</si>
  <si>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</si>
  <si>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</si>
  <si>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</si>
  <si>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</si>
  <si>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</si>
  <si>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</si>
  <si>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</si>
  <si>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</si>
  <si>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</si>
  <si>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</si>
  <si>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</si>
  <si>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</si>
  <si>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</si>
  <si>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</si>
  <si>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</si>
  <si>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</si>
  <si>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</si>
  <si>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</si>
  <si>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</si>
  <si>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Report Title: Jail-based Competency Evaluation Fines Summary for 2/1/2019 to 2/28/2019</t>
  </si>
  <si>
    <r>
      <t>FEBRUARY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</si>
  <si>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2/1/2019 to 2/28/2019 are based on the data in the new Forensic Data System as of 3/6/2019.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</si>
  <si>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2/1/2019 - 2/28/2019</t>
  </si>
  <si>
    <t>Analysts: RDA - Al Bouvier and Tom Miklas</t>
  </si>
  <si>
    <t>Reviewer: RDA -Theresa Becker</t>
  </si>
  <si>
    <t>WSH</t>
  </si>
  <si>
    <t>Felony</t>
  </si>
  <si>
    <t>Felony A</t>
  </si>
  <si>
    <t>Misdemeanor</t>
  </si>
  <si>
    <t>Felony C</t>
  </si>
  <si>
    <t>Felony B</t>
  </si>
  <si>
    <t>Gross Misdemeanor</t>
  </si>
  <si>
    <t>Outpatient</t>
  </si>
  <si>
    <t>King County Court Superior</t>
  </si>
  <si>
    <t>Clark County Court Superior</t>
  </si>
  <si>
    <t>Spokane County Court Superior</t>
  </si>
  <si>
    <t>Clark District</t>
  </si>
  <si>
    <t>King District Court District</t>
  </si>
  <si>
    <t>Skagit County Court</t>
  </si>
  <si>
    <t>Benton County Court Superior</t>
  </si>
  <si>
    <t>Everett Municipal</t>
  </si>
  <si>
    <t>Pasco Municipal</t>
  </si>
  <si>
    <t>Whatcom District-Municipal</t>
  </si>
  <si>
    <t>Bellingham Municipal</t>
  </si>
  <si>
    <t>Seattle Municipal</t>
  </si>
  <si>
    <t>Yakima Municipal</t>
  </si>
  <si>
    <t>Yakima County Court</t>
  </si>
  <si>
    <t>Shelton Municipal</t>
  </si>
  <si>
    <t>Chelan District</t>
  </si>
  <si>
    <t>Spokane Municipal</t>
  </si>
  <si>
    <t>King</t>
  </si>
  <si>
    <t>Clark</t>
  </si>
  <si>
    <t>Spokane</t>
  </si>
  <si>
    <t>Skagit</t>
  </si>
  <si>
    <t>Benton</t>
  </si>
  <si>
    <t>Snohomish</t>
  </si>
  <si>
    <t>Franklin</t>
  </si>
  <si>
    <t>Whatcom</t>
  </si>
  <si>
    <t>Yakima</t>
  </si>
  <si>
    <t>Mason</t>
  </si>
  <si>
    <t>Chelan</t>
  </si>
  <si>
    <t>.</t>
  </si>
  <si>
    <t>ESH</t>
  </si>
  <si>
    <t>Date Report Completed: 3/12/19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</si>
</sst>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6">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4" fontId="19" fillId="0" borderId="1" xfId="0" applyNumberFormat="1" applyFont="1" applyFill="1" applyBorder="1"/>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4" fontId="19" fillId="0" borderId="1" xfId="0" applyNumberFormat="1" applyFont="1" applyFill="1" applyBorder="1" applyAlignment="1">
      <alignment horizontal="right"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26" xfId="2" applyFont="1" applyFill="1" applyBorder="1" applyAlignment="1">
      <alignment horizontal="center" vertical="center"/>
    </xf>
    <xf numFmtId="0" fontId="0" fillId="0" borderId="0" xfId="0" applyBorder="1"/>
    <xf numFmtId="0" fontId="21" fillId="0" borderId="0" xfId="0" applyFont="1"/>
    <xf numFmtId="1" fontId="15" fillId="5" borderId="29" xfId="2" applyNumberFormat="1" applyFont="1" applyFill="1" applyBorder="1" applyAlignment="1">
      <alignment horizontal="center" vertical="center"/>
    </xf>
    <xf numFmtId="14" fontId="0" fillId="0" borderId="1" xfId="0" applyNumberFormat="1" applyFill="1" applyBorder="1"/>
    <xf numFmtId="0" fontId="0" fillId="0" borderId="1" xfId="0" applyFill="1" applyBorder="1"/>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 fontId="19" fillId="0" borderId="28" xfId="0" applyNumberFormat="1" applyFont="1" applyFill="1" applyBorder="1" applyAlignment="1">
      <alignment horizontal="center"/>
    </xf>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7" xfId="0" applyBorder="1" applyAlignment="1">
      <alignment vertical="center"/>
    </xf>
    <xf numFmtId="5" fontId="0" fillId="4"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31" xfId="0" applyBorder="1" applyAlignment="1">
      <alignment vertical="center"/>
    </xf>
    <xf numFmtId="5" fontId="0" fillId="4" borderId="14" xfId="0" applyNumberFormat="1" applyFont="1" applyFill="1" applyBorder="1" applyAlignment="1">
      <alignment horizontal="center" vertical="center"/>
    </xf>
    <xf numFmtId="5" fontId="0" fillId="4" borderId="34" xfId="0" applyNumberFormat="1" applyFont="1" applyFill="1" applyBorder="1" applyAlignment="1">
      <alignment horizontal="center" vertical="center"/>
    </xf>
    <xf numFmtId="0" fontId="0" fillId="0" borderId="28" xfId="0" applyFill="1" applyBorder="1" applyAlignment="1">
      <alignment horizontal="center" vertical="center" wrapText="1"/>
    </xf>
    <xf numFmtId="14" fontId="0" fillId="0" borderId="28" xfId="0" applyNumberFormat="1" applyFill="1" applyBorder="1" applyAlignment="1">
      <alignment vertical="top" wrapText="1"/>
    </xf>
    <xf numFmtId="14" fontId="19" fillId="0" borderId="28" xfId="0" applyNumberFormat="1" applyFont="1" applyFill="1" applyBorder="1" applyAlignment="1">
      <alignment horizontal="right" vertical="center"/>
    </xf>
    <xf numFmtId="1" fontId="19" fillId="0" borderId="28" xfId="0" applyNumberFormat="1" applyFont="1" applyFill="1" applyBorder="1" applyAlignment="1">
      <alignment horizontal="center" vertical="center"/>
    </xf>
    <xf numFmtId="1" fontId="13" fillId="4" borderId="13" xfId="0" applyNumberFormat="1" applyFont="1" applyFill="1" applyBorder="1" applyAlignment="1">
      <alignment horizontal="center" vertical="center"/>
    </xf>
    <xf numFmtId="5" fontId="13" fillId="4" borderId="14" xfId="1" applyNumberFormat="1" applyFont="1" applyFill="1" applyBorder="1" applyAlignment="1">
      <alignment horizontal="center" vertical="center"/>
    </xf>
    <xf numFmtId="1" fontId="13" fillId="4" borderId="32" xfId="0" applyNumberFormat="1" applyFont="1" applyFill="1" applyBorder="1" applyAlignment="1">
      <alignment horizontal="center" vertical="center"/>
    </xf>
    <xf numFmtId="5" fontId="13" fillId="4" borderId="33" xfId="1" applyNumberFormat="1" applyFont="1" applyFill="1" applyBorder="1" applyAlignment="1">
      <alignment horizontal="center" vertical="center"/>
    </xf>
    <xf numFmtId="0" fontId="2" fillId="0" borderId="17" xfId="0" applyFont="1" applyBorder="1" applyAlignment="1">
      <alignment vertical="center" wrapText="1"/>
    </xf>
    <xf numFmtId="3" fontId="13" fillId="0" borderId="35"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3" fontId="13" fillId="0" borderId="32" xfId="0" applyNumberFormat="1" applyFont="1" applyFill="1" applyBorder="1" applyAlignment="1">
      <alignment horizontal="center" vertical="center"/>
    </xf>
    <xf numFmtId="14" fontId="0" fillId="0" borderId="1" xfId="0" applyNumberFormat="1" applyFont="1" applyFill="1" applyBorder="1" applyAlignment="1">
      <alignment horizontal="left" vertical="center"/>
    </xf>
    <xf numFmtId="164" fontId="19" fillId="0" borderId="28" xfId="0" applyNumberFormat="1" applyFont="1" applyFill="1" applyBorder="1" applyAlignment="1">
      <alignment horizontal="center" vertical="center"/>
    </xf>
    <xf numFmtId="5" fontId="19" fillId="0" borderId="28" xfId="0" applyNumberFormat="1"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Font="1" applyFill="1" applyBorder="1" applyAlignment="1">
      <alignment horizontal="center" vertical="center"/>
    </xf>
    <xf numFmtId="14" fontId="0" fillId="0" borderId="1" xfId="0" applyNumberFormat="1" applyBorder="1"/>
    <xf numFmtId="164" fontId="0" fillId="0" borderId="28" xfId="0" applyNumberFormat="1" applyFont="1" applyFill="1" applyBorder="1" applyAlignment="1">
      <alignment horizontal="center" vertical="center"/>
    </xf>
    <xf numFmtId="0" fontId="0" fillId="0" borderId="36" xfId="0" applyFill="1" applyBorder="1"/>
    <xf numFmtId="14" fontId="0" fillId="0" borderId="28" xfId="0" applyNumberFormat="1" applyFont="1" applyFill="1" applyBorder="1" applyAlignment="1">
      <alignment horizontal="left" vertical="center"/>
    </xf>
    <xf numFmtId="0" fontId="0" fillId="0" borderId="28" xfId="0" applyFill="1" applyBorder="1"/>
    <xf numFmtId="14" fontId="0" fillId="0" borderId="37" xfId="0" applyNumberFormat="1" applyFont="1" applyFill="1" applyBorder="1" applyAlignment="1">
      <alignment horizontal="left" vertical="center"/>
    </xf>
    <xf numFmtId="0" fontId="0" fillId="0" borderId="37" xfId="0" applyFill="1" applyBorder="1" applyAlignment="1">
      <alignment horizontal="center" vertical="center" wrapText="1"/>
    </xf>
    <xf numFmtId="0" fontId="0" fillId="0" borderId="37" xfId="0" applyFill="1" applyBorder="1"/>
    <xf numFmtId="14" fontId="0" fillId="0" borderId="37" xfId="0" applyNumberFormat="1" applyFill="1" applyBorder="1" applyAlignment="1">
      <alignmen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vertical="center"/>
    </xf>
    <xf numFmtId="1" fontId="19" fillId="0" borderId="37" xfId="0" applyNumberFormat="1" applyFont="1" applyFill="1" applyBorder="1" applyAlignment="1">
      <alignment horizontal="center"/>
    </xf>
    <xf numFmtId="164" fontId="19" fillId="0" borderId="37" xfId="0" applyNumberFormat="1" applyFont="1" applyFill="1" applyBorder="1" applyAlignment="1">
      <alignment horizontal="center" vertical="center"/>
    </xf>
    <xf numFmtId="5"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0" xfId="0" applyFont="1" applyBorder="1" applyAlignment="1">
      <alignment horizontal="left" vertical="center" wrapText="1"/>
    </xf>
    <xf numFmtId="0" fontId="12" fillId="5" borderId="23" xfId="0" applyFont="1" applyFill="1" applyBorder="1" applyAlignment="1">
      <alignment horizontal="center" vertical="center" wrapText="1"/>
    </xf>
    <xf numFmtId="0" fontId="0" fillId="0" borderId="24" xfId="0" applyBorder="1" applyAlignment="1"/>
    <xf numFmtId="0" fontId="12" fillId="5" borderId="19" xfId="0" applyFont="1" applyFill="1" applyBorder="1" applyAlignment="1">
      <alignment horizontal="center" vertical="center" wrapText="1"/>
    </xf>
    <xf numFmtId="0" fontId="0" fillId="0" borderId="21" xfId="0" applyBorder="1" applyAlignment="1"/>
    <xf numFmtId="0" fontId="13" fillId="5" borderId="23" xfId="0" applyFont="1" applyFill="1" applyBorder="1" applyAlignment="1">
      <alignment horizontal="center" vertical="center" wrapText="1"/>
    </xf>
    <xf numFmtId="0" fontId="14" fillId="0" borderId="24" xfId="0" applyFont="1" applyBorder="1"/>
    <xf numFmtId="0" fontId="14" fillId="0" borderId="9" xfId="0" applyFont="1" applyBorder="1"/>
    <xf numFmtId="0" fontId="14"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election activeCell="C5" sqref="C5"/>
    </sheetView>
  </sheetViews>
  <sheetFormatPr defaultRowHeight="15" x14ac:dyDescent="0.25"/>
  <cols>
    <col min="1" max="1" width="3.42578125" customWidth="1"/>
    <col min="2" max="2" width="27" customWidth="1"/>
    <col min="3" max="8" width="17.7109375" customWidth="1"/>
  </cols>
  <sheetData>
    <row r="1" spans="2:12" x14ac:dyDescent="0.25">
      <c r="B1" s="16" t="s">
        <v>31</v>
      </c>
      <c r="C1" s="16"/>
      <c r="D1" s="16"/>
      <c r="E1" s="16"/>
    </row>
    <row r="2" spans="2:12" x14ac:dyDescent="0.25">
      <c r="B2" s="17" t="s">
        <v>35</v>
      </c>
      <c r="C2" s="17"/>
      <c r="D2" s="17"/>
      <c r="E2" s="17"/>
    </row>
    <row r="3" spans="2:12" x14ac:dyDescent="0.25">
      <c r="B3" s="17" t="s">
        <v>36</v>
      </c>
      <c r="C3" s="17"/>
      <c r="D3" s="17"/>
      <c r="E3" s="17"/>
    </row>
    <row r="4" spans="2:12" x14ac:dyDescent="0.25">
      <c r="B4" s="17" t="s">
        <v>26</v>
      </c>
      <c r="C4" s="17"/>
      <c r="D4" s="17"/>
      <c r="E4" s="17"/>
    </row>
    <row r="5" spans="2:12" x14ac:dyDescent="0.25">
      <c r="B5" s="17" t="s">
        <v>75</v>
      </c>
      <c r="C5" s="17"/>
      <c r="D5" s="17"/>
      <c r="E5" s="17"/>
    </row>
    <row r="6" spans="2:12" ht="15.75" thickBot="1" x14ac:dyDescent="0.3"/>
    <row r="7" spans="2:12" ht="19.5" thickBot="1" x14ac:dyDescent="0.3">
      <c r="B7" s="88" t="s">
        <v>32</v>
      </c>
      <c r="C7" s="89"/>
      <c r="D7" s="89"/>
      <c r="E7" s="89"/>
      <c r="F7" s="89"/>
      <c r="G7" s="89"/>
      <c r="H7" s="90"/>
    </row>
    <row r="8" spans="2:12" ht="15.75" thickBot="1" x14ac:dyDescent="0.3">
      <c r="B8" s="91" t="s">
        <v>18</v>
      </c>
      <c r="C8" s="94" t="s">
        <v>13</v>
      </c>
      <c r="D8" s="95"/>
      <c r="E8" s="96" t="s">
        <v>14</v>
      </c>
      <c r="F8" s="97"/>
      <c r="G8" s="98" t="s">
        <v>15</v>
      </c>
      <c r="H8" s="99"/>
    </row>
    <row r="9" spans="2:12" ht="15.75" thickBot="1" x14ac:dyDescent="0.3">
      <c r="B9" s="92"/>
      <c r="C9" s="102" t="s">
        <v>16</v>
      </c>
      <c r="D9" s="103"/>
      <c r="E9" s="104" t="s">
        <v>16</v>
      </c>
      <c r="F9" s="105"/>
      <c r="G9" s="100"/>
      <c r="H9" s="101"/>
      <c r="L9" s="36"/>
    </row>
    <row r="10" spans="2:12" ht="18" thickBot="1" x14ac:dyDescent="0.3">
      <c r="B10" s="92"/>
      <c r="C10" s="38" t="s">
        <v>23</v>
      </c>
      <c r="D10" s="35" t="s">
        <v>17</v>
      </c>
      <c r="E10" s="38" t="s">
        <v>23</v>
      </c>
      <c r="F10" s="33" t="s">
        <v>17</v>
      </c>
      <c r="G10" s="38" t="s">
        <v>23</v>
      </c>
      <c r="H10" s="34" t="s">
        <v>17</v>
      </c>
    </row>
    <row r="11" spans="2:12" ht="15.75" customHeight="1" x14ac:dyDescent="0.25">
      <c r="B11" s="52" t="s">
        <v>27</v>
      </c>
      <c r="C11" s="46">
        <v>92</v>
      </c>
      <c r="D11" s="53">
        <f>C11*750</f>
        <v>69000</v>
      </c>
      <c r="E11" s="45">
        <v>84</v>
      </c>
      <c r="F11" s="54">
        <f>E11*1500</f>
        <v>126000</v>
      </c>
      <c r="G11" s="59">
        <f t="shared" ref="G11:H12" si="0">SUM(C11,E11)</f>
        <v>176</v>
      </c>
      <c r="H11" s="60">
        <f t="shared" si="0"/>
        <v>195000</v>
      </c>
    </row>
    <row r="12" spans="2:12" ht="15.75" thickBot="1" x14ac:dyDescent="0.3">
      <c r="B12" s="47" t="s">
        <v>28</v>
      </c>
      <c r="C12" s="49">
        <v>82</v>
      </c>
      <c r="D12" s="50">
        <f>C12*750</f>
        <v>61500</v>
      </c>
      <c r="E12" s="51">
        <v>56</v>
      </c>
      <c r="F12" s="48">
        <f>E12*1500</f>
        <v>84000</v>
      </c>
      <c r="G12" s="61">
        <f t="shared" si="0"/>
        <v>138</v>
      </c>
      <c r="H12" s="62">
        <f>SUM(D12,F12)</f>
        <v>145500</v>
      </c>
    </row>
    <row r="13" spans="2:12" s="16" customFormat="1" ht="15.75" customHeight="1" thickBot="1" x14ac:dyDescent="0.3">
      <c r="B13" s="63" t="s">
        <v>24</v>
      </c>
      <c r="C13" s="64">
        <f>SUM(C11:C12)</f>
        <v>174</v>
      </c>
      <c r="D13" s="65">
        <f>SUM(D11,D12)</f>
        <v>130500</v>
      </c>
      <c r="E13" s="66">
        <f>SUM(E11,E12)</f>
        <v>140</v>
      </c>
      <c r="F13" s="65">
        <f>E13*1500</f>
        <v>210000</v>
      </c>
      <c r="G13" s="61">
        <f t="shared" ref="G13:H13" si="1">SUM(C13,E13)</f>
        <v>314</v>
      </c>
      <c r="H13" s="62">
        <f t="shared" si="1"/>
        <v>340500</v>
      </c>
    </row>
    <row r="15" spans="2:12" s="19" customFormat="1" ht="27.75" customHeight="1" x14ac:dyDescent="0.2">
      <c r="B15" s="93" t="s">
        <v>33</v>
      </c>
      <c r="C15" s="93"/>
      <c r="D15" s="93"/>
      <c r="E15" s="93"/>
      <c r="F15" s="93"/>
      <c r="G15" s="93"/>
      <c r="H15" s="93"/>
      <c r="I15" s="18"/>
      <c r="J15" s="18"/>
    </row>
    <row r="16" spans="2:12" s="19" customFormat="1" ht="93.75" customHeight="1" x14ac:dyDescent="0.2">
      <c r="B16" s="93"/>
      <c r="C16" s="93"/>
      <c r="D16" s="93"/>
      <c r="E16" s="93"/>
      <c r="F16" s="93"/>
      <c r="G16" s="93"/>
      <c r="H16" s="93"/>
      <c r="I16" s="18"/>
      <c r="J16" s="18"/>
    </row>
    <row r="17" spans="2:14" x14ac:dyDescent="0.25">
      <c r="B17" s="37"/>
      <c r="C17" s="37"/>
      <c r="D17" s="37"/>
      <c r="E17" s="37"/>
      <c r="F17" s="37"/>
      <c r="G17" s="37"/>
      <c r="H17" s="37"/>
      <c r="I17" s="37"/>
      <c r="J17" s="37"/>
      <c r="K17" s="37"/>
      <c r="L17" s="37"/>
      <c r="M17" s="37"/>
      <c r="N17" s="37"/>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zoomScale="80" zoomScaleNormal="80" workbookViewId="0">
      <pane xSplit="1" ySplit="2" topLeftCell="B3" activePane="bottomRight" state="frozen"/>
      <selection pane="topRight" activeCell="C1" sqref="C1"/>
      <selection pane="bottomLeft" activeCell="A3" sqref="A3"/>
      <selection pane="bottomRight" activeCell="L28" sqref="L28"/>
    </sheetView>
  </sheetViews>
  <sheetFormatPr defaultRowHeight="15" x14ac:dyDescent="0.25"/>
  <cols>
    <col min="1" max="1" width="12.42578125" customWidth="1"/>
    <col min="2" max="2" width="12" style="71" customWidth="1"/>
    <col min="3" max="3" width="15" style="71"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7" t="s">
        <v>3</v>
      </c>
      <c r="B1" s="9"/>
      <c r="C1" s="8"/>
      <c r="D1" s="8"/>
      <c r="E1" s="8"/>
      <c r="F1" s="11"/>
      <c r="G1" s="10"/>
      <c r="H1" s="20"/>
      <c r="I1" s="20"/>
      <c r="J1" s="20"/>
      <c r="K1" s="21" t="s">
        <v>4</v>
      </c>
      <c r="L1" s="15" t="s">
        <v>34</v>
      </c>
      <c r="M1" s="23" t="s">
        <v>3</v>
      </c>
      <c r="N1" s="26" t="s">
        <v>3</v>
      </c>
      <c r="O1" s="30"/>
      <c r="P1" s="26" t="s">
        <v>3</v>
      </c>
      <c r="Q1" s="12"/>
      <c r="R1" s="13" t="e">
        <f>SUM(#REF!)</f>
        <v>#REF!</v>
      </c>
    </row>
    <row r="2" spans="1:18" ht="60.75" thickBot="1" x14ac:dyDescent="0.3">
      <c r="A2" s="1" t="s">
        <v>5</v>
      </c>
      <c r="B2" s="3" t="s">
        <v>25</v>
      </c>
      <c r="C2" s="2" t="s">
        <v>6</v>
      </c>
      <c r="D2" s="14" t="s">
        <v>8</v>
      </c>
      <c r="E2" s="2" t="s">
        <v>7</v>
      </c>
      <c r="F2" s="3" t="s">
        <v>11</v>
      </c>
      <c r="G2" s="22" t="s">
        <v>9</v>
      </c>
      <c r="H2" s="22" t="s">
        <v>10</v>
      </c>
      <c r="I2" s="22" t="s">
        <v>29</v>
      </c>
      <c r="J2" s="22" t="s">
        <v>30</v>
      </c>
      <c r="K2" s="22" t="s">
        <v>0</v>
      </c>
      <c r="L2" s="22" t="s">
        <v>1</v>
      </c>
      <c r="M2" s="24" t="s">
        <v>2</v>
      </c>
      <c r="N2" s="27" t="s">
        <v>19</v>
      </c>
      <c r="O2" s="31" t="s">
        <v>21</v>
      </c>
      <c r="P2" s="27" t="s">
        <v>20</v>
      </c>
      <c r="Q2" s="3" t="s">
        <v>22</v>
      </c>
      <c r="R2" s="4" t="s">
        <v>12</v>
      </c>
    </row>
    <row r="3" spans="1:18" s="41" customFormat="1" x14ac:dyDescent="0.25">
      <c r="A3" s="76" t="s">
        <v>37</v>
      </c>
      <c r="B3" s="55">
        <v>7201</v>
      </c>
      <c r="C3" s="55" t="s">
        <v>38</v>
      </c>
      <c r="D3" s="55" t="s">
        <v>44</v>
      </c>
      <c r="E3" s="75" t="s">
        <v>45</v>
      </c>
      <c r="F3" s="75" t="s">
        <v>62</v>
      </c>
      <c r="G3" s="56">
        <v>43482</v>
      </c>
      <c r="H3" s="56">
        <v>43481</v>
      </c>
      <c r="I3" s="56">
        <v>43481</v>
      </c>
      <c r="J3" s="56">
        <v>43508</v>
      </c>
      <c r="K3" s="56">
        <v>43482</v>
      </c>
      <c r="L3" s="56">
        <v>43496</v>
      </c>
      <c r="M3" s="57">
        <v>43508</v>
      </c>
      <c r="N3" s="44">
        <v>6</v>
      </c>
      <c r="O3" s="68">
        <f t="shared" ref="O3:O24" si="0">N3*750</f>
        <v>4500</v>
      </c>
      <c r="P3" s="58">
        <v>5</v>
      </c>
      <c r="Q3" s="69">
        <f t="shared" ref="Q3:Q24" si="1">P3*1500</f>
        <v>7500</v>
      </c>
      <c r="R3" s="74">
        <f t="shared" ref="R3:R24" si="2">O3+Q3</f>
        <v>12000</v>
      </c>
    </row>
    <row r="4" spans="1:18" s="41" customFormat="1" x14ac:dyDescent="0.25">
      <c r="A4" s="67" t="s">
        <v>37</v>
      </c>
      <c r="B4" s="70">
        <v>7527</v>
      </c>
      <c r="C4" s="70" t="s">
        <v>38</v>
      </c>
      <c r="D4" s="70" t="s">
        <v>44</v>
      </c>
      <c r="E4" s="40" t="s">
        <v>45</v>
      </c>
      <c r="F4" s="40" t="s">
        <v>62</v>
      </c>
      <c r="G4" s="73">
        <v>43497</v>
      </c>
      <c r="H4" s="73">
        <v>43496</v>
      </c>
      <c r="I4" s="73">
        <v>43496</v>
      </c>
      <c r="J4" s="73">
        <v>43521</v>
      </c>
      <c r="K4" s="73">
        <v>43497</v>
      </c>
      <c r="L4" s="73">
        <v>43511</v>
      </c>
      <c r="M4" s="73">
        <v>43521</v>
      </c>
      <c r="N4" s="70">
        <v>6</v>
      </c>
      <c r="O4" s="68">
        <f t="shared" si="0"/>
        <v>4500</v>
      </c>
      <c r="P4" s="70">
        <v>3</v>
      </c>
      <c r="Q4" s="69">
        <f t="shared" si="1"/>
        <v>4500</v>
      </c>
      <c r="R4" s="74">
        <f t="shared" si="2"/>
        <v>9000</v>
      </c>
    </row>
    <row r="5" spans="1:18" s="41" customFormat="1" x14ac:dyDescent="0.25">
      <c r="A5" s="67" t="s">
        <v>37</v>
      </c>
      <c r="B5" s="42">
        <v>7377</v>
      </c>
      <c r="C5" s="42"/>
      <c r="D5" s="42" t="s">
        <v>44</v>
      </c>
      <c r="E5" s="40" t="s">
        <v>52</v>
      </c>
      <c r="F5" s="40" t="s">
        <v>67</v>
      </c>
      <c r="G5" s="6">
        <v>43493</v>
      </c>
      <c r="H5" s="6">
        <v>43493</v>
      </c>
      <c r="I5" s="6">
        <v>43493</v>
      </c>
      <c r="J5" s="6">
        <v>43511</v>
      </c>
      <c r="K5" s="6">
        <v>43493</v>
      </c>
      <c r="L5" s="6">
        <v>43507</v>
      </c>
      <c r="M5" s="32">
        <v>43511</v>
      </c>
      <c r="N5" s="29">
        <v>3</v>
      </c>
      <c r="O5" s="68">
        <f t="shared" si="0"/>
        <v>2250</v>
      </c>
      <c r="P5" s="28">
        <v>0</v>
      </c>
      <c r="Q5" s="69">
        <f t="shared" si="1"/>
        <v>0</v>
      </c>
      <c r="R5" s="74">
        <f t="shared" si="2"/>
        <v>2250</v>
      </c>
    </row>
    <row r="6" spans="1:18" x14ac:dyDescent="0.25">
      <c r="A6" s="40" t="s">
        <v>37</v>
      </c>
      <c r="B6" s="43">
        <v>7649</v>
      </c>
      <c r="C6" s="43" t="s">
        <v>40</v>
      </c>
      <c r="D6" s="43" t="s">
        <v>44</v>
      </c>
      <c r="E6" s="40" t="s">
        <v>56</v>
      </c>
      <c r="F6" s="40" t="s">
        <v>62</v>
      </c>
      <c r="G6" s="39">
        <v>43503</v>
      </c>
      <c r="H6" s="39">
        <v>43503</v>
      </c>
      <c r="I6" s="39">
        <v>43503</v>
      </c>
      <c r="J6" s="39">
        <v>43521</v>
      </c>
      <c r="K6" s="39">
        <v>43503</v>
      </c>
      <c r="L6" s="39">
        <v>43517</v>
      </c>
      <c r="M6" s="25">
        <v>43521</v>
      </c>
      <c r="N6" s="29">
        <v>3</v>
      </c>
      <c r="O6" s="68">
        <f t="shared" si="0"/>
        <v>2250</v>
      </c>
      <c r="P6" s="29">
        <v>0</v>
      </c>
      <c r="Q6" s="69">
        <f t="shared" si="1"/>
        <v>0</v>
      </c>
      <c r="R6" s="74">
        <f t="shared" si="2"/>
        <v>2250</v>
      </c>
    </row>
    <row r="7" spans="1:18" x14ac:dyDescent="0.25">
      <c r="A7" s="67" t="s">
        <v>37</v>
      </c>
      <c r="B7" s="42">
        <v>7179</v>
      </c>
      <c r="C7" s="42" t="s">
        <v>40</v>
      </c>
      <c r="D7" s="42" t="s">
        <v>44</v>
      </c>
      <c r="E7" s="40" t="s">
        <v>48</v>
      </c>
      <c r="F7" s="40" t="s">
        <v>63</v>
      </c>
      <c r="G7" s="6">
        <v>43482</v>
      </c>
      <c r="H7" s="6">
        <v>43482</v>
      </c>
      <c r="I7" s="6">
        <v>43482</v>
      </c>
      <c r="J7" s="6">
        <v>43522</v>
      </c>
      <c r="K7" s="6">
        <v>43482</v>
      </c>
      <c r="L7" s="6">
        <v>43496</v>
      </c>
      <c r="M7" s="32">
        <v>43522</v>
      </c>
      <c r="N7" s="29">
        <v>6</v>
      </c>
      <c r="O7" s="68">
        <f t="shared" si="0"/>
        <v>4500</v>
      </c>
      <c r="P7" s="28">
        <v>19</v>
      </c>
      <c r="Q7" s="69">
        <f t="shared" si="1"/>
        <v>28500</v>
      </c>
      <c r="R7" s="74">
        <f t="shared" si="2"/>
        <v>33000</v>
      </c>
    </row>
    <row r="8" spans="1:18" x14ac:dyDescent="0.25">
      <c r="A8" s="67" t="s">
        <v>37</v>
      </c>
      <c r="B8" s="42">
        <v>7412</v>
      </c>
      <c r="C8" s="42" t="s">
        <v>38</v>
      </c>
      <c r="D8" s="42" t="s">
        <v>44</v>
      </c>
      <c r="E8" s="40" t="s">
        <v>45</v>
      </c>
      <c r="F8" s="40" t="s">
        <v>62</v>
      </c>
      <c r="G8" s="6">
        <v>43494</v>
      </c>
      <c r="H8" s="6">
        <v>43493</v>
      </c>
      <c r="I8" s="6">
        <v>43493</v>
      </c>
      <c r="J8" s="6">
        <v>43516</v>
      </c>
      <c r="K8" s="6">
        <v>43494</v>
      </c>
      <c r="L8" s="6">
        <v>43508</v>
      </c>
      <c r="M8" s="32">
        <v>43516</v>
      </c>
      <c r="N8" s="29">
        <v>6</v>
      </c>
      <c r="O8" s="68">
        <f t="shared" si="0"/>
        <v>4500</v>
      </c>
      <c r="P8" s="28">
        <v>1</v>
      </c>
      <c r="Q8" s="69">
        <f t="shared" si="1"/>
        <v>1500</v>
      </c>
      <c r="R8" s="74">
        <f t="shared" si="2"/>
        <v>6000</v>
      </c>
    </row>
    <row r="9" spans="1:18" x14ac:dyDescent="0.25">
      <c r="A9" s="67" t="s">
        <v>37</v>
      </c>
      <c r="B9" s="42">
        <v>7188</v>
      </c>
      <c r="C9" s="42" t="s">
        <v>40</v>
      </c>
      <c r="D9" s="42" t="s">
        <v>44</v>
      </c>
      <c r="E9" s="40" t="s">
        <v>49</v>
      </c>
      <c r="F9" s="40" t="s">
        <v>62</v>
      </c>
      <c r="G9" s="6">
        <v>43482</v>
      </c>
      <c r="H9" s="6">
        <v>43482</v>
      </c>
      <c r="I9" s="6">
        <v>43482</v>
      </c>
      <c r="J9" s="6">
        <v>43521</v>
      </c>
      <c r="K9" s="6">
        <v>43482</v>
      </c>
      <c r="L9" s="6">
        <v>43496</v>
      </c>
      <c r="M9" s="32">
        <v>43521</v>
      </c>
      <c r="N9" s="29">
        <v>6</v>
      </c>
      <c r="O9" s="68">
        <f t="shared" si="0"/>
        <v>4500</v>
      </c>
      <c r="P9" s="28">
        <v>18</v>
      </c>
      <c r="Q9" s="69">
        <f t="shared" si="1"/>
        <v>27000</v>
      </c>
      <c r="R9" s="74">
        <f t="shared" si="2"/>
        <v>31500</v>
      </c>
    </row>
    <row r="10" spans="1:18" x14ac:dyDescent="0.25">
      <c r="A10" s="67" t="s">
        <v>37</v>
      </c>
      <c r="B10" s="43">
        <v>7554</v>
      </c>
      <c r="C10" s="43" t="s">
        <v>38</v>
      </c>
      <c r="D10" s="43" t="s">
        <v>44</v>
      </c>
      <c r="E10" s="40" t="s">
        <v>45</v>
      </c>
      <c r="F10" s="40" t="s">
        <v>62</v>
      </c>
      <c r="G10" s="39">
        <v>43497</v>
      </c>
      <c r="H10" s="39">
        <v>43496</v>
      </c>
      <c r="I10" s="39">
        <v>43496</v>
      </c>
      <c r="J10" s="39">
        <v>43515</v>
      </c>
      <c r="K10" s="39">
        <v>43497</v>
      </c>
      <c r="L10" s="39">
        <v>43511</v>
      </c>
      <c r="M10" s="25">
        <v>43515</v>
      </c>
      <c r="N10" s="29">
        <v>3</v>
      </c>
      <c r="O10" s="68">
        <f t="shared" si="0"/>
        <v>2250</v>
      </c>
      <c r="P10" s="29">
        <v>0</v>
      </c>
      <c r="Q10" s="69">
        <f t="shared" si="1"/>
        <v>0</v>
      </c>
      <c r="R10" s="74">
        <f t="shared" si="2"/>
        <v>2250</v>
      </c>
    </row>
    <row r="11" spans="1:18" x14ac:dyDescent="0.25">
      <c r="A11" s="67" t="s">
        <v>37</v>
      </c>
      <c r="B11" s="43">
        <v>7602</v>
      </c>
      <c r="C11" s="43" t="s">
        <v>40</v>
      </c>
      <c r="D11" s="43" t="s">
        <v>44</v>
      </c>
      <c r="E11" s="40" t="s">
        <v>59</v>
      </c>
      <c r="F11" s="40" t="s">
        <v>71</v>
      </c>
      <c r="G11" s="39">
        <v>43502</v>
      </c>
      <c r="H11" s="39">
        <v>43502</v>
      </c>
      <c r="I11" s="39">
        <v>43502</v>
      </c>
      <c r="J11" s="39" t="s">
        <v>73</v>
      </c>
      <c r="K11" s="39">
        <v>43502</v>
      </c>
      <c r="L11" s="39">
        <v>43516</v>
      </c>
      <c r="M11" s="25">
        <v>43524</v>
      </c>
      <c r="N11" s="29">
        <v>6</v>
      </c>
      <c r="O11" s="68">
        <f t="shared" si="0"/>
        <v>4500</v>
      </c>
      <c r="P11" s="29">
        <v>2</v>
      </c>
      <c r="Q11" s="69">
        <f t="shared" si="1"/>
        <v>3000</v>
      </c>
      <c r="R11" s="74">
        <f t="shared" si="2"/>
        <v>7500</v>
      </c>
    </row>
    <row r="12" spans="1:18" x14ac:dyDescent="0.25">
      <c r="A12" s="5" t="s">
        <v>37</v>
      </c>
      <c r="B12" s="42">
        <v>6454</v>
      </c>
      <c r="C12" s="42" t="s">
        <v>38</v>
      </c>
      <c r="D12" s="42" t="s">
        <v>44</v>
      </c>
      <c r="E12" s="40" t="s">
        <v>45</v>
      </c>
      <c r="F12" s="40" t="s">
        <v>62</v>
      </c>
      <c r="G12" s="6">
        <v>43447</v>
      </c>
      <c r="H12" s="6">
        <v>43447</v>
      </c>
      <c r="I12" s="6">
        <v>43447</v>
      </c>
      <c r="J12" s="6">
        <v>43499</v>
      </c>
      <c r="K12" s="6">
        <v>43447</v>
      </c>
      <c r="L12" s="6">
        <v>43461</v>
      </c>
      <c r="M12" s="32">
        <v>43499</v>
      </c>
      <c r="N12" s="29">
        <v>0</v>
      </c>
      <c r="O12" s="68">
        <f t="shared" si="0"/>
        <v>0</v>
      </c>
      <c r="P12" s="28">
        <v>2</v>
      </c>
      <c r="Q12" s="69">
        <f t="shared" si="1"/>
        <v>3000</v>
      </c>
      <c r="R12" s="74">
        <f t="shared" si="2"/>
        <v>3000</v>
      </c>
    </row>
    <row r="13" spans="1:18" x14ac:dyDescent="0.25">
      <c r="A13" s="67" t="s">
        <v>37</v>
      </c>
      <c r="B13" s="43">
        <v>7495</v>
      </c>
      <c r="C13" s="43" t="s">
        <v>38</v>
      </c>
      <c r="D13" s="43" t="s">
        <v>44</v>
      </c>
      <c r="E13" s="40" t="s">
        <v>45</v>
      </c>
      <c r="F13" s="40" t="s">
        <v>62</v>
      </c>
      <c r="G13" s="39">
        <v>43494</v>
      </c>
      <c r="H13" s="39">
        <v>43494</v>
      </c>
      <c r="I13" s="39">
        <v>43494</v>
      </c>
      <c r="J13" s="39">
        <v>43518</v>
      </c>
      <c r="K13" s="39">
        <v>43494</v>
      </c>
      <c r="L13" s="39">
        <v>43508</v>
      </c>
      <c r="M13" s="25">
        <v>43518</v>
      </c>
      <c r="N13" s="29">
        <v>6</v>
      </c>
      <c r="O13" s="68">
        <f t="shared" si="0"/>
        <v>4500</v>
      </c>
      <c r="P13" s="29">
        <v>3</v>
      </c>
      <c r="Q13" s="69">
        <f t="shared" si="1"/>
        <v>4500</v>
      </c>
      <c r="R13" s="74">
        <f t="shared" si="2"/>
        <v>9000</v>
      </c>
    </row>
    <row r="14" spans="1:18" x14ac:dyDescent="0.25">
      <c r="A14" s="40" t="s">
        <v>37</v>
      </c>
      <c r="B14" s="42">
        <v>7738</v>
      </c>
      <c r="C14" s="42" t="s">
        <v>40</v>
      </c>
      <c r="D14" s="42" t="s">
        <v>44</v>
      </c>
      <c r="E14" s="40" t="s">
        <v>56</v>
      </c>
      <c r="F14" s="40" t="s">
        <v>62</v>
      </c>
      <c r="G14" s="6">
        <v>43507</v>
      </c>
      <c r="H14" s="6">
        <v>43507</v>
      </c>
      <c r="I14" s="6">
        <v>43507</v>
      </c>
      <c r="J14" s="6">
        <v>43524</v>
      </c>
      <c r="K14" s="6">
        <v>43507</v>
      </c>
      <c r="L14" s="6">
        <v>43521</v>
      </c>
      <c r="M14" s="32">
        <v>43524</v>
      </c>
      <c r="N14" s="29">
        <v>2</v>
      </c>
      <c r="O14" s="68">
        <f t="shared" si="0"/>
        <v>1500</v>
      </c>
      <c r="P14" s="28">
        <v>0</v>
      </c>
      <c r="Q14" s="69">
        <f t="shared" si="1"/>
        <v>0</v>
      </c>
      <c r="R14" s="74">
        <f t="shared" si="2"/>
        <v>1500</v>
      </c>
    </row>
    <row r="15" spans="1:18" x14ac:dyDescent="0.25">
      <c r="A15" s="67" t="s">
        <v>37</v>
      </c>
      <c r="B15" s="42">
        <v>7211</v>
      </c>
      <c r="C15" s="42" t="s">
        <v>38</v>
      </c>
      <c r="D15" s="42" t="s">
        <v>44</v>
      </c>
      <c r="E15" s="40" t="s">
        <v>50</v>
      </c>
      <c r="F15" s="40" t="s">
        <v>65</v>
      </c>
      <c r="G15" s="6">
        <v>43483</v>
      </c>
      <c r="H15" s="6">
        <v>43482</v>
      </c>
      <c r="I15" s="6">
        <v>43482</v>
      </c>
      <c r="J15" s="6">
        <v>43508</v>
      </c>
      <c r="K15" s="6">
        <v>43483</v>
      </c>
      <c r="L15" s="6">
        <v>43497</v>
      </c>
      <c r="M15" s="32">
        <v>43508</v>
      </c>
      <c r="N15" s="29">
        <v>6</v>
      </c>
      <c r="O15" s="68">
        <f t="shared" si="0"/>
        <v>4500</v>
      </c>
      <c r="P15" s="28">
        <v>4</v>
      </c>
      <c r="Q15" s="69">
        <f t="shared" si="1"/>
        <v>6000</v>
      </c>
      <c r="R15" s="74">
        <f t="shared" si="2"/>
        <v>10500</v>
      </c>
    </row>
    <row r="16" spans="1:18" x14ac:dyDescent="0.25">
      <c r="A16" s="67" t="s">
        <v>37</v>
      </c>
      <c r="B16" s="43">
        <v>7524</v>
      </c>
      <c r="C16" s="43" t="s">
        <v>40</v>
      </c>
      <c r="D16" s="43" t="s">
        <v>44</v>
      </c>
      <c r="E16" s="40" t="s">
        <v>56</v>
      </c>
      <c r="F16" s="40" t="s">
        <v>62</v>
      </c>
      <c r="G16" s="39">
        <v>43496</v>
      </c>
      <c r="H16" s="39">
        <v>43496</v>
      </c>
      <c r="I16" s="39">
        <v>43496</v>
      </c>
      <c r="J16" s="39">
        <v>43512</v>
      </c>
      <c r="K16" s="39">
        <v>43496</v>
      </c>
      <c r="L16" s="39">
        <v>43510</v>
      </c>
      <c r="M16" s="25">
        <v>43512</v>
      </c>
      <c r="N16" s="29">
        <v>1</v>
      </c>
      <c r="O16" s="68">
        <f t="shared" si="0"/>
        <v>750</v>
      </c>
      <c r="P16" s="29">
        <v>0</v>
      </c>
      <c r="Q16" s="69">
        <f t="shared" si="1"/>
        <v>0</v>
      </c>
      <c r="R16" s="74">
        <f t="shared" si="2"/>
        <v>750</v>
      </c>
    </row>
    <row r="17" spans="1:18" ht="14.25" customHeight="1" x14ac:dyDescent="0.25">
      <c r="A17" s="67" t="s">
        <v>37</v>
      </c>
      <c r="B17" s="43">
        <v>7567</v>
      </c>
      <c r="C17" s="43" t="s">
        <v>40</v>
      </c>
      <c r="D17" s="43" t="s">
        <v>44</v>
      </c>
      <c r="E17" s="40" t="s">
        <v>48</v>
      </c>
      <c r="F17" s="40" t="s">
        <v>63</v>
      </c>
      <c r="G17" s="39">
        <v>43500</v>
      </c>
      <c r="H17" s="39">
        <v>43500</v>
      </c>
      <c r="I17" s="39">
        <v>43500</v>
      </c>
      <c r="J17" s="39">
        <v>43516</v>
      </c>
      <c r="K17" s="39">
        <v>43500</v>
      </c>
      <c r="L17" s="39">
        <v>43514</v>
      </c>
      <c r="M17" s="25">
        <v>43516</v>
      </c>
      <c r="N17" s="29">
        <v>1</v>
      </c>
      <c r="O17" s="68">
        <f t="shared" si="0"/>
        <v>750</v>
      </c>
      <c r="P17" s="29">
        <v>0</v>
      </c>
      <c r="Q17" s="69">
        <f t="shared" si="1"/>
        <v>0</v>
      </c>
      <c r="R17" s="74">
        <f t="shared" si="2"/>
        <v>750</v>
      </c>
    </row>
    <row r="18" spans="1:18" x14ac:dyDescent="0.25">
      <c r="A18" s="40" t="s">
        <v>37</v>
      </c>
      <c r="B18" s="42">
        <v>7687</v>
      </c>
      <c r="C18" s="42" t="s">
        <v>38</v>
      </c>
      <c r="D18" s="42" t="s">
        <v>44</v>
      </c>
      <c r="E18" s="40" t="s">
        <v>45</v>
      </c>
      <c r="F18" s="40" t="s">
        <v>62</v>
      </c>
      <c r="G18" s="6">
        <v>43504</v>
      </c>
      <c r="H18" s="6">
        <v>43494</v>
      </c>
      <c r="I18" s="6">
        <v>43494</v>
      </c>
      <c r="J18" s="6">
        <v>43518</v>
      </c>
      <c r="K18" s="6">
        <v>43494</v>
      </c>
      <c r="L18" s="6">
        <v>43515</v>
      </c>
      <c r="M18" s="32">
        <v>43518</v>
      </c>
      <c r="N18" s="29">
        <v>2</v>
      </c>
      <c r="O18" s="68">
        <f t="shared" si="0"/>
        <v>1500</v>
      </c>
      <c r="P18" s="28">
        <v>0</v>
      </c>
      <c r="Q18" s="69">
        <f t="shared" si="1"/>
        <v>0</v>
      </c>
      <c r="R18" s="74">
        <f t="shared" si="2"/>
        <v>1500</v>
      </c>
    </row>
    <row r="19" spans="1:18" x14ac:dyDescent="0.25">
      <c r="A19" s="67" t="s">
        <v>37</v>
      </c>
      <c r="B19" s="42">
        <v>7009</v>
      </c>
      <c r="C19" s="42" t="s">
        <v>38</v>
      </c>
      <c r="D19" s="42" t="s">
        <v>44</v>
      </c>
      <c r="E19" s="40" t="s">
        <v>45</v>
      </c>
      <c r="F19" s="40" t="s">
        <v>62</v>
      </c>
      <c r="G19" s="6">
        <v>43475</v>
      </c>
      <c r="H19" s="6">
        <v>43475</v>
      </c>
      <c r="I19" s="6">
        <v>43475</v>
      </c>
      <c r="J19" s="6">
        <v>43502</v>
      </c>
      <c r="K19" s="6">
        <v>43475</v>
      </c>
      <c r="L19" s="6">
        <v>43489</v>
      </c>
      <c r="M19" s="32">
        <v>43502</v>
      </c>
      <c r="N19" s="29">
        <v>0</v>
      </c>
      <c r="O19" s="68">
        <f t="shared" si="0"/>
        <v>0</v>
      </c>
      <c r="P19" s="28">
        <v>5</v>
      </c>
      <c r="Q19" s="69">
        <f t="shared" si="1"/>
        <v>7500</v>
      </c>
      <c r="R19" s="74">
        <f t="shared" si="2"/>
        <v>7500</v>
      </c>
    </row>
    <row r="20" spans="1:18" x14ac:dyDescent="0.25">
      <c r="A20" s="67" t="s">
        <v>37</v>
      </c>
      <c r="B20" s="42">
        <v>7393</v>
      </c>
      <c r="C20" s="42" t="s">
        <v>38</v>
      </c>
      <c r="D20" s="42" t="s">
        <v>44</v>
      </c>
      <c r="E20" s="40" t="s">
        <v>45</v>
      </c>
      <c r="F20" s="40" t="s">
        <v>62</v>
      </c>
      <c r="G20" s="6">
        <v>43493</v>
      </c>
      <c r="H20" s="6">
        <v>43493</v>
      </c>
      <c r="I20" s="6">
        <v>43493</v>
      </c>
      <c r="J20" s="6">
        <v>43509</v>
      </c>
      <c r="K20" s="6">
        <v>43493</v>
      </c>
      <c r="L20" s="6">
        <v>43507</v>
      </c>
      <c r="M20" s="32">
        <v>43509</v>
      </c>
      <c r="N20" s="29">
        <v>1</v>
      </c>
      <c r="O20" s="68">
        <f t="shared" si="0"/>
        <v>750</v>
      </c>
      <c r="P20" s="28">
        <v>0</v>
      </c>
      <c r="Q20" s="69">
        <f t="shared" si="1"/>
        <v>0</v>
      </c>
      <c r="R20" s="74">
        <f t="shared" si="2"/>
        <v>750</v>
      </c>
    </row>
    <row r="21" spans="1:18" x14ac:dyDescent="0.25">
      <c r="A21" s="67" t="s">
        <v>37</v>
      </c>
      <c r="B21" s="42">
        <v>7496</v>
      </c>
      <c r="C21" s="42" t="s">
        <v>38</v>
      </c>
      <c r="D21" s="42" t="s">
        <v>44</v>
      </c>
      <c r="E21" s="40" t="s">
        <v>45</v>
      </c>
      <c r="F21" s="40" t="s">
        <v>62</v>
      </c>
      <c r="G21" s="6">
        <v>43495</v>
      </c>
      <c r="H21" s="6">
        <v>43495</v>
      </c>
      <c r="I21" s="6">
        <v>43495</v>
      </c>
      <c r="J21" s="6">
        <v>43522</v>
      </c>
      <c r="K21" s="6">
        <v>43495</v>
      </c>
      <c r="L21" s="6">
        <v>43509</v>
      </c>
      <c r="M21" s="32">
        <v>43522</v>
      </c>
      <c r="N21" s="29">
        <v>6</v>
      </c>
      <c r="O21" s="68">
        <f t="shared" si="0"/>
        <v>4500</v>
      </c>
      <c r="P21" s="28">
        <v>6</v>
      </c>
      <c r="Q21" s="69">
        <f t="shared" si="1"/>
        <v>9000</v>
      </c>
      <c r="R21" s="74">
        <f t="shared" si="2"/>
        <v>13500</v>
      </c>
    </row>
    <row r="22" spans="1:18" x14ac:dyDescent="0.25">
      <c r="A22" s="67" t="s">
        <v>37</v>
      </c>
      <c r="B22" s="43">
        <v>7264</v>
      </c>
      <c r="C22" s="43" t="s">
        <v>38</v>
      </c>
      <c r="D22" s="43" t="s">
        <v>44</v>
      </c>
      <c r="E22" s="40" t="s">
        <v>45</v>
      </c>
      <c r="F22" s="40" t="s">
        <v>62</v>
      </c>
      <c r="G22" s="39">
        <v>43487</v>
      </c>
      <c r="H22" s="39">
        <v>43487</v>
      </c>
      <c r="I22" s="39">
        <v>43487</v>
      </c>
      <c r="J22" s="39">
        <v>43523</v>
      </c>
      <c r="K22" s="39">
        <v>43487</v>
      </c>
      <c r="L22" s="39">
        <v>43501</v>
      </c>
      <c r="M22" s="25">
        <v>43523</v>
      </c>
      <c r="N22" s="29">
        <v>6</v>
      </c>
      <c r="O22" s="68">
        <f t="shared" si="0"/>
        <v>4500</v>
      </c>
      <c r="P22" s="29">
        <v>15</v>
      </c>
      <c r="Q22" s="69">
        <f t="shared" si="1"/>
        <v>22500</v>
      </c>
      <c r="R22" s="74">
        <f t="shared" si="2"/>
        <v>27000</v>
      </c>
    </row>
    <row r="23" spans="1:18" x14ac:dyDescent="0.25">
      <c r="A23" s="67" t="s">
        <v>37</v>
      </c>
      <c r="B23" s="42">
        <v>7121</v>
      </c>
      <c r="C23" s="42" t="s">
        <v>38</v>
      </c>
      <c r="D23" s="42" t="s">
        <v>44</v>
      </c>
      <c r="E23" s="40" t="s">
        <v>46</v>
      </c>
      <c r="F23" s="40" t="s">
        <v>63</v>
      </c>
      <c r="G23" s="6">
        <v>43480</v>
      </c>
      <c r="H23" s="6">
        <v>43480</v>
      </c>
      <c r="I23" s="6">
        <v>43480</v>
      </c>
      <c r="J23" s="6">
        <v>43502</v>
      </c>
      <c r="K23" s="6">
        <v>43480</v>
      </c>
      <c r="L23" s="6">
        <v>43494</v>
      </c>
      <c r="M23" s="32">
        <v>43502</v>
      </c>
      <c r="N23" s="29">
        <v>4</v>
      </c>
      <c r="O23" s="68">
        <f t="shared" si="0"/>
        <v>3000</v>
      </c>
      <c r="P23" s="28">
        <v>1</v>
      </c>
      <c r="Q23" s="69">
        <f t="shared" si="1"/>
        <v>1500</v>
      </c>
      <c r="R23" s="74">
        <f t="shared" si="2"/>
        <v>4500</v>
      </c>
    </row>
    <row r="24" spans="1:18" x14ac:dyDescent="0.25">
      <c r="A24" s="40" t="s">
        <v>37</v>
      </c>
      <c r="B24" s="42">
        <v>7617</v>
      </c>
      <c r="C24" s="42" t="s">
        <v>40</v>
      </c>
      <c r="D24" s="42" t="s">
        <v>44</v>
      </c>
      <c r="E24" s="40" t="s">
        <v>56</v>
      </c>
      <c r="F24" s="40" t="s">
        <v>62</v>
      </c>
      <c r="G24" s="6">
        <v>43500</v>
      </c>
      <c r="H24" s="6">
        <v>43500</v>
      </c>
      <c r="I24" s="6">
        <v>43500</v>
      </c>
      <c r="J24" s="6">
        <v>43521</v>
      </c>
      <c r="K24" s="6">
        <v>43500</v>
      </c>
      <c r="L24" s="6">
        <v>43514</v>
      </c>
      <c r="M24" s="32">
        <v>43521</v>
      </c>
      <c r="N24" s="29">
        <v>6</v>
      </c>
      <c r="O24" s="68">
        <f t="shared" si="0"/>
        <v>4500</v>
      </c>
      <c r="P24" s="28">
        <v>0</v>
      </c>
      <c r="Q24" s="69">
        <f t="shared" si="1"/>
        <v>0</v>
      </c>
      <c r="R24" s="74">
        <f t="shared" si="2"/>
        <v>4500</v>
      </c>
    </row>
    <row r="25" spans="1:18" x14ac:dyDescent="0.25">
      <c r="A25" s="40" t="s">
        <v>37</v>
      </c>
      <c r="B25" s="43">
        <v>7605</v>
      </c>
      <c r="C25" s="43" t="s">
        <v>38</v>
      </c>
      <c r="D25" s="43" t="s">
        <v>44</v>
      </c>
      <c r="E25" s="40" t="s">
        <v>45</v>
      </c>
      <c r="F25" s="40" t="s">
        <v>62</v>
      </c>
      <c r="G25" s="39">
        <v>43501</v>
      </c>
      <c r="H25" s="39">
        <v>43501</v>
      </c>
      <c r="I25" s="39">
        <v>43501</v>
      </c>
      <c r="J25" s="39">
        <v>43521</v>
      </c>
      <c r="K25" s="39">
        <v>43501</v>
      </c>
      <c r="L25" s="39">
        <v>43515</v>
      </c>
      <c r="M25" s="25">
        <v>43521</v>
      </c>
      <c r="N25" s="29">
        <v>5</v>
      </c>
      <c r="O25" s="68">
        <f t="shared" ref="O25:O44" si="3">N25*750</f>
        <v>3750</v>
      </c>
      <c r="P25" s="29">
        <v>0</v>
      </c>
      <c r="Q25" s="69">
        <f t="shared" ref="Q25:Q44" si="4">P25*1500</f>
        <v>0</v>
      </c>
      <c r="R25" s="74">
        <f t="shared" ref="R25:R44" si="5">O25+Q25</f>
        <v>3750</v>
      </c>
    </row>
    <row r="26" spans="1:18" ht="15.75" thickBot="1" x14ac:dyDescent="0.3">
      <c r="A26" s="78" t="s">
        <v>37</v>
      </c>
      <c r="B26" s="79">
        <v>7194</v>
      </c>
      <c r="C26" s="79" t="s">
        <v>38</v>
      </c>
      <c r="D26" s="79" t="s">
        <v>44</v>
      </c>
      <c r="E26" s="80" t="s">
        <v>45</v>
      </c>
      <c r="F26" s="80" t="s">
        <v>62</v>
      </c>
      <c r="G26" s="81">
        <v>43482</v>
      </c>
      <c r="H26" s="81">
        <v>43482</v>
      </c>
      <c r="I26" s="81">
        <v>43482</v>
      </c>
      <c r="J26" s="81">
        <v>43498</v>
      </c>
      <c r="K26" s="81">
        <v>43482</v>
      </c>
      <c r="L26" s="81">
        <v>43496</v>
      </c>
      <c r="M26" s="82">
        <v>43498</v>
      </c>
      <c r="N26" s="84">
        <v>1</v>
      </c>
      <c r="O26" s="85">
        <f t="shared" si="3"/>
        <v>750</v>
      </c>
      <c r="P26" s="83">
        <v>0</v>
      </c>
      <c r="Q26" s="86">
        <f t="shared" si="4"/>
        <v>0</v>
      </c>
      <c r="R26" s="87">
        <f t="shared" si="5"/>
        <v>750</v>
      </c>
    </row>
    <row r="27" spans="1:18" s="41" customFormat="1" x14ac:dyDescent="0.25">
      <c r="A27" s="76" t="s">
        <v>74</v>
      </c>
      <c r="B27" s="55">
        <v>7155</v>
      </c>
      <c r="C27" s="55" t="s">
        <v>39</v>
      </c>
      <c r="D27" s="55" t="s">
        <v>44</v>
      </c>
      <c r="E27" s="77" t="s">
        <v>47</v>
      </c>
      <c r="F27" s="77" t="s">
        <v>64</v>
      </c>
      <c r="G27" s="56">
        <v>43481</v>
      </c>
      <c r="H27" s="56">
        <v>43480</v>
      </c>
      <c r="I27" s="56">
        <v>43480</v>
      </c>
      <c r="J27" s="56" t="s">
        <v>73</v>
      </c>
      <c r="K27" s="56">
        <v>43481</v>
      </c>
      <c r="L27" s="56">
        <v>43510</v>
      </c>
      <c r="M27" s="57">
        <v>43524</v>
      </c>
      <c r="N27" s="44">
        <v>6</v>
      </c>
      <c r="O27" s="68">
        <f t="shared" si="3"/>
        <v>4500</v>
      </c>
      <c r="P27" s="58">
        <v>8</v>
      </c>
      <c r="Q27" s="69">
        <f t="shared" si="4"/>
        <v>12000</v>
      </c>
      <c r="R27" s="74">
        <f t="shared" si="5"/>
        <v>16500</v>
      </c>
    </row>
    <row r="28" spans="1:18" s="41" customFormat="1" x14ac:dyDescent="0.25">
      <c r="A28" s="76" t="s">
        <v>74</v>
      </c>
      <c r="B28" s="43">
        <v>7659</v>
      </c>
      <c r="C28" s="43" t="s">
        <v>39</v>
      </c>
      <c r="D28" s="43" t="s">
        <v>44</v>
      </c>
      <c r="E28" s="40" t="s">
        <v>47</v>
      </c>
      <c r="F28" s="40" t="s">
        <v>64</v>
      </c>
      <c r="G28" s="39">
        <v>43504</v>
      </c>
      <c r="H28" s="39">
        <v>43503</v>
      </c>
      <c r="I28" s="39">
        <v>43503</v>
      </c>
      <c r="J28" s="39" t="s">
        <v>73</v>
      </c>
      <c r="K28" s="39">
        <v>43504</v>
      </c>
      <c r="L28" s="39">
        <v>43518</v>
      </c>
      <c r="M28" s="25">
        <v>43524</v>
      </c>
      <c r="N28" s="29">
        <v>6</v>
      </c>
      <c r="O28" s="68">
        <f t="shared" si="3"/>
        <v>4500</v>
      </c>
      <c r="P28" s="29">
        <v>0</v>
      </c>
      <c r="Q28" s="69">
        <f t="shared" si="4"/>
        <v>0</v>
      </c>
      <c r="R28" s="74">
        <f t="shared" si="5"/>
        <v>4500</v>
      </c>
    </row>
    <row r="29" spans="1:18" s="41" customFormat="1" x14ac:dyDescent="0.25">
      <c r="A29" s="76" t="s">
        <v>74</v>
      </c>
      <c r="B29" s="43">
        <v>7317</v>
      </c>
      <c r="C29" s="43" t="s">
        <v>39</v>
      </c>
      <c r="D29" s="43" t="s">
        <v>44</v>
      </c>
      <c r="E29" s="40" t="s">
        <v>51</v>
      </c>
      <c r="F29" s="40" t="s">
        <v>66</v>
      </c>
      <c r="G29" s="39">
        <v>43489</v>
      </c>
      <c r="H29" s="39">
        <v>43489</v>
      </c>
      <c r="I29" s="39">
        <v>43489</v>
      </c>
      <c r="J29" s="39">
        <v>43518</v>
      </c>
      <c r="K29" s="39">
        <v>43489</v>
      </c>
      <c r="L29" s="39">
        <v>43503</v>
      </c>
      <c r="M29" s="25">
        <v>43518</v>
      </c>
      <c r="N29" s="29">
        <v>6</v>
      </c>
      <c r="O29" s="68">
        <f t="shared" si="3"/>
        <v>4500</v>
      </c>
      <c r="P29" s="29">
        <v>8</v>
      </c>
      <c r="Q29" s="69">
        <f t="shared" si="4"/>
        <v>12000</v>
      </c>
      <c r="R29" s="74">
        <f t="shared" si="5"/>
        <v>16500</v>
      </c>
    </row>
    <row r="30" spans="1:18" s="41" customFormat="1" x14ac:dyDescent="0.25">
      <c r="A30" s="76" t="s">
        <v>74</v>
      </c>
      <c r="B30" s="42">
        <v>8001</v>
      </c>
      <c r="C30" s="42" t="s">
        <v>38</v>
      </c>
      <c r="D30" s="42" t="s">
        <v>44</v>
      </c>
      <c r="E30" s="40" t="s">
        <v>58</v>
      </c>
      <c r="F30" s="40" t="s">
        <v>70</v>
      </c>
      <c r="G30" s="6">
        <v>43522</v>
      </c>
      <c r="H30" s="6">
        <v>43475</v>
      </c>
      <c r="I30" s="6">
        <v>43475</v>
      </c>
      <c r="J30" s="6" t="s">
        <v>73</v>
      </c>
      <c r="K30" s="6">
        <v>43475</v>
      </c>
      <c r="L30" s="6">
        <v>43496</v>
      </c>
      <c r="M30" s="32">
        <v>43524</v>
      </c>
      <c r="N30" s="29">
        <v>6</v>
      </c>
      <c r="O30" s="68">
        <f t="shared" si="3"/>
        <v>4500</v>
      </c>
      <c r="P30" s="28">
        <v>22</v>
      </c>
      <c r="Q30" s="69">
        <f t="shared" si="4"/>
        <v>33000</v>
      </c>
      <c r="R30" s="74">
        <f t="shared" si="5"/>
        <v>37500</v>
      </c>
    </row>
    <row r="31" spans="1:18" s="41" customFormat="1" x14ac:dyDescent="0.25">
      <c r="A31" s="76" t="s">
        <v>74</v>
      </c>
      <c r="B31" s="42">
        <v>7664</v>
      </c>
      <c r="C31" s="42" t="s">
        <v>40</v>
      </c>
      <c r="D31" s="42" t="s">
        <v>44</v>
      </c>
      <c r="E31" s="40" t="s">
        <v>57</v>
      </c>
      <c r="F31" s="40" t="s">
        <v>70</v>
      </c>
      <c r="G31" s="6">
        <v>43504</v>
      </c>
      <c r="H31" s="6">
        <v>43504</v>
      </c>
      <c r="I31" s="6">
        <v>43504</v>
      </c>
      <c r="J31" s="6" t="s">
        <v>73</v>
      </c>
      <c r="K31" s="6">
        <v>43504</v>
      </c>
      <c r="L31" s="6">
        <v>43518</v>
      </c>
      <c r="M31" s="32">
        <v>43524</v>
      </c>
      <c r="N31" s="29">
        <v>6</v>
      </c>
      <c r="O31" s="68">
        <f t="shared" si="3"/>
        <v>4500</v>
      </c>
      <c r="P31" s="28">
        <v>0</v>
      </c>
      <c r="Q31" s="69">
        <f t="shared" si="4"/>
        <v>0</v>
      </c>
      <c r="R31" s="74">
        <f t="shared" si="5"/>
        <v>4500</v>
      </c>
    </row>
    <row r="32" spans="1:18" x14ac:dyDescent="0.25">
      <c r="A32" s="76" t="s">
        <v>74</v>
      </c>
      <c r="B32" s="43">
        <v>7665</v>
      </c>
      <c r="C32" s="43" t="s">
        <v>43</v>
      </c>
      <c r="D32" s="43" t="s">
        <v>44</v>
      </c>
      <c r="E32" s="40" t="s">
        <v>57</v>
      </c>
      <c r="F32" s="40" t="s">
        <v>70</v>
      </c>
      <c r="G32" s="39">
        <v>43504</v>
      </c>
      <c r="H32" s="39">
        <v>43504</v>
      </c>
      <c r="I32" s="39">
        <v>43504</v>
      </c>
      <c r="J32" s="39">
        <v>43521</v>
      </c>
      <c r="K32" s="39">
        <v>43504</v>
      </c>
      <c r="L32" s="39">
        <v>43518</v>
      </c>
      <c r="M32" s="25">
        <v>43521</v>
      </c>
      <c r="N32" s="29">
        <v>2</v>
      </c>
      <c r="O32" s="68">
        <f t="shared" si="3"/>
        <v>1500</v>
      </c>
      <c r="P32" s="29">
        <v>0</v>
      </c>
      <c r="Q32" s="69">
        <f t="shared" si="4"/>
        <v>0</v>
      </c>
      <c r="R32" s="74">
        <f t="shared" si="5"/>
        <v>1500</v>
      </c>
    </row>
    <row r="33" spans="1:18" x14ac:dyDescent="0.25">
      <c r="A33" s="76" t="s">
        <v>74</v>
      </c>
      <c r="B33" s="43">
        <v>7579</v>
      </c>
      <c r="C33" s="43" t="s">
        <v>42</v>
      </c>
      <c r="D33" s="43" t="s">
        <v>44</v>
      </c>
      <c r="E33" s="40" t="s">
        <v>58</v>
      </c>
      <c r="F33" s="40" t="s">
        <v>70</v>
      </c>
      <c r="G33" s="39">
        <v>43501</v>
      </c>
      <c r="H33" s="39">
        <v>43501</v>
      </c>
      <c r="I33" s="39">
        <v>43501</v>
      </c>
      <c r="J33" s="39">
        <v>43521</v>
      </c>
      <c r="K33" s="39">
        <v>43501</v>
      </c>
      <c r="L33" s="39">
        <v>43515</v>
      </c>
      <c r="M33" s="25">
        <v>43521</v>
      </c>
      <c r="N33" s="29">
        <v>5</v>
      </c>
      <c r="O33" s="68">
        <f t="shared" si="3"/>
        <v>3750</v>
      </c>
      <c r="P33" s="29">
        <v>0</v>
      </c>
      <c r="Q33" s="69">
        <f t="shared" si="4"/>
        <v>0</v>
      </c>
      <c r="R33" s="74">
        <f t="shared" si="5"/>
        <v>3750</v>
      </c>
    </row>
    <row r="34" spans="1:18" x14ac:dyDescent="0.25">
      <c r="A34" s="76" t="s">
        <v>74</v>
      </c>
      <c r="B34" s="42">
        <v>7484</v>
      </c>
      <c r="C34" s="42" t="s">
        <v>41</v>
      </c>
      <c r="D34" s="42" t="s">
        <v>44</v>
      </c>
      <c r="E34" s="40" t="s">
        <v>47</v>
      </c>
      <c r="F34" s="40" t="s">
        <v>64</v>
      </c>
      <c r="G34" s="6">
        <v>43495</v>
      </c>
      <c r="H34" s="6">
        <v>43494</v>
      </c>
      <c r="I34" s="6">
        <v>43494</v>
      </c>
      <c r="J34" s="6">
        <v>43511</v>
      </c>
      <c r="K34" s="6">
        <v>43495</v>
      </c>
      <c r="L34" s="6">
        <v>43509</v>
      </c>
      <c r="M34" s="32">
        <v>43511</v>
      </c>
      <c r="N34" s="29">
        <v>1</v>
      </c>
      <c r="O34" s="68">
        <f t="shared" si="3"/>
        <v>750</v>
      </c>
      <c r="P34" s="28">
        <v>0</v>
      </c>
      <c r="Q34" s="69">
        <f t="shared" si="4"/>
        <v>0</v>
      </c>
      <c r="R34" s="74">
        <f t="shared" si="5"/>
        <v>750</v>
      </c>
    </row>
    <row r="35" spans="1:18" x14ac:dyDescent="0.25">
      <c r="A35" s="76" t="s">
        <v>74</v>
      </c>
      <c r="B35" s="42">
        <v>7515</v>
      </c>
      <c r="C35" s="72" t="s">
        <v>40</v>
      </c>
      <c r="D35" s="42" t="s">
        <v>44</v>
      </c>
      <c r="E35" s="40" t="s">
        <v>55</v>
      </c>
      <c r="F35" s="40" t="s">
        <v>69</v>
      </c>
      <c r="G35" s="6">
        <v>43497</v>
      </c>
      <c r="H35" s="6">
        <v>43497</v>
      </c>
      <c r="I35" s="6">
        <v>43497</v>
      </c>
      <c r="J35" s="6">
        <v>43523</v>
      </c>
      <c r="K35" s="6">
        <v>43497</v>
      </c>
      <c r="L35" s="6">
        <v>43511</v>
      </c>
      <c r="M35" s="32">
        <v>43523</v>
      </c>
      <c r="N35" s="29">
        <v>6</v>
      </c>
      <c r="O35" s="68">
        <f t="shared" si="3"/>
        <v>4500</v>
      </c>
      <c r="P35" s="28">
        <v>5</v>
      </c>
      <c r="Q35" s="69">
        <f t="shared" si="4"/>
        <v>7500</v>
      </c>
      <c r="R35" s="74">
        <f t="shared" si="5"/>
        <v>12000</v>
      </c>
    </row>
    <row r="36" spans="1:18" x14ac:dyDescent="0.25">
      <c r="A36" s="76" t="s">
        <v>74</v>
      </c>
      <c r="B36" s="43">
        <v>7580</v>
      </c>
      <c r="C36" s="43" t="s">
        <v>42</v>
      </c>
      <c r="D36" s="43" t="s">
        <v>44</v>
      </c>
      <c r="E36" s="40" t="s">
        <v>58</v>
      </c>
      <c r="F36" s="40" t="s">
        <v>70</v>
      </c>
      <c r="G36" s="39">
        <v>43501</v>
      </c>
      <c r="H36" s="39">
        <v>43501</v>
      </c>
      <c r="I36" s="39">
        <v>43501</v>
      </c>
      <c r="J36" s="39">
        <v>43517</v>
      </c>
      <c r="K36" s="39">
        <v>43501</v>
      </c>
      <c r="L36" s="39">
        <v>43515</v>
      </c>
      <c r="M36" s="25">
        <v>43517</v>
      </c>
      <c r="N36" s="29">
        <v>1</v>
      </c>
      <c r="O36" s="68">
        <f t="shared" si="3"/>
        <v>750</v>
      </c>
      <c r="P36" s="29">
        <v>0</v>
      </c>
      <c r="Q36" s="69">
        <f t="shared" si="4"/>
        <v>0</v>
      </c>
      <c r="R36" s="74">
        <f t="shared" si="5"/>
        <v>750</v>
      </c>
    </row>
    <row r="37" spans="1:18" x14ac:dyDescent="0.25">
      <c r="A37" s="76" t="s">
        <v>74</v>
      </c>
      <c r="B37" s="43">
        <v>7578</v>
      </c>
      <c r="C37" s="43" t="s">
        <v>42</v>
      </c>
      <c r="D37" s="43" t="s">
        <v>44</v>
      </c>
      <c r="E37" s="40" t="s">
        <v>47</v>
      </c>
      <c r="F37" s="40" t="s">
        <v>64</v>
      </c>
      <c r="G37" s="39">
        <v>43501</v>
      </c>
      <c r="H37" s="39">
        <v>43497</v>
      </c>
      <c r="I37" s="39">
        <v>43497</v>
      </c>
      <c r="J37" s="39">
        <v>43521</v>
      </c>
      <c r="K37" s="39">
        <v>43501</v>
      </c>
      <c r="L37" s="39">
        <v>43515</v>
      </c>
      <c r="M37" s="25">
        <v>43521</v>
      </c>
      <c r="N37" s="29">
        <v>5</v>
      </c>
      <c r="O37" s="68">
        <f t="shared" si="3"/>
        <v>3750</v>
      </c>
      <c r="P37" s="29">
        <v>0</v>
      </c>
      <c r="Q37" s="69">
        <f t="shared" si="4"/>
        <v>0</v>
      </c>
      <c r="R37" s="74">
        <f t="shared" si="5"/>
        <v>3750</v>
      </c>
    </row>
    <row r="38" spans="1:18" x14ac:dyDescent="0.25">
      <c r="A38" s="76" t="s">
        <v>74</v>
      </c>
      <c r="B38" s="42">
        <v>7408</v>
      </c>
      <c r="C38" s="42" t="s">
        <v>40</v>
      </c>
      <c r="D38" s="42" t="s">
        <v>44</v>
      </c>
      <c r="E38" s="40" t="s">
        <v>53</v>
      </c>
      <c r="F38" s="40" t="s">
        <v>68</v>
      </c>
      <c r="G38" s="6">
        <v>43494</v>
      </c>
      <c r="H38" s="6">
        <v>43493</v>
      </c>
      <c r="I38" s="6">
        <v>43493</v>
      </c>
      <c r="J38" s="6">
        <v>43516</v>
      </c>
      <c r="K38" s="6">
        <v>43494</v>
      </c>
      <c r="L38" s="6">
        <v>43508</v>
      </c>
      <c r="M38" s="32">
        <v>43516</v>
      </c>
      <c r="N38" s="29">
        <v>6</v>
      </c>
      <c r="O38" s="68">
        <f t="shared" si="3"/>
        <v>4500</v>
      </c>
      <c r="P38" s="28">
        <v>1</v>
      </c>
      <c r="Q38" s="69">
        <f t="shared" si="4"/>
        <v>1500</v>
      </c>
      <c r="R38" s="74">
        <f t="shared" si="5"/>
        <v>6000</v>
      </c>
    </row>
    <row r="39" spans="1:18" x14ac:dyDescent="0.25">
      <c r="A39" s="76" t="s">
        <v>74</v>
      </c>
      <c r="B39" s="43">
        <v>7453</v>
      </c>
      <c r="C39" s="43" t="s">
        <v>40</v>
      </c>
      <c r="D39" s="43" t="s">
        <v>44</v>
      </c>
      <c r="E39" s="40" t="s">
        <v>54</v>
      </c>
      <c r="F39" s="40" t="s">
        <v>69</v>
      </c>
      <c r="G39" s="39">
        <v>43495</v>
      </c>
      <c r="H39" s="39">
        <v>43495</v>
      </c>
      <c r="I39" s="39">
        <v>43495</v>
      </c>
      <c r="J39" s="39">
        <v>43516</v>
      </c>
      <c r="K39" s="39">
        <v>43495</v>
      </c>
      <c r="L39" s="39">
        <v>43509</v>
      </c>
      <c r="M39" s="25">
        <v>43516</v>
      </c>
      <c r="N39" s="29">
        <v>6</v>
      </c>
      <c r="O39" s="68">
        <f t="shared" si="3"/>
        <v>4500</v>
      </c>
      <c r="P39" s="29">
        <v>0</v>
      </c>
      <c r="Q39" s="69">
        <f t="shared" si="4"/>
        <v>0</v>
      </c>
      <c r="R39" s="74">
        <f t="shared" si="5"/>
        <v>4500</v>
      </c>
    </row>
    <row r="40" spans="1:18" x14ac:dyDescent="0.25">
      <c r="A40" s="76" t="s">
        <v>74</v>
      </c>
      <c r="B40" s="43">
        <v>7573</v>
      </c>
      <c r="C40" s="43" t="s">
        <v>40</v>
      </c>
      <c r="D40" s="43" t="s">
        <v>44</v>
      </c>
      <c r="E40" s="40" t="s">
        <v>57</v>
      </c>
      <c r="F40" s="40" t="s">
        <v>70</v>
      </c>
      <c r="G40" s="39">
        <v>43501</v>
      </c>
      <c r="H40" s="39">
        <v>43501</v>
      </c>
      <c r="I40" s="39">
        <v>43501</v>
      </c>
      <c r="J40" s="39">
        <v>43518</v>
      </c>
      <c r="K40" s="39">
        <v>43501</v>
      </c>
      <c r="L40" s="39">
        <v>43515</v>
      </c>
      <c r="M40" s="25">
        <v>43518</v>
      </c>
      <c r="N40" s="29">
        <v>2</v>
      </c>
      <c r="O40" s="68">
        <f t="shared" si="3"/>
        <v>1500</v>
      </c>
      <c r="P40" s="29">
        <v>0</v>
      </c>
      <c r="Q40" s="69">
        <f t="shared" si="4"/>
        <v>0</v>
      </c>
      <c r="R40" s="74">
        <f t="shared" si="5"/>
        <v>1500</v>
      </c>
    </row>
    <row r="41" spans="1:18" x14ac:dyDescent="0.25">
      <c r="A41" s="76" t="s">
        <v>74</v>
      </c>
      <c r="B41" s="42">
        <v>7403</v>
      </c>
      <c r="C41" s="43" t="s">
        <v>41</v>
      </c>
      <c r="D41" s="43" t="s">
        <v>44</v>
      </c>
      <c r="E41" s="40" t="s">
        <v>47</v>
      </c>
      <c r="F41" s="40" t="s">
        <v>64</v>
      </c>
      <c r="G41" s="39">
        <v>43494</v>
      </c>
      <c r="H41" s="39">
        <v>43490</v>
      </c>
      <c r="I41" s="39">
        <v>43490</v>
      </c>
      <c r="J41" s="39">
        <v>43517</v>
      </c>
      <c r="K41" s="39">
        <v>43494</v>
      </c>
      <c r="L41" s="39">
        <v>43508</v>
      </c>
      <c r="M41" s="25">
        <v>43517</v>
      </c>
      <c r="N41" s="29">
        <v>6</v>
      </c>
      <c r="O41" s="68">
        <f t="shared" si="3"/>
        <v>4500</v>
      </c>
      <c r="P41" s="29">
        <v>2</v>
      </c>
      <c r="Q41" s="69">
        <f t="shared" si="4"/>
        <v>3000</v>
      </c>
      <c r="R41" s="74">
        <f t="shared" si="5"/>
        <v>7500</v>
      </c>
    </row>
    <row r="42" spans="1:18" x14ac:dyDescent="0.25">
      <c r="A42" s="76" t="s">
        <v>74</v>
      </c>
      <c r="B42" s="42">
        <v>7836</v>
      </c>
      <c r="C42" s="42" t="s">
        <v>40</v>
      </c>
      <c r="D42" s="42" t="s">
        <v>44</v>
      </c>
      <c r="E42" s="40" t="s">
        <v>61</v>
      </c>
      <c r="F42" s="40" t="s">
        <v>64</v>
      </c>
      <c r="G42" s="6">
        <v>43486</v>
      </c>
      <c r="H42" s="6">
        <v>43486</v>
      </c>
      <c r="I42" s="6">
        <v>43486</v>
      </c>
      <c r="J42" s="6">
        <v>43517</v>
      </c>
      <c r="K42" s="6">
        <v>43486</v>
      </c>
      <c r="L42" s="6">
        <v>43500</v>
      </c>
      <c r="M42" s="32">
        <v>43517</v>
      </c>
      <c r="N42" s="29">
        <v>6</v>
      </c>
      <c r="O42" s="68">
        <f t="shared" si="3"/>
        <v>4500</v>
      </c>
      <c r="P42" s="28">
        <v>10</v>
      </c>
      <c r="Q42" s="69">
        <f t="shared" si="4"/>
        <v>15000</v>
      </c>
      <c r="R42" s="74">
        <f t="shared" si="5"/>
        <v>19500</v>
      </c>
    </row>
    <row r="43" spans="1:18" x14ac:dyDescent="0.25">
      <c r="A43" s="76" t="s">
        <v>74</v>
      </c>
      <c r="B43" s="70">
        <v>7207</v>
      </c>
      <c r="C43" s="70" t="s">
        <v>41</v>
      </c>
      <c r="D43" s="70" t="s">
        <v>44</v>
      </c>
      <c r="E43" s="40" t="s">
        <v>47</v>
      </c>
      <c r="F43" s="40" t="s">
        <v>64</v>
      </c>
      <c r="G43" s="73">
        <v>43483</v>
      </c>
      <c r="H43" s="73">
        <v>43483</v>
      </c>
      <c r="I43" s="73">
        <v>43483</v>
      </c>
      <c r="J43" s="73">
        <v>43502</v>
      </c>
      <c r="K43" s="73">
        <v>43483</v>
      </c>
      <c r="L43" s="73">
        <v>43497</v>
      </c>
      <c r="M43" s="73">
        <v>43502</v>
      </c>
      <c r="N43" s="70">
        <v>4</v>
      </c>
      <c r="O43" s="68">
        <f t="shared" si="3"/>
        <v>3000</v>
      </c>
      <c r="P43" s="70">
        <v>0</v>
      </c>
      <c r="Q43" s="69">
        <f t="shared" si="4"/>
        <v>0</v>
      </c>
      <c r="R43" s="74">
        <f t="shared" si="5"/>
        <v>3000</v>
      </c>
    </row>
    <row r="44" spans="1:18" x14ac:dyDescent="0.25">
      <c r="A44" s="76" t="s">
        <v>74</v>
      </c>
      <c r="B44" s="42">
        <v>7693</v>
      </c>
      <c r="C44" s="42" t="s">
        <v>40</v>
      </c>
      <c r="D44" s="42" t="s">
        <v>44</v>
      </c>
      <c r="E44" s="40" t="s">
        <v>60</v>
      </c>
      <c r="F44" s="40" t="s">
        <v>72</v>
      </c>
      <c r="G44" s="6">
        <v>43508</v>
      </c>
      <c r="H44" s="6">
        <v>43508</v>
      </c>
      <c r="I44" s="6">
        <v>43508</v>
      </c>
      <c r="J44" s="6" t="s">
        <v>73</v>
      </c>
      <c r="K44" s="6">
        <v>43508</v>
      </c>
      <c r="L44" s="6">
        <v>43522</v>
      </c>
      <c r="M44" s="32">
        <v>43524</v>
      </c>
      <c r="N44" s="29">
        <v>2</v>
      </c>
      <c r="O44" s="68">
        <f t="shared" si="3"/>
        <v>1500</v>
      </c>
      <c r="P44" s="28">
        <v>0</v>
      </c>
      <c r="Q44" s="69">
        <f t="shared" si="4"/>
        <v>0</v>
      </c>
      <c r="R44" s="74">
        <f t="shared" si="5"/>
        <v>1500</v>
      </c>
    </row>
  </sheetData>
  <sortState ref="A3:AC46">
    <sortCondition descending="1" ref="A1"/>
  </sortState>
  <conditionalFormatting sqref="A1:E1">
    <cfRule type="duplicateValues" dxfId="0" priority="14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In-Jail Fines Summary</vt:lpstr>
      <vt:lpstr>I.2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2019-04-18T18:54:47Z</dcterms:modified>
</cp:coreProperties>
</file>