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9-09\Appendices\"/>
    </mc:Choice>
  </mc:AlternateContent>
  <bookViews>
    <workbookView xWindow="0" yWindow="0" windowWidth="29010" windowHeight="12510"/>
  </bookViews>
  <sheets>
    <sheet name="Aug2019 In-Jail Fines Summary" sheetId="4" r:id="rId1"/>
    <sheet name="Aug2019 In-Jail Fines Cases" sheetId="6" r:id="rId2"/>
  </sheets>
  <definedNames>
    <definedName name="_xlnm._FilterDatabase" localSheetId="1" hidden="1">'Aug2019 In-Jail Fines Cases'!$A$2:$R$42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6" l="1"/>
  <c r="O17" i="6"/>
  <c r="O33" i="6"/>
  <c r="Q32" i="6"/>
  <c r="Q17" i="6"/>
  <c r="Q39" i="6"/>
  <c r="Q14" i="6"/>
  <c r="Q41" i="6"/>
  <c r="Q12" i="6"/>
  <c r="Q25" i="6"/>
  <c r="Q20" i="6"/>
  <c r="Q3" i="6"/>
  <c r="Q6" i="6"/>
  <c r="Q5" i="6"/>
  <c r="Q19" i="6"/>
  <c r="Q10" i="6"/>
  <c r="Q29" i="6"/>
  <c r="Q8" i="6"/>
  <c r="Q28" i="6"/>
  <c r="Q13" i="6"/>
  <c r="Q38" i="6"/>
  <c r="Q24" i="6"/>
  <c r="Q42" i="6"/>
  <c r="Q11" i="6"/>
  <c r="Q27" i="6"/>
  <c r="Q34" i="6"/>
  <c r="Q36" i="6"/>
  <c r="Q40" i="6"/>
  <c r="Q31" i="6"/>
  <c r="Q35" i="6"/>
  <c r="Q26" i="6"/>
  <c r="Q23" i="6"/>
  <c r="Q4" i="6"/>
  <c r="Q16" i="6"/>
  <c r="Q7" i="6"/>
  <c r="Q22" i="6"/>
  <c r="Q37" i="6"/>
  <c r="Q21" i="6"/>
  <c r="Q18" i="6"/>
  <c r="Q30" i="6"/>
  <c r="Q15" i="6"/>
  <c r="Q9" i="6"/>
  <c r="Q33" i="6"/>
  <c r="O14" i="6"/>
  <c r="O41" i="6"/>
  <c r="O12" i="6"/>
  <c r="O25" i="6"/>
  <c r="R25" i="6" s="1"/>
  <c r="O20" i="6"/>
  <c r="O3" i="6"/>
  <c r="O6" i="6"/>
  <c r="O5" i="6"/>
  <c r="O19" i="6"/>
  <c r="O10" i="6"/>
  <c r="R10" i="6" s="1"/>
  <c r="O29" i="6"/>
  <c r="O8" i="6"/>
  <c r="O28" i="6"/>
  <c r="O13" i="6"/>
  <c r="O38" i="6"/>
  <c r="O24" i="6"/>
  <c r="O42" i="6"/>
  <c r="O11" i="6"/>
  <c r="O27" i="6"/>
  <c r="O34" i="6"/>
  <c r="O36" i="6"/>
  <c r="O40" i="6"/>
  <c r="R40" i="6" s="1"/>
  <c r="O31" i="6"/>
  <c r="O35" i="6"/>
  <c r="O26" i="6"/>
  <c r="O23" i="6"/>
  <c r="O4" i="6"/>
  <c r="O16" i="6"/>
  <c r="R16" i="6" s="1"/>
  <c r="O7" i="6"/>
  <c r="O22" i="6"/>
  <c r="O37" i="6"/>
  <c r="O21" i="6"/>
  <c r="O18" i="6"/>
  <c r="O30" i="6"/>
  <c r="R30" i="6" s="1"/>
  <c r="O15" i="6"/>
  <c r="O9" i="6"/>
  <c r="O39" i="6"/>
  <c r="R18" i="6" l="1"/>
  <c r="R36" i="6"/>
  <c r="R19" i="6"/>
  <c r="R9" i="6"/>
  <c r="R35" i="6"/>
  <c r="R39" i="6"/>
  <c r="R23" i="6"/>
  <c r="R13" i="6"/>
  <c r="R41" i="6"/>
  <c r="R8" i="6"/>
  <c r="R26" i="6"/>
  <c r="R28" i="6"/>
  <c r="R14" i="6"/>
  <c r="R4" i="6"/>
  <c r="R12" i="6"/>
  <c r="R21" i="6"/>
  <c r="R34" i="6"/>
  <c r="R37" i="6"/>
  <c r="R27" i="6"/>
  <c r="R6" i="6"/>
  <c r="R7" i="6"/>
  <c r="R42" i="6"/>
  <c r="R20" i="6"/>
  <c r="R15" i="6"/>
  <c r="R29" i="6"/>
  <c r="R22" i="6"/>
  <c r="R11" i="6"/>
  <c r="R3" i="6"/>
  <c r="R33" i="6"/>
  <c r="R31" i="6"/>
  <c r="R24" i="6"/>
  <c r="R5" i="6"/>
  <c r="R17" i="6"/>
  <c r="R38" i="6"/>
  <c r="R32" i="6"/>
  <c r="G11" i="4"/>
  <c r="C13" i="4" l="1"/>
  <c r="D11" i="4" l="1"/>
  <c r="F11" i="4"/>
  <c r="D12" i="4"/>
  <c r="F12" i="4"/>
  <c r="G12" i="4"/>
  <c r="E13" i="4"/>
  <c r="F13" i="4" s="1"/>
  <c r="H11" i="4" l="1"/>
  <c r="G13" i="4"/>
  <c r="D13" i="4"/>
  <c r="H13" i="4" s="1"/>
  <c r="H12" i="4"/>
</calcChain>
</file>

<file path=xl/sharedStrings.xml><?xml version="1.0" encoding="utf-8"?>
<sst xmlns="http://schemas.openxmlformats.org/spreadsheetml/2006/main" count="246" uniqueCount="73">
  <si>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</si>
  <si>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</si>
  <si>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</si>
  <si>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</si>
  <si>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</si>
  <si>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</si>
  <si>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</si>
  <si>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</si>
  <si>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</si>
  <si>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</si>
  <si>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</si>
  <si>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</si>
  <si>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</si>
  <si>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</si>
  <si>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</si>
  <si>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</si>
  <si>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</si>
  <si>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</si>
  <si>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</si>
  <si>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</si>
  <si>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</si>
  <si>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</si>
  <si>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</si>
  <si>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</si>
  <si>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</si>
  <si>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</si>
  <si>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</si>
  <si>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</si>
  <si>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</si>
  <si>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</si>
  <si>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Analysts: RDA - Al Bouvier and Tom Miklas</t>
  </si>
  <si>
    <t>Reviewer: RDA -Theresa Becker</t>
  </si>
  <si>
    <t>END DATE Span end date or end of report month</t>
  </si>
  <si>
    <t>Report Title: Jail-based Competency Evaluation Fines Summary for 8/1/2019 to 8/31/2019</t>
  </si>
  <si>
    <r>
      <t>AUGUST 2019 IN-JAIL FINES SUMMARY</t>
    </r>
    <r>
      <rPr>
        <b/>
        <vertAlign val="superscript"/>
        <sz val="14"/>
        <color theme="1"/>
        <rFont val="Calibri"/>
        <family val="2"/>
      </rPr>
      <t>1,2</t>
    </r>
  </si>
  <si>
    <t>8/1/2019 - 8/31/2019</t>
  </si>
  <si>
    <t>Okanogan</t>
  </si>
  <si>
    <t>Spokane</t>
  </si>
  <si>
    <t>King</t>
  </si>
  <si>
    <t>Walla Walla</t>
  </si>
  <si>
    <t>Whatcom</t>
  </si>
  <si>
    <t>Pierce</t>
  </si>
  <si>
    <t>Yakima</t>
  </si>
  <si>
    <t>Kitsap</t>
  </si>
  <si>
    <t>Franklin</t>
  </si>
  <si>
    <t>Felony C</t>
  </si>
  <si>
    <t>Felony B</t>
  </si>
  <si>
    <t>Felony</t>
  </si>
  <si>
    <t>Misdemeanor</t>
  </si>
  <si>
    <t>Felony A</t>
  </si>
  <si>
    <t>OUTPATIENT</t>
  </si>
  <si>
    <t>Okanogan County Court Superior</t>
  </si>
  <si>
    <t>Spokane County Court Superior</t>
  </si>
  <si>
    <t>King County Court Superior</t>
  </si>
  <si>
    <t>Walla Walla County Court Superior</t>
  </si>
  <si>
    <t>Seattle Municipal</t>
  </si>
  <si>
    <t>Whatcom District</t>
  </si>
  <si>
    <t>Pierce County Court Superior</t>
  </si>
  <si>
    <t>Tacoma Municipal</t>
  </si>
  <si>
    <t>Yakima Municipal</t>
  </si>
  <si>
    <t>King District Court District</t>
  </si>
  <si>
    <t>Pierce County Court</t>
  </si>
  <si>
    <t>Kitsap County Court</t>
  </si>
  <si>
    <t>Franklin County Court Superior</t>
  </si>
  <si>
    <t>Spokane Municipal</t>
  </si>
  <si>
    <t>Yakima District</t>
  </si>
  <si>
    <t>Kent Municipal</t>
  </si>
  <si>
    <t>Pierce 1 District</t>
  </si>
  <si>
    <t>Yakima County Court</t>
  </si>
  <si>
    <t>WSH</t>
  </si>
  <si>
    <t>ESH</t>
  </si>
  <si>
    <t>Date Report Completed: 9/5/19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</si>
  <si>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8/1/2019 to 8/31/2019 are based on the data in the new Forensic Data System as of  9/5/2019.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</si>
</sst>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6">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0" fontId="0" fillId="0" borderId="36" xfId="0" applyBorder="1"/>
    <xf numFmtId="0" fontId="0" fillId="0" borderId="36" xfId="0" applyBorder="1" applyAlignment="1">
      <alignment horizontal="center"/>
    </xf>
    <xf numFmtId="14" fontId="0" fillId="0" borderId="36" xfId="0" applyNumberFormat="1" applyBorder="1"/>
    <xf numFmtId="14" fontId="0" fillId="0" borderId="27" xfId="0" applyNumberFormat="1" applyFill="1" applyBorder="1" applyAlignment="1">
      <alignment horizontal="right" vertical="top" wrapText="1"/>
    </xf>
    <xf numFmtId="14" fontId="0" fillId="0" borderId="36" xfId="0" applyNumberFormat="1" applyBorder="1" applyAlignment="1">
      <alignment horizontal="right"/>
    </xf>
    <xf numFmtId="0" fontId="0" fillId="0" borderId="27" xfId="0" applyBorder="1"/>
    <xf numFmtId="0" fontId="0" fillId="0" borderId="36" xfId="0" applyFill="1" applyBorder="1"/>
    <xf numFmtId="0" fontId="0" fillId="0" borderId="36" xfId="0" applyFill="1" applyBorder="1" applyAlignment="1">
      <alignment horizontal="center" vertical="center" wrapText="1"/>
    </xf>
    <xf numFmtId="0" fontId="0" fillId="0" borderId="27" xfId="0" applyBorder="1" applyAlignment="1">
      <alignment horizontal="center"/>
    </xf>
    <xf numFmtId="14" fontId="0" fillId="0" borderId="36" xfId="0" applyNumberFormat="1" applyFill="1" applyBorder="1" applyAlignment="1">
      <alignment horizontal="right" vertical="center"/>
    </xf>
    <xf numFmtId="14" fontId="0" fillId="0" borderId="27" xfId="0" applyNumberFormat="1" applyBorder="1" applyAlignment="1">
      <alignment horizontal="right"/>
    </xf>
    <xf numFmtId="14" fontId="0" fillId="0" borderId="36" xfId="0" applyNumberFormat="1" applyFill="1" applyBorder="1" applyAlignment="1">
      <alignment horizontal="right" vertical="top" wrapText="1"/>
    </xf>
    <xf numFmtId="14" fontId="0" fillId="0" borderId="27" xfId="0" applyNumberFormat="1" applyBorder="1"/>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0" fontId="0" fillId="0" borderId="35" xfId="0" applyFill="1" applyBorder="1"/>
    <xf numFmtId="0" fontId="0" fillId="0" borderId="37" xfId="0" applyBorder="1" applyAlignment="1">
      <alignment horizontal="center"/>
    </xf>
    <xf numFmtId="0" fontId="0" fillId="0" borderId="37" xfId="0" applyBorder="1"/>
    <xf numFmtId="14" fontId="0" fillId="0" borderId="37" xfId="0" applyNumberFormat="1" applyBorder="1" applyAlignment="1">
      <alignment horizontal="right"/>
    </xf>
    <xf numFmtId="14" fontId="0" fillId="0" borderId="37" xfId="0" applyNumberFormat="1" applyBorder="1"/>
    <xf numFmtId="164" fontId="0" fillId="0" borderId="0" xfId="0" applyNumberFormat="1"/>
    <xf numFmtId="164" fontId="0" fillId="0" borderId="27" xfId="0" applyNumberFormat="1" applyBorder="1" applyAlignment="1">
      <alignment horizontal="center"/>
    </xf>
    <xf numFmtId="0" fontId="0" fillId="0" borderId="35" xfId="0" applyBorder="1" applyAlignment="1">
      <alignment horizontal="center"/>
    </xf>
    <xf numFmtId="14" fontId="0" fillId="0" borderId="35" xfId="0" applyNumberFormat="1" applyFill="1" applyBorder="1" applyAlignment="1">
      <alignment horizontal="right" vertical="center"/>
    </xf>
    <xf numFmtId="14" fontId="0" fillId="0" borderId="27" xfId="0" applyNumberFormat="1" applyFill="1" applyBorder="1" applyAlignment="1">
      <alignment horizontal="right" vertic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8" xfId="0" applyFill="1" applyBorder="1"/>
    <xf numFmtId="0" fontId="0" fillId="0" borderId="38" xfId="0" applyBorder="1" applyAlignment="1">
      <alignment horizontal="center"/>
    </xf>
    <xf numFmtId="0" fontId="0" fillId="0" borderId="38" xfId="0" applyBorder="1"/>
    <xf numFmtId="14" fontId="0" fillId="0" borderId="38" xfId="0" applyNumberFormat="1" applyBorder="1" applyAlignment="1">
      <alignment horizontal="right"/>
    </xf>
    <xf numFmtId="14" fontId="0" fillId="0" borderId="38" xfId="0" applyNumberFormat="1" applyBorder="1"/>
    <xf numFmtId="164" fontId="19" fillId="0" borderId="38" xfId="0" applyNumberFormat="1" applyFont="1" applyFill="1" applyBorder="1" applyAlignment="1">
      <alignment horizontal="center" vertical="center"/>
    </xf>
    <xf numFmtId="37" fontId="19" fillId="0" borderId="38" xfId="0" applyNumberFormat="1" applyFont="1" applyFill="1" applyBorder="1" applyAlignment="1">
      <alignment horizontal="center" vertical="center"/>
    </xf>
    <xf numFmtId="164" fontId="0" fillId="0" borderId="38" xfId="0" applyNumberFormat="1" applyFill="1" applyBorder="1" applyAlignment="1">
      <alignment horizontal="center"/>
    </xf>
    <xf numFmtId="164" fontId="0" fillId="0" borderId="38"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2" x14ac:dyDescent="0.25">
      <c r="B1" s="14" t="s">
        <v>33</v>
      </c>
      <c r="C1" s="14"/>
      <c r="D1" s="14"/>
      <c r="E1" s="14"/>
    </row>
    <row r="2" spans="2:12" x14ac:dyDescent="0.25">
      <c r="B2" s="15" t="s">
        <v>30</v>
      </c>
      <c r="C2" s="15"/>
      <c r="D2" s="15"/>
      <c r="E2" s="15"/>
    </row>
    <row r="3" spans="2:12" x14ac:dyDescent="0.25">
      <c r="B3" s="15" t="s">
        <v>31</v>
      </c>
      <c r="C3" s="15"/>
      <c r="D3" s="15"/>
      <c r="E3" s="15"/>
    </row>
    <row r="4" spans="2:12" x14ac:dyDescent="0.25">
      <c r="B4" s="15" t="s">
        <v>25</v>
      </c>
      <c r="C4" s="15"/>
      <c r="D4" s="15"/>
      <c r="E4" s="15"/>
    </row>
    <row r="5" spans="2:12" x14ac:dyDescent="0.25">
      <c r="B5" s="15" t="s">
        <v>71</v>
      </c>
      <c r="C5" s="15"/>
      <c r="D5" s="15"/>
      <c r="E5" s="15"/>
    </row>
    <row r="6" spans="2:12" ht="15.75" thickBot="1" x14ac:dyDescent="0.3"/>
    <row r="7" spans="2:12" ht="19.5" thickBot="1" x14ac:dyDescent="0.3">
      <c r="B7" s="98" t="s">
        <v>34</v>
      </c>
      <c r="C7" s="99"/>
      <c r="D7" s="99"/>
      <c r="E7" s="99"/>
      <c r="F7" s="99"/>
      <c r="G7" s="99"/>
      <c r="H7" s="100"/>
    </row>
    <row r="8" spans="2:12" ht="15.75" thickBot="1" x14ac:dyDescent="0.3">
      <c r="B8" s="101" t="s">
        <v>17</v>
      </c>
      <c r="C8" s="104" t="s">
        <v>12</v>
      </c>
      <c r="D8" s="105"/>
      <c r="E8" s="106" t="s">
        <v>13</v>
      </c>
      <c r="F8" s="107"/>
      <c r="G8" s="108" t="s">
        <v>14</v>
      </c>
      <c r="H8" s="109"/>
    </row>
    <row r="9" spans="2:12" ht="15.75" thickBot="1" x14ac:dyDescent="0.3">
      <c r="B9" s="102"/>
      <c r="C9" s="112" t="s">
        <v>15</v>
      </c>
      <c r="D9" s="113"/>
      <c r="E9" s="114" t="s">
        <v>15</v>
      </c>
      <c r="F9" s="115"/>
      <c r="G9" s="110"/>
      <c r="H9" s="111"/>
      <c r="L9" s="30"/>
    </row>
    <row r="10" spans="2:12" ht="18" thickBot="1" x14ac:dyDescent="0.3">
      <c r="B10" s="102"/>
      <c r="C10" s="32" t="s">
        <v>22</v>
      </c>
      <c r="D10" s="29" t="s">
        <v>16</v>
      </c>
      <c r="E10" s="32" t="s">
        <v>22</v>
      </c>
      <c r="F10" s="27" t="s">
        <v>16</v>
      </c>
      <c r="G10" s="32" t="s">
        <v>22</v>
      </c>
      <c r="H10" s="28" t="s">
        <v>16</v>
      </c>
    </row>
    <row r="11" spans="2:12" ht="15.75" customHeight="1" x14ac:dyDescent="0.25">
      <c r="B11" s="42" t="s">
        <v>26</v>
      </c>
      <c r="C11" s="36">
        <v>98</v>
      </c>
      <c r="D11" s="43">
        <f>C11*750</f>
        <v>73500</v>
      </c>
      <c r="E11" s="35">
        <v>12</v>
      </c>
      <c r="F11" s="44">
        <f>E11*1500</f>
        <v>18000</v>
      </c>
      <c r="G11" s="47">
        <f t="shared" ref="G11:H12" si="0">SUM(C11,E11)</f>
        <v>110</v>
      </c>
      <c r="H11" s="48">
        <f t="shared" si="0"/>
        <v>91500</v>
      </c>
    </row>
    <row r="12" spans="2:12" ht="15.75" thickBot="1" x14ac:dyDescent="0.3">
      <c r="B12" s="37" t="s">
        <v>27</v>
      </c>
      <c r="C12" s="39">
        <v>29</v>
      </c>
      <c r="D12" s="40">
        <f>C12*750</f>
        <v>21750</v>
      </c>
      <c r="E12" s="41">
        <v>38</v>
      </c>
      <c r="F12" s="38">
        <f>E12*1500</f>
        <v>57000</v>
      </c>
      <c r="G12" s="49">
        <f t="shared" si="0"/>
        <v>67</v>
      </c>
      <c r="H12" s="50">
        <f>SUM(D12,F12)</f>
        <v>78750</v>
      </c>
    </row>
    <row r="13" spans="2:12" s="14" customFormat="1" ht="15.75" customHeight="1" thickBot="1" x14ac:dyDescent="0.3">
      <c r="B13" s="51" t="s">
        <v>23</v>
      </c>
      <c r="C13" s="52">
        <f>SUM(C11:C12)</f>
        <v>127</v>
      </c>
      <c r="D13" s="53">
        <f>SUM(D11,D12)</f>
        <v>95250</v>
      </c>
      <c r="E13" s="54">
        <f>SUM(E11,E12)</f>
        <v>50</v>
      </c>
      <c r="F13" s="53">
        <f>E13*1500</f>
        <v>75000</v>
      </c>
      <c r="G13" s="49">
        <f t="shared" ref="G13" si="1">SUM(C13,E13)</f>
        <v>177</v>
      </c>
      <c r="H13" s="50">
        <f>SUM(D13,F13)</f>
        <v>170250</v>
      </c>
      <c r="I13"/>
      <c r="J13"/>
    </row>
    <row r="15" spans="2:12" s="17" customFormat="1" ht="27.75" customHeight="1" x14ac:dyDescent="0.25">
      <c r="B15" s="103" t="s">
        <v>72</v>
      </c>
      <c r="C15" s="103"/>
      <c r="D15" s="103"/>
      <c r="E15" s="103"/>
      <c r="F15" s="103"/>
      <c r="G15" s="103"/>
      <c r="H15" s="103"/>
      <c r="I15"/>
      <c r="J15"/>
    </row>
    <row r="16" spans="2:12" s="17" customFormat="1" ht="93.75" customHeight="1" x14ac:dyDescent="0.2">
      <c r="B16" s="103"/>
      <c r="C16" s="103"/>
      <c r="D16" s="103"/>
      <c r="E16" s="103"/>
      <c r="F16" s="103"/>
      <c r="G16" s="103"/>
      <c r="H16" s="103"/>
      <c r="I16" s="16"/>
      <c r="J16" s="16"/>
    </row>
    <row r="17" spans="2:14" x14ac:dyDescent="0.25">
      <c r="B17" s="31"/>
      <c r="C17" s="31"/>
      <c r="D17" s="31"/>
      <c r="E17" s="31"/>
      <c r="F17" s="31"/>
      <c r="G17" s="31"/>
      <c r="H17" s="31"/>
      <c r="I17" s="31"/>
      <c r="J17" s="31"/>
      <c r="K17" s="31"/>
      <c r="L17" s="31"/>
      <c r="M17" s="31"/>
      <c r="N17" s="31"/>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12.42578125" customWidth="1"/>
    <col min="2" max="2" width="12" style="56" customWidth="1"/>
    <col min="3" max="3" width="20.5703125" style="56"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5" t="s">
        <v>2</v>
      </c>
      <c r="B1" s="7"/>
      <c r="C1" s="6"/>
      <c r="D1" s="6"/>
      <c r="E1" s="6"/>
      <c r="F1" s="9"/>
      <c r="G1" s="8"/>
      <c r="H1" s="18"/>
      <c r="I1" s="18"/>
      <c r="J1" s="18"/>
      <c r="K1" s="19" t="s">
        <v>3</v>
      </c>
      <c r="L1" s="13" t="s">
        <v>35</v>
      </c>
      <c r="M1" s="21" t="s">
        <v>2</v>
      </c>
      <c r="N1" s="23" t="s">
        <v>2</v>
      </c>
      <c r="O1" s="25"/>
      <c r="P1" s="23" t="s">
        <v>2</v>
      </c>
      <c r="Q1" s="10"/>
      <c r="R1" s="11"/>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32</v>
      </c>
      <c r="N2" s="24" t="s">
        <v>18</v>
      </c>
      <c r="O2" s="26" t="s">
        <v>20</v>
      </c>
      <c r="P2" s="24" t="s">
        <v>19</v>
      </c>
      <c r="Q2" s="3" t="s">
        <v>21</v>
      </c>
      <c r="R2" s="4" t="s">
        <v>11</v>
      </c>
    </row>
    <row r="3" spans="1:18" s="33" customFormat="1" x14ac:dyDescent="0.25">
      <c r="A3" s="77" t="s">
        <v>69</v>
      </c>
      <c r="B3" s="45">
        <v>12723</v>
      </c>
      <c r="C3" s="84" t="s">
        <v>47</v>
      </c>
      <c r="D3" s="69" t="s">
        <v>50</v>
      </c>
      <c r="E3" s="59" t="s">
        <v>53</v>
      </c>
      <c r="F3" s="59" t="s">
        <v>38</v>
      </c>
      <c r="G3" s="85">
        <v>43677</v>
      </c>
      <c r="H3" s="64">
        <v>43677</v>
      </c>
      <c r="I3" s="64">
        <v>43677</v>
      </c>
      <c r="J3" s="64">
        <v>43698</v>
      </c>
      <c r="K3" s="64">
        <v>43677</v>
      </c>
      <c r="L3" s="64">
        <v>43691</v>
      </c>
      <c r="M3" s="46">
        <v>43698</v>
      </c>
      <c r="N3" s="34">
        <v>6</v>
      </c>
      <c r="O3" s="55">
        <f t="shared" ref="O3:O42" si="0">N3*750</f>
        <v>4500</v>
      </c>
      <c r="P3" s="58">
        <v>0</v>
      </c>
      <c r="Q3" s="60">
        <f t="shared" ref="Q3:Q42" si="1">P3*1500</f>
        <v>0</v>
      </c>
      <c r="R3" s="57">
        <f t="shared" ref="R3:R42" si="2">O3+Q3</f>
        <v>4500</v>
      </c>
    </row>
    <row r="4" spans="1:18" s="33" customFormat="1" x14ac:dyDescent="0.25">
      <c r="A4" s="67" t="s">
        <v>69</v>
      </c>
      <c r="B4" s="69">
        <v>12344</v>
      </c>
      <c r="C4" s="62" t="s">
        <v>47</v>
      </c>
      <c r="D4" s="69" t="s">
        <v>50</v>
      </c>
      <c r="E4" s="66" t="s">
        <v>53</v>
      </c>
      <c r="F4" s="66" t="s">
        <v>38</v>
      </c>
      <c r="G4" s="65">
        <v>43663</v>
      </c>
      <c r="H4" s="71">
        <v>43663</v>
      </c>
      <c r="I4" s="71">
        <v>43663</v>
      </c>
      <c r="J4" s="71">
        <v>43679</v>
      </c>
      <c r="K4" s="71">
        <v>43663</v>
      </c>
      <c r="L4" s="71">
        <v>43677</v>
      </c>
      <c r="M4" s="73">
        <v>43679</v>
      </c>
      <c r="N4" s="69">
        <v>1</v>
      </c>
      <c r="O4" s="55">
        <f t="shared" si="0"/>
        <v>750</v>
      </c>
      <c r="P4" s="58">
        <v>0</v>
      </c>
      <c r="Q4" s="60">
        <f t="shared" si="1"/>
        <v>0</v>
      </c>
      <c r="R4" s="57">
        <f t="shared" si="2"/>
        <v>750</v>
      </c>
    </row>
    <row r="5" spans="1:18" s="33" customFormat="1" x14ac:dyDescent="0.25">
      <c r="A5" s="67" t="s">
        <v>69</v>
      </c>
      <c r="B5" s="69">
        <v>12341</v>
      </c>
      <c r="C5" s="62" t="s">
        <v>47</v>
      </c>
      <c r="D5" s="69" t="s">
        <v>50</v>
      </c>
      <c r="E5" s="66" t="s">
        <v>53</v>
      </c>
      <c r="F5" s="66" t="s">
        <v>38</v>
      </c>
      <c r="G5" s="65">
        <v>43662</v>
      </c>
      <c r="H5" s="71">
        <v>43662</v>
      </c>
      <c r="I5" s="71">
        <v>43662</v>
      </c>
      <c r="J5" s="71">
        <v>43683</v>
      </c>
      <c r="K5" s="71">
        <v>43662</v>
      </c>
      <c r="L5" s="71">
        <v>43676</v>
      </c>
      <c r="M5" s="73">
        <v>43683</v>
      </c>
      <c r="N5" s="69">
        <v>5</v>
      </c>
      <c r="O5" s="55">
        <f t="shared" si="0"/>
        <v>3750</v>
      </c>
      <c r="P5" s="58">
        <v>0</v>
      </c>
      <c r="Q5" s="60">
        <f t="shared" si="1"/>
        <v>0</v>
      </c>
      <c r="R5" s="57">
        <f t="shared" si="2"/>
        <v>3750</v>
      </c>
    </row>
    <row r="6" spans="1:18" x14ac:dyDescent="0.25">
      <c r="A6" s="67" t="s">
        <v>69</v>
      </c>
      <c r="B6" s="45">
        <v>12922</v>
      </c>
      <c r="C6" s="62" t="s">
        <v>47</v>
      </c>
      <c r="D6" s="69" t="s">
        <v>50</v>
      </c>
      <c r="E6" s="59" t="s">
        <v>53</v>
      </c>
      <c r="F6" s="59" t="s">
        <v>38</v>
      </c>
      <c r="G6" s="70">
        <v>43684</v>
      </c>
      <c r="H6" s="64">
        <v>43684</v>
      </c>
      <c r="I6" s="64">
        <v>43684</v>
      </c>
      <c r="J6" s="64">
        <v>43705</v>
      </c>
      <c r="K6" s="64">
        <v>43684</v>
      </c>
      <c r="L6" s="64">
        <v>43698</v>
      </c>
      <c r="M6" s="46">
        <v>43705</v>
      </c>
      <c r="N6" s="34">
        <v>6</v>
      </c>
      <c r="O6" s="55">
        <f t="shared" si="0"/>
        <v>4500</v>
      </c>
      <c r="P6" s="58">
        <v>0</v>
      </c>
      <c r="Q6" s="60">
        <f t="shared" si="1"/>
        <v>0</v>
      </c>
      <c r="R6" s="57">
        <f t="shared" si="2"/>
        <v>4500</v>
      </c>
    </row>
    <row r="7" spans="1:18" x14ac:dyDescent="0.25">
      <c r="A7" s="67" t="s">
        <v>69</v>
      </c>
      <c r="B7" s="69">
        <v>12383</v>
      </c>
      <c r="C7" s="62" t="s">
        <v>48</v>
      </c>
      <c r="D7" s="69" t="s">
        <v>50</v>
      </c>
      <c r="E7" s="66" t="s">
        <v>60</v>
      </c>
      <c r="F7" s="66" t="s">
        <v>38</v>
      </c>
      <c r="G7" s="65">
        <v>43663</v>
      </c>
      <c r="H7" s="71">
        <v>43663</v>
      </c>
      <c r="I7" s="71">
        <v>43663</v>
      </c>
      <c r="J7" s="71">
        <v>43679</v>
      </c>
      <c r="K7" s="71">
        <v>43663</v>
      </c>
      <c r="L7" s="71">
        <v>43677</v>
      </c>
      <c r="M7" s="73">
        <v>43679</v>
      </c>
      <c r="N7" s="69">
        <v>1</v>
      </c>
      <c r="O7" s="55">
        <f t="shared" si="0"/>
        <v>750</v>
      </c>
      <c r="P7" s="58">
        <v>0</v>
      </c>
      <c r="Q7" s="60">
        <f t="shared" si="1"/>
        <v>0</v>
      </c>
      <c r="R7" s="57">
        <f t="shared" si="2"/>
        <v>750</v>
      </c>
    </row>
    <row r="8" spans="1:18" x14ac:dyDescent="0.25">
      <c r="A8" s="67" t="s">
        <v>69</v>
      </c>
      <c r="B8" s="45">
        <v>12510</v>
      </c>
      <c r="C8" s="62" t="s">
        <v>47</v>
      </c>
      <c r="D8" s="69" t="s">
        <v>50</v>
      </c>
      <c r="E8" s="59" t="s">
        <v>53</v>
      </c>
      <c r="F8" s="59" t="s">
        <v>38</v>
      </c>
      <c r="G8" s="70">
        <v>43669</v>
      </c>
      <c r="H8" s="64">
        <v>43669</v>
      </c>
      <c r="I8" s="64">
        <v>43669</v>
      </c>
      <c r="J8" s="64">
        <v>43689</v>
      </c>
      <c r="K8" s="64">
        <v>43669</v>
      </c>
      <c r="L8" s="64">
        <v>43683</v>
      </c>
      <c r="M8" s="46">
        <v>43689</v>
      </c>
      <c r="N8" s="34">
        <v>5</v>
      </c>
      <c r="O8" s="55">
        <f t="shared" si="0"/>
        <v>3750</v>
      </c>
      <c r="P8" s="58">
        <v>0</v>
      </c>
      <c r="Q8" s="60">
        <f t="shared" si="1"/>
        <v>0</v>
      </c>
      <c r="R8" s="57">
        <f t="shared" si="2"/>
        <v>3750</v>
      </c>
    </row>
    <row r="9" spans="1:18" x14ac:dyDescent="0.25">
      <c r="A9" s="67" t="s">
        <v>69</v>
      </c>
      <c r="B9" s="69">
        <v>13178</v>
      </c>
      <c r="C9" s="62" t="s">
        <v>48</v>
      </c>
      <c r="D9" s="69" t="s">
        <v>50</v>
      </c>
      <c r="E9" s="66" t="s">
        <v>67</v>
      </c>
      <c r="F9" s="66" t="s">
        <v>41</v>
      </c>
      <c r="G9" s="65">
        <v>43693</v>
      </c>
      <c r="H9" s="71">
        <v>43693</v>
      </c>
      <c r="I9" s="71">
        <v>43693</v>
      </c>
      <c r="J9" s="71"/>
      <c r="K9" s="71">
        <v>43693</v>
      </c>
      <c r="L9" s="71">
        <v>43707</v>
      </c>
      <c r="M9" s="73">
        <v>43708</v>
      </c>
      <c r="N9" s="69">
        <v>1</v>
      </c>
      <c r="O9" s="55">
        <f t="shared" si="0"/>
        <v>750</v>
      </c>
      <c r="P9" s="69">
        <v>0</v>
      </c>
      <c r="Q9" s="60">
        <f t="shared" si="1"/>
        <v>0</v>
      </c>
      <c r="R9" s="57">
        <f t="shared" si="2"/>
        <v>750</v>
      </c>
    </row>
    <row r="10" spans="1:18" x14ac:dyDescent="0.25">
      <c r="A10" s="67" t="s">
        <v>69</v>
      </c>
      <c r="B10" s="45">
        <v>12498</v>
      </c>
      <c r="C10" s="62" t="s">
        <v>47</v>
      </c>
      <c r="D10" s="69" t="s">
        <v>50</v>
      </c>
      <c r="E10" s="59" t="s">
        <v>57</v>
      </c>
      <c r="F10" s="59" t="s">
        <v>41</v>
      </c>
      <c r="G10" s="70">
        <v>43669</v>
      </c>
      <c r="H10" s="64">
        <v>43668</v>
      </c>
      <c r="I10" s="64">
        <v>43668</v>
      </c>
      <c r="J10" s="64">
        <v>43689</v>
      </c>
      <c r="K10" s="64">
        <v>43669</v>
      </c>
      <c r="L10" s="64">
        <v>43683</v>
      </c>
      <c r="M10" s="46">
        <v>43689</v>
      </c>
      <c r="N10" s="34">
        <v>5</v>
      </c>
      <c r="O10" s="55">
        <f t="shared" si="0"/>
        <v>3750</v>
      </c>
      <c r="P10" s="58">
        <v>0</v>
      </c>
      <c r="Q10" s="60">
        <f t="shared" si="1"/>
        <v>0</v>
      </c>
      <c r="R10" s="57">
        <f t="shared" si="2"/>
        <v>3750</v>
      </c>
    </row>
    <row r="11" spans="1:18" x14ac:dyDescent="0.25">
      <c r="A11" s="67" t="s">
        <v>69</v>
      </c>
      <c r="B11" s="45">
        <v>12437</v>
      </c>
      <c r="C11" s="62" t="s">
        <v>48</v>
      </c>
      <c r="D11" s="69" t="s">
        <v>50</v>
      </c>
      <c r="E11" s="59" t="s">
        <v>61</v>
      </c>
      <c r="F11" s="59" t="s">
        <v>41</v>
      </c>
      <c r="G11" s="70">
        <v>43664</v>
      </c>
      <c r="H11" s="64">
        <v>43664</v>
      </c>
      <c r="I11" s="64">
        <v>43664</v>
      </c>
      <c r="J11" s="64">
        <v>43682</v>
      </c>
      <c r="K11" s="64">
        <v>43664</v>
      </c>
      <c r="L11" s="64">
        <v>43678</v>
      </c>
      <c r="M11" s="46">
        <v>43682</v>
      </c>
      <c r="N11" s="34">
        <v>3</v>
      </c>
      <c r="O11" s="55">
        <f t="shared" si="0"/>
        <v>2250</v>
      </c>
      <c r="P11" s="58">
        <v>0</v>
      </c>
      <c r="Q11" s="60">
        <f t="shared" si="1"/>
        <v>0</v>
      </c>
      <c r="R11" s="57">
        <f t="shared" si="2"/>
        <v>2250</v>
      </c>
    </row>
    <row r="12" spans="1:18" x14ac:dyDescent="0.25">
      <c r="A12" s="67" t="s">
        <v>69</v>
      </c>
      <c r="B12" s="45">
        <v>12832</v>
      </c>
      <c r="C12" s="62" t="s">
        <v>48</v>
      </c>
      <c r="D12" s="69" t="s">
        <v>50</v>
      </c>
      <c r="E12" s="59" t="s">
        <v>56</v>
      </c>
      <c r="F12" s="59" t="s">
        <v>40</v>
      </c>
      <c r="G12" s="70">
        <v>43679</v>
      </c>
      <c r="H12" s="64">
        <v>43658</v>
      </c>
      <c r="I12" s="64">
        <v>43658</v>
      </c>
      <c r="J12" s="64">
        <v>43686</v>
      </c>
      <c r="K12" s="64">
        <v>43658</v>
      </c>
      <c r="L12" s="64">
        <v>43679</v>
      </c>
      <c r="M12" s="46">
        <v>43686</v>
      </c>
      <c r="N12" s="34">
        <v>6</v>
      </c>
      <c r="O12" s="55">
        <f t="shared" si="0"/>
        <v>4500</v>
      </c>
      <c r="P12" s="58">
        <v>0</v>
      </c>
      <c r="Q12" s="60">
        <f t="shared" si="1"/>
        <v>0</v>
      </c>
      <c r="R12" s="57">
        <f t="shared" si="2"/>
        <v>4500</v>
      </c>
    </row>
    <row r="13" spans="1:18" ht="14.25" customHeight="1" x14ac:dyDescent="0.25">
      <c r="A13" s="67" t="s">
        <v>69</v>
      </c>
      <c r="B13" s="69">
        <v>12402</v>
      </c>
      <c r="C13" s="62" t="s">
        <v>47</v>
      </c>
      <c r="D13" s="69" t="s">
        <v>50</v>
      </c>
      <c r="E13" s="66" t="s">
        <v>57</v>
      </c>
      <c r="F13" s="66" t="s">
        <v>41</v>
      </c>
      <c r="G13" s="65">
        <v>43662</v>
      </c>
      <c r="H13" s="71">
        <v>43662</v>
      </c>
      <c r="I13" s="71">
        <v>43662</v>
      </c>
      <c r="J13" s="71">
        <v>43682</v>
      </c>
      <c r="K13" s="71">
        <v>43662</v>
      </c>
      <c r="L13" s="71">
        <v>43676</v>
      </c>
      <c r="M13" s="73">
        <v>43682</v>
      </c>
      <c r="N13" s="69">
        <v>4</v>
      </c>
      <c r="O13" s="55">
        <f t="shared" si="0"/>
        <v>3000</v>
      </c>
      <c r="P13" s="58">
        <v>0</v>
      </c>
      <c r="Q13" s="60">
        <f t="shared" si="1"/>
        <v>0</v>
      </c>
      <c r="R13" s="57">
        <f t="shared" si="2"/>
        <v>3000</v>
      </c>
    </row>
    <row r="14" spans="1:18" x14ac:dyDescent="0.25">
      <c r="A14" s="67" t="s">
        <v>69</v>
      </c>
      <c r="B14" s="69">
        <v>12463</v>
      </c>
      <c r="C14" s="62" t="s">
        <v>48</v>
      </c>
      <c r="D14" s="69" t="s">
        <v>50</v>
      </c>
      <c r="E14" s="66" t="s">
        <v>55</v>
      </c>
      <c r="F14" s="66" t="s">
        <v>38</v>
      </c>
      <c r="G14" s="65">
        <v>43666</v>
      </c>
      <c r="H14" s="71">
        <v>43666</v>
      </c>
      <c r="I14" s="71">
        <v>43666</v>
      </c>
      <c r="J14" s="71">
        <v>43690</v>
      </c>
      <c r="K14" s="71">
        <v>43666</v>
      </c>
      <c r="L14" s="71">
        <v>43680</v>
      </c>
      <c r="M14" s="73">
        <v>43690</v>
      </c>
      <c r="N14" s="69">
        <v>6</v>
      </c>
      <c r="O14" s="55">
        <f t="shared" si="0"/>
        <v>4500</v>
      </c>
      <c r="P14" s="69">
        <v>3</v>
      </c>
      <c r="Q14" s="60">
        <f t="shared" si="1"/>
        <v>4500</v>
      </c>
      <c r="R14" s="57">
        <f t="shared" si="2"/>
        <v>9000</v>
      </c>
    </row>
    <row r="15" spans="1:18" x14ac:dyDescent="0.25">
      <c r="A15" s="67" t="s">
        <v>69</v>
      </c>
      <c r="B15" s="69">
        <v>13157</v>
      </c>
      <c r="C15" s="62" t="s">
        <v>47</v>
      </c>
      <c r="D15" s="69" t="s">
        <v>50</v>
      </c>
      <c r="E15" s="66" t="s">
        <v>53</v>
      </c>
      <c r="F15" s="66" t="s">
        <v>38</v>
      </c>
      <c r="G15" s="65">
        <v>43693</v>
      </c>
      <c r="H15" s="71">
        <v>43693</v>
      </c>
      <c r="I15" s="71">
        <v>43693</v>
      </c>
      <c r="J15" s="71">
        <v>43711</v>
      </c>
      <c r="K15" s="71">
        <v>43693</v>
      </c>
      <c r="L15" s="71">
        <v>43707</v>
      </c>
      <c r="M15" s="73">
        <v>43708</v>
      </c>
      <c r="N15" s="69">
        <v>1</v>
      </c>
      <c r="O15" s="55">
        <f t="shared" si="0"/>
        <v>750</v>
      </c>
      <c r="P15" s="69">
        <v>0</v>
      </c>
      <c r="Q15" s="60">
        <f t="shared" si="1"/>
        <v>0</v>
      </c>
      <c r="R15" s="57">
        <f t="shared" si="2"/>
        <v>750</v>
      </c>
    </row>
    <row r="16" spans="1:18" x14ac:dyDescent="0.25">
      <c r="A16" s="67" t="s">
        <v>69</v>
      </c>
      <c r="B16" s="69">
        <v>12359</v>
      </c>
      <c r="C16" s="62" t="s">
        <v>47</v>
      </c>
      <c r="D16" s="69" t="s">
        <v>50</v>
      </c>
      <c r="E16" s="66" t="s">
        <v>57</v>
      </c>
      <c r="F16" s="66" t="s">
        <v>41</v>
      </c>
      <c r="G16" s="65">
        <v>43663</v>
      </c>
      <c r="H16" s="71">
        <v>43663</v>
      </c>
      <c r="I16" s="71">
        <v>43663</v>
      </c>
      <c r="J16" s="71">
        <v>43679</v>
      </c>
      <c r="K16" s="71">
        <v>43663</v>
      </c>
      <c r="L16" s="71">
        <v>43677</v>
      </c>
      <c r="M16" s="73">
        <v>43679</v>
      </c>
      <c r="N16" s="69">
        <v>1</v>
      </c>
      <c r="O16" s="55">
        <f t="shared" si="0"/>
        <v>750</v>
      </c>
      <c r="P16" s="58">
        <v>0</v>
      </c>
      <c r="Q16" s="60">
        <f t="shared" si="1"/>
        <v>0</v>
      </c>
      <c r="R16" s="57">
        <f t="shared" si="2"/>
        <v>750</v>
      </c>
    </row>
    <row r="17" spans="1:18" x14ac:dyDescent="0.25">
      <c r="A17" s="67" t="s">
        <v>69</v>
      </c>
      <c r="B17" s="69">
        <v>12391</v>
      </c>
      <c r="C17" s="76" t="s">
        <v>47</v>
      </c>
      <c r="D17" s="69" t="s">
        <v>50</v>
      </c>
      <c r="E17" s="66" t="s">
        <v>53</v>
      </c>
      <c r="F17" s="66" t="s">
        <v>38</v>
      </c>
      <c r="G17" s="65">
        <v>43663</v>
      </c>
      <c r="H17" s="71">
        <v>43663</v>
      </c>
      <c r="I17" s="71">
        <v>43663</v>
      </c>
      <c r="J17" s="71">
        <v>43693</v>
      </c>
      <c r="K17" s="71">
        <v>43663</v>
      </c>
      <c r="L17" s="71">
        <v>43677</v>
      </c>
      <c r="M17" s="73">
        <v>43693</v>
      </c>
      <c r="N17" s="69">
        <v>6</v>
      </c>
      <c r="O17" s="83">
        <f t="shared" si="0"/>
        <v>4500</v>
      </c>
      <c r="P17" s="69">
        <v>9</v>
      </c>
      <c r="Q17" s="60">
        <f t="shared" si="1"/>
        <v>13500</v>
      </c>
      <c r="R17" s="57">
        <f t="shared" si="2"/>
        <v>18000</v>
      </c>
    </row>
    <row r="18" spans="1:18" x14ac:dyDescent="0.25">
      <c r="A18" s="67" t="s">
        <v>69</v>
      </c>
      <c r="B18" s="69">
        <v>13100</v>
      </c>
      <c r="C18" s="62" t="s">
        <v>47</v>
      </c>
      <c r="D18" s="69" t="s">
        <v>50</v>
      </c>
      <c r="E18" s="66" t="s">
        <v>53</v>
      </c>
      <c r="F18" s="66" t="s">
        <v>38</v>
      </c>
      <c r="G18" s="65">
        <v>43691</v>
      </c>
      <c r="H18" s="71">
        <v>43691</v>
      </c>
      <c r="I18" s="71">
        <v>43691</v>
      </c>
      <c r="J18" s="71">
        <v>43707</v>
      </c>
      <c r="K18" s="71">
        <v>43691</v>
      </c>
      <c r="L18" s="71">
        <v>43705</v>
      </c>
      <c r="M18" s="73">
        <v>43707</v>
      </c>
      <c r="N18" s="69">
        <v>1</v>
      </c>
      <c r="O18" s="55">
        <f t="shared" si="0"/>
        <v>750</v>
      </c>
      <c r="P18" s="69">
        <v>0</v>
      </c>
      <c r="Q18" s="60">
        <f t="shared" si="1"/>
        <v>0</v>
      </c>
      <c r="R18" s="57">
        <f t="shared" si="2"/>
        <v>750</v>
      </c>
    </row>
    <row r="19" spans="1:18" x14ac:dyDescent="0.25">
      <c r="A19" s="67" t="s">
        <v>69</v>
      </c>
      <c r="B19" s="45">
        <v>12404</v>
      </c>
      <c r="C19" s="62" t="s">
        <v>47</v>
      </c>
      <c r="D19" s="69" t="s">
        <v>50</v>
      </c>
      <c r="E19" s="59" t="s">
        <v>53</v>
      </c>
      <c r="F19" s="59" t="s">
        <v>38</v>
      </c>
      <c r="G19" s="70">
        <v>43664</v>
      </c>
      <c r="H19" s="64">
        <v>43664</v>
      </c>
      <c r="I19" s="64">
        <v>43664</v>
      </c>
      <c r="J19" s="64">
        <v>43684</v>
      </c>
      <c r="K19" s="64">
        <v>43664</v>
      </c>
      <c r="L19" s="64">
        <v>43678</v>
      </c>
      <c r="M19" s="46">
        <v>43684</v>
      </c>
      <c r="N19" s="34">
        <v>5</v>
      </c>
      <c r="O19" s="55">
        <f t="shared" si="0"/>
        <v>3750</v>
      </c>
      <c r="P19" s="58">
        <v>0</v>
      </c>
      <c r="Q19" s="60">
        <f t="shared" si="1"/>
        <v>0</v>
      </c>
      <c r="R19" s="57">
        <f t="shared" si="2"/>
        <v>3750</v>
      </c>
    </row>
    <row r="20" spans="1:18" x14ac:dyDescent="0.25">
      <c r="A20" s="67" t="s">
        <v>69</v>
      </c>
      <c r="B20" s="45">
        <v>12530</v>
      </c>
      <c r="C20" s="62" t="s">
        <v>47</v>
      </c>
      <c r="D20" s="69" t="s">
        <v>50</v>
      </c>
      <c r="E20" s="59" t="s">
        <v>53</v>
      </c>
      <c r="F20" s="59" t="s">
        <v>38</v>
      </c>
      <c r="G20" s="70">
        <v>43670</v>
      </c>
      <c r="H20" s="64">
        <v>43670</v>
      </c>
      <c r="I20" s="64">
        <v>43670</v>
      </c>
      <c r="J20" s="64">
        <v>43691</v>
      </c>
      <c r="K20" s="64">
        <v>43670</v>
      </c>
      <c r="L20" s="64">
        <v>43684</v>
      </c>
      <c r="M20" s="46">
        <v>43691</v>
      </c>
      <c r="N20" s="34">
        <v>6</v>
      </c>
      <c r="O20" s="55">
        <f t="shared" si="0"/>
        <v>4500</v>
      </c>
      <c r="P20" s="58">
        <v>0</v>
      </c>
      <c r="Q20" s="60">
        <f t="shared" si="1"/>
        <v>0</v>
      </c>
      <c r="R20" s="57">
        <f t="shared" si="2"/>
        <v>4500</v>
      </c>
    </row>
    <row r="21" spans="1:18" x14ac:dyDescent="0.25">
      <c r="A21" s="67" t="s">
        <v>69</v>
      </c>
      <c r="B21" s="69">
        <v>13089</v>
      </c>
      <c r="C21" s="62" t="s">
        <v>47</v>
      </c>
      <c r="D21" s="69" t="s">
        <v>50</v>
      </c>
      <c r="E21" s="66" t="s">
        <v>67</v>
      </c>
      <c r="F21" s="66" t="s">
        <v>41</v>
      </c>
      <c r="G21" s="65">
        <v>43691</v>
      </c>
      <c r="H21" s="71">
        <v>43690</v>
      </c>
      <c r="I21" s="71">
        <v>43690</v>
      </c>
      <c r="J21" s="71">
        <v>43707</v>
      </c>
      <c r="K21" s="71">
        <v>43691</v>
      </c>
      <c r="L21" s="71">
        <v>43705</v>
      </c>
      <c r="M21" s="73">
        <v>43707</v>
      </c>
      <c r="N21" s="69">
        <v>1</v>
      </c>
      <c r="O21" s="55">
        <f t="shared" si="0"/>
        <v>750</v>
      </c>
      <c r="P21" s="69">
        <v>0</v>
      </c>
      <c r="Q21" s="60">
        <f t="shared" si="1"/>
        <v>0</v>
      </c>
      <c r="R21" s="57">
        <f t="shared" si="2"/>
        <v>750</v>
      </c>
    </row>
    <row r="22" spans="1:18" x14ac:dyDescent="0.25">
      <c r="A22" s="67" t="s">
        <v>69</v>
      </c>
      <c r="B22" s="69">
        <v>12455</v>
      </c>
      <c r="C22" s="62" t="s">
        <v>48</v>
      </c>
      <c r="D22" s="69" t="s">
        <v>50</v>
      </c>
      <c r="E22" s="66" t="s">
        <v>55</v>
      </c>
      <c r="F22" s="66" t="s">
        <v>38</v>
      </c>
      <c r="G22" s="65">
        <v>43666</v>
      </c>
      <c r="H22" s="71">
        <v>43666</v>
      </c>
      <c r="I22" s="71">
        <v>43666</v>
      </c>
      <c r="J22" s="71">
        <v>43682</v>
      </c>
      <c r="K22" s="71">
        <v>43666</v>
      </c>
      <c r="L22" s="71">
        <v>43680</v>
      </c>
      <c r="M22" s="73">
        <v>43682</v>
      </c>
      <c r="N22" s="69">
        <v>1</v>
      </c>
      <c r="O22" s="55">
        <f t="shared" si="0"/>
        <v>750</v>
      </c>
      <c r="P22" s="58">
        <v>0</v>
      </c>
      <c r="Q22" s="60">
        <f t="shared" si="1"/>
        <v>0</v>
      </c>
      <c r="R22" s="57">
        <f t="shared" si="2"/>
        <v>750</v>
      </c>
    </row>
    <row r="23" spans="1:18" x14ac:dyDescent="0.25">
      <c r="A23" s="67" t="s">
        <v>69</v>
      </c>
      <c r="B23" s="45">
        <v>13097</v>
      </c>
      <c r="C23" s="62" t="s">
        <v>47</v>
      </c>
      <c r="D23" s="69" t="s">
        <v>50</v>
      </c>
      <c r="E23" s="59" t="s">
        <v>57</v>
      </c>
      <c r="F23" s="59" t="s">
        <v>41</v>
      </c>
      <c r="G23" s="70">
        <v>43692</v>
      </c>
      <c r="H23" s="64">
        <v>43689</v>
      </c>
      <c r="I23" s="64">
        <v>43689</v>
      </c>
      <c r="J23" s="64"/>
      <c r="K23" s="64">
        <v>43692</v>
      </c>
      <c r="L23" s="64">
        <v>43706</v>
      </c>
      <c r="M23" s="46">
        <v>43708</v>
      </c>
      <c r="N23" s="34">
        <v>2</v>
      </c>
      <c r="O23" s="55">
        <f t="shared" si="0"/>
        <v>1500</v>
      </c>
      <c r="P23" s="58">
        <v>0</v>
      </c>
      <c r="Q23" s="60">
        <f t="shared" si="1"/>
        <v>0</v>
      </c>
      <c r="R23" s="57">
        <f t="shared" si="2"/>
        <v>1500</v>
      </c>
    </row>
    <row r="24" spans="1:18" x14ac:dyDescent="0.25">
      <c r="A24" s="67" t="s">
        <v>69</v>
      </c>
      <c r="B24" s="45">
        <v>12425</v>
      </c>
      <c r="C24" s="62" t="s">
        <v>48</v>
      </c>
      <c r="D24" s="69" t="s">
        <v>50</v>
      </c>
      <c r="E24" s="59" t="s">
        <v>60</v>
      </c>
      <c r="F24" s="59" t="s">
        <v>38</v>
      </c>
      <c r="G24" s="70">
        <v>43665</v>
      </c>
      <c r="H24" s="64">
        <v>43665</v>
      </c>
      <c r="I24" s="64">
        <v>43665</v>
      </c>
      <c r="J24" s="64">
        <v>43698</v>
      </c>
      <c r="K24" s="64">
        <v>43665</v>
      </c>
      <c r="L24" s="64">
        <v>43693</v>
      </c>
      <c r="M24" s="46">
        <v>43698</v>
      </c>
      <c r="N24" s="34">
        <v>4</v>
      </c>
      <c r="O24" s="55">
        <f t="shared" si="0"/>
        <v>3000</v>
      </c>
      <c r="P24" s="58">
        <v>0</v>
      </c>
      <c r="Q24" s="60">
        <f t="shared" si="1"/>
        <v>0</v>
      </c>
      <c r="R24" s="57">
        <f t="shared" si="2"/>
        <v>3000</v>
      </c>
    </row>
    <row r="25" spans="1:18" x14ac:dyDescent="0.25">
      <c r="A25" s="67" t="s">
        <v>69</v>
      </c>
      <c r="B25" s="45">
        <v>12415</v>
      </c>
      <c r="C25" s="62" t="s">
        <v>47</v>
      </c>
      <c r="D25" s="69" t="s">
        <v>50</v>
      </c>
      <c r="E25" s="59" t="s">
        <v>53</v>
      </c>
      <c r="F25" s="59" t="s">
        <v>38</v>
      </c>
      <c r="G25" s="70">
        <v>43664</v>
      </c>
      <c r="H25" s="64">
        <v>43664</v>
      </c>
      <c r="I25" s="64">
        <v>43664</v>
      </c>
      <c r="J25" s="64">
        <v>43685</v>
      </c>
      <c r="K25" s="64">
        <v>43664</v>
      </c>
      <c r="L25" s="64">
        <v>43678</v>
      </c>
      <c r="M25" s="46">
        <v>43685</v>
      </c>
      <c r="N25" s="34">
        <v>6</v>
      </c>
      <c r="O25" s="55">
        <f t="shared" si="0"/>
        <v>4500</v>
      </c>
      <c r="P25" s="58">
        <v>0</v>
      </c>
      <c r="Q25" s="60">
        <f t="shared" si="1"/>
        <v>0</v>
      </c>
      <c r="R25" s="57">
        <f t="shared" si="2"/>
        <v>4500</v>
      </c>
    </row>
    <row r="26" spans="1:18" x14ac:dyDescent="0.25">
      <c r="A26" s="67" t="s">
        <v>69</v>
      </c>
      <c r="B26" s="69">
        <v>13347</v>
      </c>
      <c r="C26" s="62" t="s">
        <v>48</v>
      </c>
      <c r="D26" s="69" t="s">
        <v>50</v>
      </c>
      <c r="E26" s="66" t="s">
        <v>66</v>
      </c>
      <c r="F26" s="66" t="s">
        <v>38</v>
      </c>
      <c r="G26" s="65">
        <v>43686</v>
      </c>
      <c r="H26" s="71">
        <v>43686</v>
      </c>
      <c r="I26" s="71">
        <v>43686</v>
      </c>
      <c r="J26" s="71">
        <v>43703</v>
      </c>
      <c r="K26" s="71">
        <v>43686</v>
      </c>
      <c r="L26" s="71">
        <v>43700</v>
      </c>
      <c r="M26" s="73">
        <v>43703</v>
      </c>
      <c r="N26" s="69">
        <v>2</v>
      </c>
      <c r="O26" s="55">
        <f t="shared" si="0"/>
        <v>1500</v>
      </c>
      <c r="P26" s="58">
        <v>0</v>
      </c>
      <c r="Q26" s="60">
        <f t="shared" si="1"/>
        <v>0</v>
      </c>
      <c r="R26" s="57">
        <f t="shared" si="2"/>
        <v>1500</v>
      </c>
    </row>
    <row r="27" spans="1:18" x14ac:dyDescent="0.25">
      <c r="A27" s="67" t="s">
        <v>69</v>
      </c>
      <c r="B27" s="45">
        <v>12733</v>
      </c>
      <c r="C27" s="62" t="s">
        <v>47</v>
      </c>
      <c r="D27" s="69" t="s">
        <v>50</v>
      </c>
      <c r="E27" s="59" t="s">
        <v>62</v>
      </c>
      <c r="F27" s="59" t="s">
        <v>43</v>
      </c>
      <c r="G27" s="70">
        <v>43672</v>
      </c>
      <c r="H27" s="64">
        <v>43672</v>
      </c>
      <c r="I27" s="64">
        <v>43672</v>
      </c>
      <c r="J27" s="64">
        <v>43690</v>
      </c>
      <c r="K27" s="64">
        <v>43672</v>
      </c>
      <c r="L27" s="64">
        <v>43686</v>
      </c>
      <c r="M27" s="46">
        <v>43690</v>
      </c>
      <c r="N27" s="34">
        <v>3</v>
      </c>
      <c r="O27" s="55">
        <f t="shared" si="0"/>
        <v>2250</v>
      </c>
      <c r="P27" s="58">
        <v>0</v>
      </c>
      <c r="Q27" s="60">
        <f t="shared" si="1"/>
        <v>0</v>
      </c>
      <c r="R27" s="57">
        <f t="shared" si="2"/>
        <v>2250</v>
      </c>
    </row>
    <row r="28" spans="1:18" x14ac:dyDescent="0.25">
      <c r="A28" s="67" t="s">
        <v>69</v>
      </c>
      <c r="B28" s="45">
        <v>13031</v>
      </c>
      <c r="C28" s="62" t="s">
        <v>48</v>
      </c>
      <c r="D28" s="69" t="s">
        <v>50</v>
      </c>
      <c r="E28" s="59" t="s">
        <v>58</v>
      </c>
      <c r="F28" s="59" t="s">
        <v>41</v>
      </c>
      <c r="G28" s="70">
        <v>43690</v>
      </c>
      <c r="H28" s="64">
        <v>43670</v>
      </c>
      <c r="I28" s="64">
        <v>43670</v>
      </c>
      <c r="J28" s="64">
        <v>43697</v>
      </c>
      <c r="K28" s="64">
        <v>43670</v>
      </c>
      <c r="L28" s="64">
        <v>43691</v>
      </c>
      <c r="M28" s="46">
        <v>43697</v>
      </c>
      <c r="N28" s="34">
        <v>5</v>
      </c>
      <c r="O28" s="55">
        <f t="shared" si="0"/>
        <v>3750</v>
      </c>
      <c r="P28" s="58">
        <v>0</v>
      </c>
      <c r="Q28" s="60">
        <f t="shared" si="1"/>
        <v>0</v>
      </c>
      <c r="R28" s="57">
        <f t="shared" si="2"/>
        <v>3750</v>
      </c>
    </row>
    <row r="29" spans="1:18" ht="15.75" thickBot="1" x14ac:dyDescent="0.3">
      <c r="A29" s="89" t="s">
        <v>69</v>
      </c>
      <c r="B29" s="90">
        <v>12520</v>
      </c>
      <c r="C29" s="90" t="s">
        <v>47</v>
      </c>
      <c r="D29" s="90" t="s">
        <v>50</v>
      </c>
      <c r="E29" s="91" t="s">
        <v>57</v>
      </c>
      <c r="F29" s="91" t="s">
        <v>41</v>
      </c>
      <c r="G29" s="92">
        <v>43669</v>
      </c>
      <c r="H29" s="92">
        <v>43668</v>
      </c>
      <c r="I29" s="92">
        <v>43668</v>
      </c>
      <c r="J29" s="92">
        <v>43689</v>
      </c>
      <c r="K29" s="92">
        <v>43669</v>
      </c>
      <c r="L29" s="92">
        <v>43683</v>
      </c>
      <c r="M29" s="93">
        <v>43689</v>
      </c>
      <c r="N29" s="90">
        <v>5</v>
      </c>
      <c r="O29" s="94">
        <f t="shared" si="0"/>
        <v>3750</v>
      </c>
      <c r="P29" s="95">
        <v>0</v>
      </c>
      <c r="Q29" s="96">
        <f t="shared" si="1"/>
        <v>0</v>
      </c>
      <c r="R29" s="97">
        <f t="shared" si="2"/>
        <v>3750</v>
      </c>
    </row>
    <row r="30" spans="1:18" ht="15" customHeight="1" x14ac:dyDescent="0.25">
      <c r="A30" s="59" t="s">
        <v>70</v>
      </c>
      <c r="B30" s="78">
        <v>13148</v>
      </c>
      <c r="C30" s="78" t="s">
        <v>45</v>
      </c>
      <c r="D30" s="69" t="s">
        <v>50</v>
      </c>
      <c r="E30" s="79" t="s">
        <v>68</v>
      </c>
      <c r="F30" s="79" t="s">
        <v>42</v>
      </c>
      <c r="G30" s="80">
        <v>43693</v>
      </c>
      <c r="H30" s="80">
        <v>43693</v>
      </c>
      <c r="I30" s="80">
        <v>43693</v>
      </c>
      <c r="J30" s="80">
        <v>43712</v>
      </c>
      <c r="K30" s="80">
        <v>43693</v>
      </c>
      <c r="L30" s="80">
        <v>43707</v>
      </c>
      <c r="M30" s="81">
        <v>43708</v>
      </c>
      <c r="N30" s="78">
        <v>1</v>
      </c>
      <c r="O30" s="55">
        <f t="shared" si="0"/>
        <v>750</v>
      </c>
      <c r="P30" s="69">
        <v>0</v>
      </c>
      <c r="Q30" s="60">
        <f t="shared" si="1"/>
        <v>0</v>
      </c>
      <c r="R30" s="57">
        <f t="shared" si="2"/>
        <v>750</v>
      </c>
    </row>
    <row r="31" spans="1:18" ht="15" customHeight="1" x14ac:dyDescent="0.25">
      <c r="A31" s="67" t="s">
        <v>70</v>
      </c>
      <c r="B31" s="68">
        <v>12597</v>
      </c>
      <c r="C31" s="62" t="s">
        <v>48</v>
      </c>
      <c r="D31" s="69" t="s">
        <v>50</v>
      </c>
      <c r="E31" s="67" t="s">
        <v>64</v>
      </c>
      <c r="F31" s="67" t="s">
        <v>37</v>
      </c>
      <c r="G31" s="70">
        <v>43672</v>
      </c>
      <c r="H31" s="72">
        <v>43672</v>
      </c>
      <c r="I31" s="72">
        <v>43672</v>
      </c>
      <c r="J31" s="72">
        <v>43689</v>
      </c>
      <c r="K31" s="72">
        <v>43672</v>
      </c>
      <c r="L31" s="72">
        <v>43686</v>
      </c>
      <c r="M31" s="74">
        <v>43689</v>
      </c>
      <c r="N31" s="75">
        <v>2</v>
      </c>
      <c r="O31" s="55">
        <f t="shared" si="0"/>
        <v>1500</v>
      </c>
      <c r="P31" s="58">
        <v>0</v>
      </c>
      <c r="Q31" s="60">
        <f t="shared" si="1"/>
        <v>0</v>
      </c>
      <c r="R31" s="57">
        <f t="shared" si="2"/>
        <v>1500</v>
      </c>
    </row>
    <row r="32" spans="1:18" x14ac:dyDescent="0.25">
      <c r="A32" s="67" t="s">
        <v>70</v>
      </c>
      <c r="B32" s="45">
        <v>12164</v>
      </c>
      <c r="C32" s="88" t="s">
        <v>46</v>
      </c>
      <c r="D32" s="69" t="s">
        <v>50</v>
      </c>
      <c r="E32" s="59" t="s">
        <v>52</v>
      </c>
      <c r="F32" s="59" t="s">
        <v>37</v>
      </c>
      <c r="G32" s="86">
        <v>43656</v>
      </c>
      <c r="H32" s="64">
        <v>43656</v>
      </c>
      <c r="I32" s="64">
        <v>43656</v>
      </c>
      <c r="J32" s="64">
        <v>43691</v>
      </c>
      <c r="K32" s="64">
        <v>43656</v>
      </c>
      <c r="L32" s="64">
        <v>43670</v>
      </c>
      <c r="M32" s="46">
        <v>43691</v>
      </c>
      <c r="N32" s="34">
        <v>0</v>
      </c>
      <c r="O32" s="69">
        <f t="shared" si="0"/>
        <v>0</v>
      </c>
      <c r="P32" s="69">
        <v>13</v>
      </c>
      <c r="Q32" s="60">
        <f t="shared" si="1"/>
        <v>19500</v>
      </c>
      <c r="R32" s="57">
        <f t="shared" si="2"/>
        <v>19500</v>
      </c>
    </row>
    <row r="33" spans="1:18" x14ac:dyDescent="0.25">
      <c r="A33" s="67" t="s">
        <v>70</v>
      </c>
      <c r="B33" s="69">
        <v>12990</v>
      </c>
      <c r="C33" s="76" t="s">
        <v>45</v>
      </c>
      <c r="D33" s="69" t="s">
        <v>50</v>
      </c>
      <c r="E33" s="66" t="s">
        <v>51</v>
      </c>
      <c r="F33" s="66" t="s">
        <v>36</v>
      </c>
      <c r="G33" s="65">
        <v>43654</v>
      </c>
      <c r="H33" s="71">
        <v>43654</v>
      </c>
      <c r="I33" s="71">
        <v>43654</v>
      </c>
      <c r="J33" s="71">
        <v>43692</v>
      </c>
      <c r="K33" s="71">
        <v>43654</v>
      </c>
      <c r="L33" s="71">
        <v>43668</v>
      </c>
      <c r="M33" s="73">
        <v>43692</v>
      </c>
      <c r="N33" s="69">
        <v>0</v>
      </c>
      <c r="O33" s="69">
        <f t="shared" si="0"/>
        <v>0</v>
      </c>
      <c r="P33" s="69">
        <v>14</v>
      </c>
      <c r="Q33" s="60">
        <f t="shared" si="1"/>
        <v>21000</v>
      </c>
      <c r="R33" s="57">
        <f t="shared" si="2"/>
        <v>21000</v>
      </c>
    </row>
    <row r="34" spans="1:18" x14ac:dyDescent="0.25">
      <c r="A34" s="67" t="s">
        <v>70</v>
      </c>
      <c r="B34" s="69">
        <v>12752</v>
      </c>
      <c r="C34" s="62" t="s">
        <v>45</v>
      </c>
      <c r="D34" s="69" t="s">
        <v>50</v>
      </c>
      <c r="E34" s="66" t="s">
        <v>54</v>
      </c>
      <c r="F34" s="66" t="s">
        <v>39</v>
      </c>
      <c r="G34" s="65">
        <v>43678</v>
      </c>
      <c r="H34" s="71">
        <v>43678</v>
      </c>
      <c r="I34" s="71">
        <v>43678</v>
      </c>
      <c r="J34" s="71">
        <v>43696</v>
      </c>
      <c r="K34" s="71">
        <v>43678</v>
      </c>
      <c r="L34" s="71">
        <v>43692</v>
      </c>
      <c r="M34" s="73">
        <v>43696</v>
      </c>
      <c r="N34" s="69">
        <v>3</v>
      </c>
      <c r="O34" s="55">
        <f t="shared" si="0"/>
        <v>2250</v>
      </c>
      <c r="P34" s="58">
        <v>0</v>
      </c>
      <c r="Q34" s="60">
        <f t="shared" si="1"/>
        <v>0</v>
      </c>
      <c r="R34" s="57">
        <f t="shared" si="2"/>
        <v>2250</v>
      </c>
    </row>
    <row r="35" spans="1:18" ht="15" customHeight="1" x14ac:dyDescent="0.25">
      <c r="A35" s="67" t="s">
        <v>70</v>
      </c>
      <c r="B35" s="45">
        <v>13010</v>
      </c>
      <c r="C35" s="62" t="s">
        <v>45</v>
      </c>
      <c r="D35" s="69" t="s">
        <v>50</v>
      </c>
      <c r="E35" s="59" t="s">
        <v>52</v>
      </c>
      <c r="F35" s="59" t="s">
        <v>37</v>
      </c>
      <c r="G35" s="70">
        <v>43689</v>
      </c>
      <c r="H35" s="64">
        <v>43686</v>
      </c>
      <c r="I35" s="64">
        <v>43686</v>
      </c>
      <c r="J35" s="64">
        <v>43706</v>
      </c>
      <c r="K35" s="64">
        <v>43689</v>
      </c>
      <c r="L35" s="64">
        <v>43703</v>
      </c>
      <c r="M35" s="46">
        <v>43706</v>
      </c>
      <c r="N35" s="34">
        <v>2</v>
      </c>
      <c r="O35" s="55">
        <f t="shared" si="0"/>
        <v>1500</v>
      </c>
      <c r="P35" s="58">
        <v>0</v>
      </c>
      <c r="Q35" s="60">
        <f t="shared" si="1"/>
        <v>0</v>
      </c>
      <c r="R35" s="57">
        <f t="shared" si="2"/>
        <v>1500</v>
      </c>
    </row>
    <row r="36" spans="1:18" x14ac:dyDescent="0.25">
      <c r="A36" s="67" t="s">
        <v>70</v>
      </c>
      <c r="B36" s="68">
        <v>12970</v>
      </c>
      <c r="C36" s="62" t="s">
        <v>45</v>
      </c>
      <c r="D36" s="69" t="s">
        <v>50</v>
      </c>
      <c r="E36" s="67" t="s">
        <v>63</v>
      </c>
      <c r="F36" s="67" t="s">
        <v>44</v>
      </c>
      <c r="G36" s="70">
        <v>43686</v>
      </c>
      <c r="H36" s="72">
        <v>43685</v>
      </c>
      <c r="I36" s="72">
        <v>43685</v>
      </c>
      <c r="J36" s="72">
        <v>43704</v>
      </c>
      <c r="K36" s="72">
        <v>43686</v>
      </c>
      <c r="L36" s="72">
        <v>43700</v>
      </c>
      <c r="M36" s="74">
        <v>43704</v>
      </c>
      <c r="N36" s="75">
        <v>3</v>
      </c>
      <c r="O36" s="55">
        <f t="shared" si="0"/>
        <v>2250</v>
      </c>
      <c r="P36" s="58">
        <v>0</v>
      </c>
      <c r="Q36" s="60">
        <f t="shared" si="1"/>
        <v>0</v>
      </c>
      <c r="R36" s="57">
        <f t="shared" si="2"/>
        <v>2250</v>
      </c>
    </row>
    <row r="37" spans="1:18" x14ac:dyDescent="0.25">
      <c r="A37" s="67" t="s">
        <v>70</v>
      </c>
      <c r="B37" s="62">
        <v>12311</v>
      </c>
      <c r="C37" s="62" t="s">
        <v>48</v>
      </c>
      <c r="D37" s="69" t="s">
        <v>50</v>
      </c>
      <c r="E37" s="61" t="s">
        <v>65</v>
      </c>
      <c r="F37" s="61" t="s">
        <v>42</v>
      </c>
      <c r="G37" s="65">
        <v>43661</v>
      </c>
      <c r="H37" s="65">
        <v>43661</v>
      </c>
      <c r="I37" s="65">
        <v>43669</v>
      </c>
      <c r="J37" s="65">
        <v>43685</v>
      </c>
      <c r="K37" s="65">
        <v>43669</v>
      </c>
      <c r="L37" s="65">
        <v>43683</v>
      </c>
      <c r="M37" s="63">
        <v>43685</v>
      </c>
      <c r="N37" s="62">
        <v>1</v>
      </c>
      <c r="O37" s="55">
        <f t="shared" si="0"/>
        <v>750</v>
      </c>
      <c r="P37" s="69">
        <v>0</v>
      </c>
      <c r="Q37" s="60">
        <f t="shared" si="1"/>
        <v>0</v>
      </c>
      <c r="R37" s="57">
        <f t="shared" si="2"/>
        <v>750</v>
      </c>
    </row>
    <row r="38" spans="1:18" x14ac:dyDescent="0.25">
      <c r="A38" s="67" t="s">
        <v>70</v>
      </c>
      <c r="B38" s="62">
        <v>12385</v>
      </c>
      <c r="C38" s="62" t="s">
        <v>48</v>
      </c>
      <c r="D38" s="69" t="s">
        <v>50</v>
      </c>
      <c r="E38" s="61" t="s">
        <v>59</v>
      </c>
      <c r="F38" s="61" t="s">
        <v>42</v>
      </c>
      <c r="G38" s="65">
        <v>43663</v>
      </c>
      <c r="H38" s="65">
        <v>43663</v>
      </c>
      <c r="I38" s="65">
        <v>43663</v>
      </c>
      <c r="J38" s="65">
        <v>43682</v>
      </c>
      <c r="K38" s="65">
        <v>43663</v>
      </c>
      <c r="L38" s="65">
        <v>43677</v>
      </c>
      <c r="M38" s="63">
        <v>43682</v>
      </c>
      <c r="N38" s="62">
        <v>4</v>
      </c>
      <c r="O38" s="55">
        <f t="shared" si="0"/>
        <v>3000</v>
      </c>
      <c r="P38" s="87">
        <v>0</v>
      </c>
      <c r="Q38" s="60">
        <f t="shared" si="1"/>
        <v>0</v>
      </c>
      <c r="R38" s="57">
        <f t="shared" si="2"/>
        <v>3000</v>
      </c>
    </row>
    <row r="39" spans="1:18" x14ac:dyDescent="0.25">
      <c r="A39" s="67" t="s">
        <v>70</v>
      </c>
      <c r="B39" s="45">
        <v>12606</v>
      </c>
      <c r="C39" s="62" t="s">
        <v>45</v>
      </c>
      <c r="D39" s="69" t="s">
        <v>50</v>
      </c>
      <c r="E39" s="59" t="s">
        <v>54</v>
      </c>
      <c r="F39" s="59" t="s">
        <v>39</v>
      </c>
      <c r="G39" s="86">
        <v>43672</v>
      </c>
      <c r="H39" s="64">
        <v>43672</v>
      </c>
      <c r="I39" s="64">
        <v>43672</v>
      </c>
      <c r="J39" s="64">
        <v>43700</v>
      </c>
      <c r="K39" s="64">
        <v>43672</v>
      </c>
      <c r="L39" s="64">
        <v>43686</v>
      </c>
      <c r="M39" s="46">
        <v>43700</v>
      </c>
      <c r="N39" s="69">
        <v>6</v>
      </c>
      <c r="O39" s="55">
        <f t="shared" si="0"/>
        <v>4500</v>
      </c>
      <c r="P39" s="69">
        <v>7</v>
      </c>
      <c r="Q39" s="60">
        <f t="shared" si="1"/>
        <v>10500</v>
      </c>
      <c r="R39" s="57">
        <f t="shared" si="2"/>
        <v>15000</v>
      </c>
    </row>
    <row r="40" spans="1:18" x14ac:dyDescent="0.25">
      <c r="A40" s="67" t="s">
        <v>70</v>
      </c>
      <c r="B40" s="68">
        <v>9712</v>
      </c>
      <c r="C40" s="62" t="s">
        <v>45</v>
      </c>
      <c r="D40" s="69" t="s">
        <v>50</v>
      </c>
      <c r="E40" s="67" t="s">
        <v>52</v>
      </c>
      <c r="F40" s="67" t="s">
        <v>37</v>
      </c>
      <c r="G40" s="70">
        <v>43592</v>
      </c>
      <c r="H40" s="72">
        <v>43591</v>
      </c>
      <c r="I40" s="72">
        <v>43691</v>
      </c>
      <c r="J40" s="72">
        <v>43712</v>
      </c>
      <c r="K40" s="72">
        <v>43691</v>
      </c>
      <c r="L40" s="72">
        <v>43705</v>
      </c>
      <c r="M40" s="74">
        <v>43708</v>
      </c>
      <c r="N40" s="75">
        <v>3</v>
      </c>
      <c r="O40" s="55">
        <f t="shared" si="0"/>
        <v>2250</v>
      </c>
      <c r="P40" s="87">
        <v>0</v>
      </c>
      <c r="Q40" s="60">
        <f t="shared" si="1"/>
        <v>0</v>
      </c>
      <c r="R40" s="57">
        <f t="shared" si="2"/>
        <v>2250</v>
      </c>
    </row>
    <row r="41" spans="1:18" x14ac:dyDescent="0.25">
      <c r="A41" s="67" t="s">
        <v>70</v>
      </c>
      <c r="B41" s="62">
        <v>10614</v>
      </c>
      <c r="C41" s="62" t="s">
        <v>49</v>
      </c>
      <c r="D41" s="69" t="s">
        <v>50</v>
      </c>
      <c r="E41" s="61" t="s">
        <v>52</v>
      </c>
      <c r="F41" s="61" t="s">
        <v>37</v>
      </c>
      <c r="G41" s="65">
        <v>43633</v>
      </c>
      <c r="H41" s="65">
        <v>43630</v>
      </c>
      <c r="I41" s="65">
        <v>43655</v>
      </c>
      <c r="J41" s="65">
        <v>43682</v>
      </c>
      <c r="K41" s="65">
        <v>43655</v>
      </c>
      <c r="L41" s="65">
        <v>43669</v>
      </c>
      <c r="M41" s="63">
        <v>43682</v>
      </c>
      <c r="N41" s="62">
        <v>0</v>
      </c>
      <c r="O41" s="55">
        <f t="shared" si="0"/>
        <v>0</v>
      </c>
      <c r="P41" s="62">
        <v>4</v>
      </c>
      <c r="Q41" s="60">
        <f t="shared" si="1"/>
        <v>6000</v>
      </c>
      <c r="R41" s="57">
        <f t="shared" si="2"/>
        <v>6000</v>
      </c>
    </row>
    <row r="42" spans="1:18" x14ac:dyDescent="0.25">
      <c r="A42" s="67" t="s">
        <v>70</v>
      </c>
      <c r="B42" s="68">
        <v>12864</v>
      </c>
      <c r="C42" s="62" t="s">
        <v>48</v>
      </c>
      <c r="D42" s="69" t="s">
        <v>50</v>
      </c>
      <c r="E42" s="67" t="s">
        <v>59</v>
      </c>
      <c r="F42" s="67" t="s">
        <v>42</v>
      </c>
      <c r="G42" s="70">
        <v>43684</v>
      </c>
      <c r="H42" s="72">
        <v>43683</v>
      </c>
      <c r="I42" s="72">
        <v>43683</v>
      </c>
      <c r="J42" s="72">
        <v>43703</v>
      </c>
      <c r="K42" s="72">
        <v>43684</v>
      </c>
      <c r="L42" s="72">
        <v>43698</v>
      </c>
      <c r="M42" s="74">
        <v>43703</v>
      </c>
      <c r="N42" s="75">
        <v>4</v>
      </c>
      <c r="O42" s="55">
        <f t="shared" si="0"/>
        <v>3000</v>
      </c>
      <c r="P42" s="87">
        <v>0</v>
      </c>
      <c r="Q42" s="60">
        <f t="shared" si="1"/>
        <v>0</v>
      </c>
      <c r="R42" s="57">
        <f t="shared" si="2"/>
        <v>3000</v>
      </c>
    </row>
    <row r="43" spans="1:18" x14ac:dyDescent="0.25">
      <c r="R43" s="82"/>
    </row>
    <row r="47" spans="1:18" x14ac:dyDescent="0.25">
      <c r="R47" s="82"/>
    </row>
  </sheetData>
  <sortState ref="A3:AD50">
    <sortCondition descending="1" ref="A1"/>
  </sortState>
  <conditionalFormatting sqref="A1:E1">
    <cfRule type="duplicateValues" dxfId="0" priority="20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Aug2019 In-Jail Fines Summary</vt:lpstr>
      <vt:lpstr>Aug2019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2018-09-14T18:39:52Z</dcterms:created>
  <dcterms:modified xsi:type="dcterms:W3CDTF">2019-09-30T18:00:59Z</dcterms:modified>
</cp:coreProperties>
</file>