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4240" windowHeight="11025"/>
  </bookViews>
  <sheets>
    <sheet name="Medicaid" sheetId="3" r:id="rId1"/>
    <sheet name="Non-Medicaid" sheetId="4" r:id="rId2"/>
    <sheet name="Third Party Form" sheetId="8" r:id="rId3"/>
    <sheet name="FQHC Form" sheetId="9" r:id="rId4"/>
    <sheet name="PPW" sheetId="18" r:id="rId5"/>
    <sheet name="Youth" sheetId="21" r:id="rId6"/>
    <sheet name="CJTA" sheetId="22" r:id="rId7"/>
    <sheet name="R&amp;E Certification Form" sheetId="14" r:id="rId8"/>
    <sheet name="Local Match Certification Form" sheetId="11" r:id="rId9"/>
  </sheets>
  <externalReferences>
    <externalReference r:id="rId10"/>
  </externalReferences>
  <definedNames>
    <definedName name="Adj" localSheetId="6">#REF!</definedName>
    <definedName name="Adj" localSheetId="4">#REF!</definedName>
    <definedName name="Adj" localSheetId="5">#REF!</definedName>
    <definedName name="Adj">#REF!</definedName>
    <definedName name="CHIPRate" localSheetId="6">#REF!</definedName>
    <definedName name="CHIPRate" localSheetId="4">#REF!</definedName>
    <definedName name="CHIPRate" localSheetId="5">#REF!</definedName>
    <definedName name="CHIPRate">#REF!</definedName>
    <definedName name="Other" localSheetId="6">[1]OP_Sum!#REF!</definedName>
    <definedName name="Other" localSheetId="4">[1]OP_Sum!#REF!</definedName>
    <definedName name="Other" localSheetId="5">[1]OP_Sum!#REF!</definedName>
    <definedName name="Other">[1]OP_Sum!#REF!</definedName>
    <definedName name="OtherRate" localSheetId="6">#REF!</definedName>
    <definedName name="OtherRate" localSheetId="4">#REF!</definedName>
    <definedName name="OtherRate" localSheetId="5">#REF!</definedName>
    <definedName name="OtherRate">#REF!</definedName>
    <definedName name="_xlnm.Print_Area" localSheetId="6">CJTA!$A$1:$L$24</definedName>
    <definedName name="_xlnm.Print_Area" localSheetId="3">'FQHC Form'!$A$1:$O$29</definedName>
    <definedName name="_xlnm.Print_Area" localSheetId="8">'Local Match Certification Form'!$A$1:$I$28</definedName>
    <definedName name="_xlnm.Print_Area" localSheetId="0">Medicaid!$A$1:$G$128</definedName>
    <definedName name="_xlnm.Print_Area" localSheetId="1">'Non-Medicaid'!$A$1:$H$210</definedName>
    <definedName name="_xlnm.Print_Area" localSheetId="4">PPW!$A$1:$O$26</definedName>
    <definedName name="_xlnm.Print_Area" localSheetId="7">'R&amp;E Certification Form'!$A$1:$I$40</definedName>
    <definedName name="_xlnm.Print_Area" localSheetId="2">'Third Party Form'!$A$7:$E$32</definedName>
    <definedName name="_xlnm.Print_Area" localSheetId="5">Youth!$A$1:$N$26</definedName>
    <definedName name="_xlnm.Print_Titles" localSheetId="0">Medicaid!$2:$4</definedName>
    <definedName name="_xlnm.Print_Titles" localSheetId="1">'Non-Medicaid'!$2:$3</definedName>
  </definedNames>
  <calcPr calcId="152511"/>
  <customWorkbookViews>
    <customWorkbookView name="MHD - Personal View" guid="{4F8C49D1-9432-4D89-A347-D57949EB685B}" mergeInterval="0" personalView="1" maximized="1" windowWidth="796" windowHeight="370" activeSheetId="2"/>
    <customWorkbookView name="Chris Winans - Personal View" guid="{EADA8FF8-6946-4971-BD97-20ABE8AEC1F6}" mergeInterval="0" personalView="1" maximized="1" windowWidth="796" windowHeight="355" activeSheetId="2"/>
  </customWorkbookViews>
</workbook>
</file>

<file path=xl/calcChain.xml><?xml version="1.0" encoding="utf-8"?>
<calcChain xmlns="http://schemas.openxmlformats.org/spreadsheetml/2006/main">
  <c r="G160" i="4" l="1"/>
  <c r="E160" i="4"/>
  <c r="E161" i="4" s="1"/>
  <c r="D160" i="4"/>
  <c r="H152" i="4"/>
  <c r="G148" i="4"/>
  <c r="H147" i="4"/>
  <c r="H146" i="4"/>
  <c r="H139" i="4"/>
  <c r="H140" i="4"/>
  <c r="H141" i="4"/>
  <c r="H142" i="4"/>
  <c r="H143" i="4"/>
  <c r="H144" i="4"/>
  <c r="H138" i="4"/>
  <c r="F91" i="4"/>
  <c r="D91" i="4"/>
  <c r="D50" i="4"/>
  <c r="H11" i="4"/>
  <c r="H12" i="4"/>
  <c r="H13" i="4"/>
  <c r="H14" i="4"/>
  <c r="H15" i="4"/>
  <c r="H16" i="4"/>
  <c r="H17" i="4"/>
  <c r="H18" i="4"/>
  <c r="H19" i="4"/>
  <c r="D19" i="3"/>
  <c r="F78" i="3"/>
  <c r="D78" i="3"/>
  <c r="D70" i="3"/>
  <c r="G45" i="3"/>
  <c r="G47" i="3"/>
  <c r="F56" i="3"/>
  <c r="F79" i="3" s="1"/>
  <c r="D56" i="3"/>
  <c r="D36" i="3"/>
  <c r="E19" i="3"/>
  <c r="H145" i="4" l="1"/>
  <c r="H137" i="4"/>
  <c r="D79" i="3"/>
  <c r="A138" i="4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H148" i="4" l="1"/>
  <c r="C31" i="8"/>
  <c r="D27" i="8"/>
  <c r="D23" i="8"/>
  <c r="D18" i="8"/>
  <c r="D13" i="8"/>
  <c r="D31" i="8" s="1"/>
  <c r="O29" i="9" l="1"/>
  <c r="M29" i="9"/>
  <c r="K29" i="9"/>
  <c r="H109" i="4" l="1"/>
  <c r="H112" i="4"/>
  <c r="H119" i="4" l="1"/>
  <c r="H114" i="4"/>
  <c r="H95" i="4"/>
  <c r="A14" i="8" l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D148" i="4" l="1"/>
  <c r="H159" i="4"/>
  <c r="H158" i="4"/>
  <c r="H156" i="4"/>
  <c r="H155" i="4" s="1"/>
  <c r="H154" i="4"/>
  <c r="H153" i="4"/>
  <c r="H151" i="4" s="1"/>
  <c r="H133" i="4"/>
  <c r="H132" i="4"/>
  <c r="H131" i="4"/>
  <c r="H127" i="4"/>
  <c r="H126" i="4"/>
  <c r="H125" i="4"/>
  <c r="H124" i="4"/>
  <c r="H122" i="4"/>
  <c r="H121" i="4"/>
  <c r="H120" i="4"/>
  <c r="H117" i="4"/>
  <c r="H116" i="4"/>
  <c r="H115" i="4"/>
  <c r="H111" i="4"/>
  <c r="H110" i="4"/>
  <c r="H107" i="4"/>
  <c r="H106" i="4"/>
  <c r="H105" i="4"/>
  <c r="H104" i="4"/>
  <c r="H103" i="4"/>
  <c r="H101" i="4"/>
  <c r="H100" i="4"/>
  <c r="H99" i="4"/>
  <c r="H98" i="4"/>
  <c r="H97" i="4"/>
  <c r="H96" i="4"/>
  <c r="H90" i="4"/>
  <c r="H89" i="4"/>
  <c r="H88" i="4" s="1"/>
  <c r="H87" i="4"/>
  <c r="H83" i="4"/>
  <c r="H86" i="4"/>
  <c r="H85" i="4"/>
  <c r="H84" i="4"/>
  <c r="H82" i="4"/>
  <c r="H81" i="4"/>
  <c r="H80" i="4"/>
  <c r="H79" i="4"/>
  <c r="H77" i="4"/>
  <c r="H76" i="4"/>
  <c r="H74" i="4"/>
  <c r="H73" i="4"/>
  <c r="H72" i="4"/>
  <c r="H71" i="4"/>
  <c r="H70" i="4"/>
  <c r="H69" i="4"/>
  <c r="H68" i="4"/>
  <c r="H67" i="4"/>
  <c r="H65" i="4"/>
  <c r="H64" i="4"/>
  <c r="H63" i="4"/>
  <c r="H61" i="4"/>
  <c r="H60" i="4"/>
  <c r="H59" i="4" s="1"/>
  <c r="H58" i="4"/>
  <c r="H57" i="4"/>
  <c r="H56" i="4"/>
  <c r="H55" i="4"/>
  <c r="H54" i="4"/>
  <c r="H49" i="4"/>
  <c r="H48" i="4"/>
  <c r="H47" i="4"/>
  <c r="H45" i="4"/>
  <c r="H44" i="4"/>
  <c r="H43" i="4"/>
  <c r="H42" i="4"/>
  <c r="H41" i="4"/>
  <c r="H40" i="4"/>
  <c r="H39" i="4"/>
  <c r="H37" i="4"/>
  <c r="H36" i="4"/>
  <c r="H35" i="4"/>
  <c r="H34" i="4"/>
  <c r="H33" i="4"/>
  <c r="H31" i="4"/>
  <c r="H30" i="4"/>
  <c r="H29" i="4"/>
  <c r="H28" i="4"/>
  <c r="H27" i="4"/>
  <c r="H26" i="4"/>
  <c r="H25" i="4"/>
  <c r="H24" i="4"/>
  <c r="H23" i="4"/>
  <c r="H22" i="4"/>
  <c r="H21" i="4"/>
  <c r="H10" i="4"/>
  <c r="H9" i="4"/>
  <c r="H8" i="4"/>
  <c r="H7" i="4"/>
  <c r="H46" i="4" l="1"/>
  <c r="H32" i="4"/>
  <c r="H62" i="4"/>
  <c r="H94" i="4"/>
  <c r="H102" i="4"/>
  <c r="H118" i="4"/>
  <c r="H53" i="4"/>
  <c r="H78" i="4"/>
  <c r="H113" i="4"/>
  <c r="H157" i="4"/>
  <c r="H160" i="4" s="1"/>
  <c r="H6" i="4"/>
  <c r="H20" i="4"/>
  <c r="H38" i="4"/>
  <c r="H66" i="4"/>
  <c r="H75" i="4"/>
  <c r="H108" i="4"/>
  <c r="H123" i="4"/>
  <c r="H130" i="4"/>
  <c r="C168" i="4"/>
  <c r="C170" i="4"/>
  <c r="C172" i="4"/>
  <c r="C174" i="4"/>
  <c r="C176" i="4"/>
  <c r="G66" i="3"/>
  <c r="G65" i="3"/>
  <c r="G64" i="3"/>
  <c r="G63" i="3"/>
  <c r="G62" i="3"/>
  <c r="G61" i="3"/>
  <c r="G60" i="3"/>
  <c r="B209" i="4" l="1"/>
  <c r="E209" i="4" s="1"/>
  <c r="B202" i="4"/>
  <c r="E202" i="4" s="1"/>
  <c r="H50" i="4"/>
  <c r="C178" i="4"/>
  <c r="H91" i="4"/>
  <c r="G59" i="3"/>
  <c r="H137" i="3"/>
  <c r="H137" i="8"/>
  <c r="H137" i="9"/>
  <c r="H137" i="14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9" i="3" s="1"/>
  <c r="A40" i="3" s="1"/>
  <c r="A41" i="3" s="1"/>
  <c r="A42" i="3" s="1"/>
  <c r="A43" i="3" s="1"/>
  <c r="A44" i="3" l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3" i="3" s="1"/>
  <c r="A74" i="3" s="1"/>
  <c r="A75" i="3" s="1"/>
  <c r="A76" i="3" s="1"/>
  <c r="A77" i="3" s="1"/>
  <c r="A78" i="3" s="1"/>
  <c r="A79" i="3" s="1"/>
  <c r="C92" i="3"/>
  <c r="C90" i="3"/>
  <c r="C88" i="3"/>
  <c r="C86" i="3"/>
  <c r="B120" i="3" s="1"/>
  <c r="E120" i="3" s="1"/>
  <c r="G77" i="3"/>
  <c r="G76" i="3"/>
  <c r="G75" i="3" s="1"/>
  <c r="G74" i="3"/>
  <c r="G73" i="3" s="1"/>
  <c r="G55" i="3"/>
  <c r="G54" i="3"/>
  <c r="G53" i="3" s="1"/>
  <c r="G52" i="3"/>
  <c r="G51" i="3"/>
  <c r="G50" i="3"/>
  <c r="G49" i="3" s="1"/>
  <c r="G48" i="3"/>
  <c r="G46" i="3"/>
  <c r="G44" i="3" s="1"/>
  <c r="G43" i="3"/>
  <c r="G42" i="3"/>
  <c r="G40" i="3"/>
  <c r="G39" i="3" s="1"/>
  <c r="G69" i="3"/>
  <c r="G68" i="3"/>
  <c r="G67" i="3" s="1"/>
  <c r="G70" i="3" s="1"/>
  <c r="G35" i="3"/>
  <c r="G34" i="3"/>
  <c r="G33" i="3"/>
  <c r="G31" i="3"/>
  <c r="G30" i="3"/>
  <c r="G28" i="3"/>
  <c r="G27" i="3" s="1"/>
  <c r="G26" i="3"/>
  <c r="G25" i="3"/>
  <c r="G24" i="3"/>
  <c r="G23" i="3"/>
  <c r="G18" i="3"/>
  <c r="G17" i="3"/>
  <c r="G16" i="3"/>
  <c r="G15" i="3"/>
  <c r="G14" i="3"/>
  <c r="G12" i="3"/>
  <c r="G11" i="3"/>
  <c r="G10" i="3" s="1"/>
  <c r="G9" i="3"/>
  <c r="G8" i="3"/>
  <c r="G7" i="3"/>
  <c r="F19" i="3"/>
  <c r="G134" i="4"/>
  <c r="F134" i="4"/>
  <c r="F161" i="4" s="1"/>
  <c r="D134" i="4"/>
  <c r="D161" i="4" s="1"/>
  <c r="G91" i="4"/>
  <c r="G50" i="4"/>
  <c r="F50" i="4"/>
  <c r="E50" i="4"/>
  <c r="E194" i="4" s="1"/>
  <c r="E196" i="4" s="1"/>
  <c r="G41" i="3" l="1"/>
  <c r="G56" i="3" s="1"/>
  <c r="G161" i="4"/>
  <c r="G78" i="3"/>
  <c r="E110" i="3"/>
  <c r="E112" i="3" s="1"/>
  <c r="G13" i="3"/>
  <c r="G32" i="3"/>
  <c r="G22" i="3"/>
  <c r="G6" i="3"/>
  <c r="B127" i="3"/>
  <c r="E127" i="3" s="1"/>
  <c r="C94" i="3"/>
  <c r="G29" i="3"/>
  <c r="A7" i="4"/>
  <c r="A8" i="4" s="1"/>
  <c r="A9" i="4" s="1"/>
  <c r="A10" i="4" s="1"/>
  <c r="G19" i="3" l="1"/>
  <c r="G36" i="3"/>
  <c r="G79" i="3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H134" i="4"/>
  <c r="H161" i="4" s="1"/>
  <c r="D182" i="4" s="1"/>
  <c r="D183" i="4" s="1"/>
  <c r="D184" i="4" s="1"/>
  <c r="D98" i="3" l="1"/>
  <c r="D99" i="3"/>
  <c r="D100" i="3" s="1"/>
  <c r="A95" i="4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l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51" i="4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I29" i="9"/>
  <c r="G29" i="9"/>
  <c r="E29" i="9"/>
</calcChain>
</file>

<file path=xl/sharedStrings.xml><?xml version="1.0" encoding="utf-8"?>
<sst xmlns="http://schemas.openxmlformats.org/spreadsheetml/2006/main" count="634" uniqueCount="299">
  <si>
    <t>Amount</t>
  </si>
  <si>
    <t>Total</t>
  </si>
  <si>
    <t>Admin Contractual Limit</t>
  </si>
  <si>
    <t>Difference</t>
  </si>
  <si>
    <t xml:space="preserve">% of </t>
  </si>
  <si>
    <t>Contractual</t>
  </si>
  <si>
    <t>Requirements</t>
  </si>
  <si>
    <t xml:space="preserve">  Operating Reserve</t>
  </si>
  <si>
    <t xml:space="preserve">  Capital Reserve</t>
  </si>
  <si>
    <t>310-390</t>
  </si>
  <si>
    <t>Difference of expected to reported</t>
  </si>
  <si>
    <t>Grand Total</t>
  </si>
  <si>
    <t>State Funds</t>
  </si>
  <si>
    <t xml:space="preserve"> </t>
  </si>
  <si>
    <t>Fee-for-service</t>
  </si>
  <si>
    <t>Capitation</t>
  </si>
  <si>
    <t>Cost Reimbursement</t>
  </si>
  <si>
    <t>Expected ending reserve/fund balance this period</t>
  </si>
  <si>
    <t>Full Accrual</t>
  </si>
  <si>
    <t>Modified</t>
  </si>
  <si>
    <t>Cash Basis</t>
  </si>
  <si>
    <t>Notes</t>
  </si>
  <si>
    <t>Row #</t>
  </si>
  <si>
    <t>Mental Health Residential Treatment</t>
  </si>
  <si>
    <t>Other State Plan Outpatient Treatment</t>
  </si>
  <si>
    <t>Utilization Management and Quality Assurance</t>
  </si>
  <si>
    <t>Information Services</t>
  </si>
  <si>
    <t>Public Education</t>
  </si>
  <si>
    <t xml:space="preserve">Transportation </t>
  </si>
  <si>
    <t>Interpreter Services</t>
  </si>
  <si>
    <t>Ombudsman</t>
  </si>
  <si>
    <t>Other Direct Service Support Costs</t>
  </si>
  <si>
    <t>Other Administrative Costs</t>
  </si>
  <si>
    <t>Intergovernmental</t>
  </si>
  <si>
    <t>Interest</t>
  </si>
  <si>
    <t>Other Outpatient Treatment</t>
  </si>
  <si>
    <t>Jail Services</t>
  </si>
  <si>
    <t>Expanded Community Service (ECS)</t>
  </si>
  <si>
    <t>Residential</t>
  </si>
  <si>
    <t>CALCULATIONS</t>
  </si>
  <si>
    <t xml:space="preserve">  Reserve for Encumbrances</t>
  </si>
  <si>
    <t>Medicaid Reserves Reconciliation</t>
  </si>
  <si>
    <t>Reserves</t>
  </si>
  <si>
    <t>State Hospital Reimbursement (WSH/ESH)</t>
  </si>
  <si>
    <t>Medicare</t>
  </si>
  <si>
    <t>Insurance Companies</t>
  </si>
  <si>
    <t>Other Client Payments</t>
  </si>
  <si>
    <t xml:space="preserve">      Supported Employment</t>
  </si>
  <si>
    <t xml:space="preserve">      Clubhouse</t>
  </si>
  <si>
    <t xml:space="preserve">      Respite Care</t>
  </si>
  <si>
    <t>Mental Health Court</t>
  </si>
  <si>
    <t>Number of Reporting Periods in  the Year</t>
  </si>
  <si>
    <t>Number of Reporting Periods in the Year</t>
  </si>
  <si>
    <t>Medicaid Personal Care</t>
  </si>
  <si>
    <t>564.40</t>
  </si>
  <si>
    <t>Non-Medicaid Reserves Reconciliation</t>
  </si>
  <si>
    <t>Offender Re-Entry Community Safety Prog (ORCSP)</t>
  </si>
  <si>
    <t>Proj for Assistance in Transition for Homeless (PATH)</t>
  </si>
  <si>
    <t xml:space="preserve">Proj for Assistance in Transition for Homeless (PATH) </t>
  </si>
  <si>
    <t>Crisis Services</t>
  </si>
  <si>
    <t>STATE OF WASHINGTON</t>
  </si>
  <si>
    <t>DEPARTMENT OF SOCIAL AND HEALTH SERVICES</t>
  </si>
  <si>
    <t>Acct.
Code</t>
  </si>
  <si>
    <t>Contracted with and paid the following funds to FQHC's</t>
  </si>
  <si>
    <t>(Name of FQHC)</t>
  </si>
  <si>
    <t>(Dollar Amount)</t>
  </si>
  <si>
    <t>Medicaid Funds</t>
  </si>
  <si>
    <t>State Only Funds</t>
  </si>
  <si>
    <t>Evaluation and Treatment (E&amp;T)</t>
  </si>
  <si>
    <t>ITA Commitment Services</t>
  </si>
  <si>
    <t>Direct Service Costs (Exclude Outpatient)</t>
  </si>
  <si>
    <t>Administrative Costs</t>
  </si>
  <si>
    <t>Direct Service Costs (Program/Pilot)</t>
  </si>
  <si>
    <t>Expanded Community Services (ECS)</t>
  </si>
  <si>
    <t>Millage</t>
  </si>
  <si>
    <t>1/10 Sales Tax</t>
  </si>
  <si>
    <t xml:space="preserve">     (Describe Source)</t>
  </si>
  <si>
    <t>Other State Grants</t>
  </si>
  <si>
    <t>ITA 180-day Commitment Hearings</t>
  </si>
  <si>
    <t>311-319</t>
  </si>
  <si>
    <t xml:space="preserve"> Revenues from Local</t>
  </si>
  <si>
    <t>Freestanding Evaluation and Treatment (E&amp;T)</t>
  </si>
  <si>
    <t>Outpatient Service Costs</t>
  </si>
  <si>
    <t>Evidence Based / Wraparound (EBP)</t>
  </si>
  <si>
    <t>Return of Prior State Fiscal Year Proviso Dollars</t>
  </si>
  <si>
    <t>TOTALS</t>
  </si>
  <si>
    <t>NON-MEDICAID RESERVES and FUND BALANCES</t>
  </si>
  <si>
    <t>Inpatient Treatment</t>
  </si>
  <si>
    <t xml:space="preserve"> Revenues from Insurance</t>
  </si>
  <si>
    <t xml:space="preserve"> Revenues from Clients</t>
  </si>
  <si>
    <t>Other Federal Sources</t>
  </si>
  <si>
    <t>Other  Payments</t>
  </si>
  <si>
    <t xml:space="preserve"> Revenues from Other</t>
  </si>
  <si>
    <t>Revenue from Other</t>
  </si>
  <si>
    <t>Revenues from Third Party 
(Add details in notes column)</t>
  </si>
  <si>
    <t>Revenue and Expenditure Reporting</t>
  </si>
  <si>
    <t xml:space="preserve">     (Identify Service)</t>
  </si>
  <si>
    <t xml:space="preserve">     (Identify Program)</t>
  </si>
  <si>
    <t>Federal Grants</t>
  </si>
  <si>
    <t>ACCOUNTING METHOD (highlight or outline one):</t>
  </si>
  <si>
    <t>EXPENDITURE ALLOCATION METHOD (highlight or outline one):</t>
  </si>
  <si>
    <t xml:space="preserve"> Revenues</t>
  </si>
  <si>
    <t>Medicaid Revenues and Expenditures Report</t>
  </si>
  <si>
    <t>Non-Medicaid Revenues and Expenditures Report</t>
  </si>
  <si>
    <t>Third Party Revenue Report Form</t>
  </si>
  <si>
    <t>Federally Qualified Health Center (FQHC) Report Form</t>
  </si>
  <si>
    <t>Capitation Funds</t>
  </si>
  <si>
    <t xml:space="preserve">Operating Reserve </t>
  </si>
  <si>
    <t>Risk and Inpatient Reserve</t>
  </si>
  <si>
    <t>Reserve for Encumbrances</t>
  </si>
  <si>
    <t>ITA Judicial / ITA Administrative</t>
  </si>
  <si>
    <t>Program for Assertive Community Treatment (PACT)</t>
  </si>
  <si>
    <t>Enter
Amount</t>
  </si>
  <si>
    <t>Prior period ending reserve balance</t>
  </si>
  <si>
    <t>Current period revenue less expenses</t>
  </si>
  <si>
    <t>Capital Projects Expenditures/Acquisitions</t>
  </si>
  <si>
    <t xml:space="preserve">Roads to Community Living Grant </t>
  </si>
  <si>
    <t>Roads to Community Living Grant</t>
  </si>
  <si>
    <t>Community Engagement and Referral Services</t>
  </si>
  <si>
    <t>Engagement and Referral</t>
  </si>
  <si>
    <t>Alcohol/Drug Information School</t>
  </si>
  <si>
    <t>Interim Services</t>
  </si>
  <si>
    <t>Community Outreach</t>
  </si>
  <si>
    <t>Brief Intervention</t>
  </si>
  <si>
    <t>566.4X</t>
  </si>
  <si>
    <t>Acute Withdrawal Management (Detoxification)</t>
  </si>
  <si>
    <t>Sobering Services</t>
  </si>
  <si>
    <t>Involuntary Commitment</t>
  </si>
  <si>
    <t>Sub-Acute Withdrawal Management (Detoxification)</t>
  </si>
  <si>
    <t>566.5X</t>
  </si>
  <si>
    <t>Support Services</t>
  </si>
  <si>
    <t>566.6X</t>
  </si>
  <si>
    <t>Therapeutic Interventions for Children</t>
  </si>
  <si>
    <t>Case Management</t>
  </si>
  <si>
    <t>Childcare Services</t>
  </si>
  <si>
    <t>PPW Housing Support Services</t>
  </si>
  <si>
    <t>Residential Treatment</t>
  </si>
  <si>
    <t>566.8X</t>
  </si>
  <si>
    <t>Recovery House Residential Treatment Services</t>
  </si>
  <si>
    <t>Other Services</t>
  </si>
  <si>
    <t>566.9X</t>
  </si>
  <si>
    <t>Family Hardship</t>
  </si>
  <si>
    <t>Recovery Support Services</t>
  </si>
  <si>
    <t>Total Mental Health Only</t>
  </si>
  <si>
    <t>EXPENDITURES - MENTAL HEALTH</t>
  </si>
  <si>
    <t>Row</t>
  </si>
  <si>
    <t>Total Substance Use Disorder Only</t>
  </si>
  <si>
    <t>(Name of BHO)</t>
  </si>
  <si>
    <t>(Reporting Period)</t>
  </si>
  <si>
    <t>Behavioral Health Organization</t>
  </si>
  <si>
    <t>Behavioral Health and Service Integration Administration</t>
  </si>
  <si>
    <t xml:space="preserve">Other Revenues </t>
  </si>
  <si>
    <t xml:space="preserve">Total Revenues </t>
  </si>
  <si>
    <t>REVENUES</t>
  </si>
  <si>
    <t>WISE Wraparound Intensive Services</t>
  </si>
  <si>
    <t>(Identify Service)</t>
  </si>
  <si>
    <t>Other Medicaid Revenues</t>
  </si>
  <si>
    <t>CJTA</t>
  </si>
  <si>
    <t>Substance Abuse Block Grant (SABG)</t>
  </si>
  <si>
    <t>ADMINISTRATION</t>
  </si>
  <si>
    <t>Total Administration Costs</t>
  </si>
  <si>
    <t>Total Expenditures - Mental Health</t>
  </si>
  <si>
    <t>Total Expenditures - Substance Use Disorder</t>
  </si>
  <si>
    <t>Medicaid Revenues</t>
  </si>
  <si>
    <t>Outpatient Treatment Services</t>
  </si>
  <si>
    <t>Outpatient Treatment (Group or Individual)</t>
  </si>
  <si>
    <t>Long-Term Residential Treatment</t>
  </si>
  <si>
    <t>Recovery House Residential Treatment</t>
  </si>
  <si>
    <t>Direct Service Support Costs (BHO only, exclude provider)</t>
  </si>
  <si>
    <t>Housing &amp; Recovery through Peer Services (HARPS)</t>
  </si>
  <si>
    <t>State</t>
  </si>
  <si>
    <t>311-390</t>
  </si>
  <si>
    <t xml:space="preserve"> Revenues from Federal</t>
  </si>
  <si>
    <t>Mental Health Block Grant (MHBG)</t>
  </si>
  <si>
    <t xml:space="preserve">Federal </t>
  </si>
  <si>
    <t>April 2016 - June 2016</t>
  </si>
  <si>
    <t>Local</t>
  </si>
  <si>
    <t xml:space="preserve">Medicaid
</t>
  </si>
  <si>
    <t xml:space="preserve">Local Match
</t>
  </si>
  <si>
    <t xml:space="preserve">Other Local
 </t>
  </si>
  <si>
    <t>Additional Medicaid</t>
  </si>
  <si>
    <t>Medicaid Revenues (PMPM)</t>
  </si>
  <si>
    <t>Local Match (includes Medicaid)</t>
  </si>
  <si>
    <t>332 &amp; 337</t>
  </si>
  <si>
    <t>Other Direct Service Costs</t>
  </si>
  <si>
    <t xml:space="preserve">Room and Board </t>
  </si>
  <si>
    <t>Substance Abuse Block Grant</t>
  </si>
  <si>
    <t>Other Miscellaneous Services</t>
  </si>
  <si>
    <t>564/566.11</t>
  </si>
  <si>
    <t>Jail Administration (MH)</t>
  </si>
  <si>
    <t>PACT Administration (MH)</t>
  </si>
  <si>
    <t>BHO Administration (MH &amp; SUD)</t>
  </si>
  <si>
    <t>Total Expenditures</t>
  </si>
  <si>
    <t xml:space="preserve">  Unreserved Fund Balance</t>
  </si>
  <si>
    <t>Total (Enter Amount)</t>
  </si>
  <si>
    <t>Unreserved Fund Balance</t>
  </si>
  <si>
    <t>MEDICAID RESERVES and FUND BALANCES</t>
  </si>
  <si>
    <t>Direct Service Support Costs and BHO Administrative Costs as % of Total Revenues</t>
  </si>
  <si>
    <t>BHO Administrative Costs as % of Total Revenues</t>
  </si>
  <si>
    <t>BHO Explanation for the difference in expected to reported fund balance or comments regarding reserve balances.</t>
  </si>
  <si>
    <t>Revenue and Expenditure Report Certification Form</t>
  </si>
  <si>
    <t>Revenue and Expenditure Report Assurance; Administration Costs Limitation Certification; Third Party Revenue Report; Federal Qualified Health Center (FQHC) Report</t>
  </si>
  <si>
    <t>I have reviewed this report and certify that to the best of my knowledge it is both complete and accurate.</t>
  </si>
  <si>
    <t>Revenue and Expenditure Report Assurances:</t>
  </si>
  <si>
    <t>Administrative Cost Certification</t>
  </si>
  <si>
    <t>Federal Qualified Health Center (FQHC) Report Form</t>
  </si>
  <si>
    <t xml:space="preserve">Submit signed form electronically to:     </t>
  </si>
  <si>
    <t>Signature</t>
  </si>
  <si>
    <t>Date</t>
  </si>
  <si>
    <t>BHManagedCare@dshs.wa.gov  </t>
  </si>
  <si>
    <t>Check here if you assure that no payments were made directly or indirectly to physicians</t>
  </si>
  <si>
    <t xml:space="preserve"> or other persons as inducements to limit services to recipients.</t>
  </si>
  <si>
    <t>Check here to indicate that the attached reports are your best estimate due to county books not</t>
  </si>
  <si>
    <t xml:space="preserve"> being officially closed. </t>
  </si>
  <si>
    <t xml:space="preserve"> incurred are no more than 10%.</t>
  </si>
  <si>
    <t xml:space="preserve">Medicaid or Non-Medicaid R&amp;E report and that the completed Third Party Revenue Report Form </t>
  </si>
  <si>
    <t>Check here to certify that for the time period checked above that the BHO administrative costs</t>
  </si>
  <si>
    <t>Check here if the BHO contracted with and paid funds to FQHC’s and the report form has been</t>
  </si>
  <si>
    <t xml:space="preserve"> completed and submitted as part of the R&amp;E squarterly report (the Excel workbook).</t>
  </si>
  <si>
    <t>Check here if BHO certifies that expenditures related to third party revenue are not included in the Medicaid or Non-Medicaid R&amp;E report and that the completed Third Party Revenue Report Form was completed and submitted as part of the R&amp;E semi-annual report (the Excel workbook).</t>
  </si>
  <si>
    <t xml:space="preserve">was completed and submitted as part of the R&amp;E quarterly report </t>
  </si>
  <si>
    <t>Program for Assertive Community Treatment (PACT Medicaid)</t>
  </si>
  <si>
    <t>Crisis Telephone (Dedicated Hotline)</t>
  </si>
  <si>
    <t xml:space="preserve">Opiate Substitution Treament </t>
  </si>
  <si>
    <t>BHO Name:</t>
  </si>
  <si>
    <t xml:space="preserve">Medicaid 
</t>
  </si>
  <si>
    <t>State Hospital Reimbursement</t>
  </si>
  <si>
    <t>Explanation for the difference in expected to reported fund balance or comments regarding reserve balances.</t>
  </si>
  <si>
    <t>Other Federal Grant Expenditures</t>
  </si>
  <si>
    <t>Enter BHO Revenue</t>
  </si>
  <si>
    <t>Federal</t>
  </si>
  <si>
    <t>Behavioral Health Administration</t>
  </si>
  <si>
    <t>Other Federal Grants from BHA</t>
  </si>
  <si>
    <t>EXPENDITURES - SUBSTANCE USE DISORDER</t>
  </si>
  <si>
    <t>Youth Expenditures</t>
  </si>
  <si>
    <t>MEDICAID</t>
  </si>
  <si>
    <t>EXPENDITURES - BHO INTEGRATION</t>
  </si>
  <si>
    <t>Total BHO Integration</t>
  </si>
  <si>
    <t>SABG</t>
  </si>
  <si>
    <t>State-Only</t>
  </si>
  <si>
    <t xml:space="preserve"> Revenues from Federal Sources</t>
  </si>
  <si>
    <t>Client Payments</t>
  </si>
  <si>
    <t xml:space="preserve"> Non-Medicaid Revenues (Exhibit F)</t>
  </si>
  <si>
    <t>Triage Services</t>
  </si>
  <si>
    <t>Medicaid</t>
  </si>
  <si>
    <t>Local Match</t>
  </si>
  <si>
    <t>Other Local</t>
  </si>
  <si>
    <t>Pregnant, Post-Partum, and Parenting (PPW) Expenditures</t>
  </si>
  <si>
    <t>Name of BHO</t>
  </si>
  <si>
    <t>DMA</t>
  </si>
  <si>
    <t>MH &amp;SUD</t>
  </si>
  <si>
    <t>Substance Abuse Disorder Only</t>
  </si>
  <si>
    <t>Criminal Justice Treatment Account (CJTA) Expenditures</t>
  </si>
  <si>
    <t>30% Innovative</t>
  </si>
  <si>
    <t>CJTA Dollars</t>
  </si>
  <si>
    <t>100% Match</t>
  </si>
  <si>
    <t>Opiate Dependency Outreach</t>
  </si>
  <si>
    <t>Substance Abuse Disorder (SUD)</t>
  </si>
  <si>
    <t>Mental Health (MH)</t>
  </si>
  <si>
    <t>BHO Outpatient Capitation/Case Rate</t>
  </si>
  <si>
    <t xml:space="preserve">Opiate Substitution Treatment </t>
  </si>
  <si>
    <t>Non-Medicaid State</t>
  </si>
  <si>
    <t>Dedicated Marijuana Acct (DMA)</t>
  </si>
  <si>
    <t>State Drug Court (CJTA)</t>
  </si>
  <si>
    <t>Detention Decision Review</t>
  </si>
  <si>
    <t>Assisted Outpatient Treatment</t>
  </si>
  <si>
    <t xml:space="preserve">5480 - ITA Non-Medicaid </t>
  </si>
  <si>
    <t>Juvenile Drug Court</t>
  </si>
  <si>
    <t>Crisis Stabilization</t>
  </si>
  <si>
    <t>State Drug Court</t>
  </si>
  <si>
    <t>566.3X</t>
  </si>
  <si>
    <t>566.XX</t>
  </si>
  <si>
    <t>WISe Wraparound Intensive Services (WISe)</t>
  </si>
  <si>
    <t>BHO Community Engagement and Referral Services Capitation/Case Rate</t>
  </si>
  <si>
    <t>564.XX</t>
  </si>
  <si>
    <t>Criminal Justice Treatment Acct (CJTA)</t>
  </si>
  <si>
    <t>Prog for Assertive Community Treatment (PACT)</t>
  </si>
  <si>
    <t>Intensive Inpatient Residential Treatment Services</t>
  </si>
  <si>
    <t>Long-Tem Care Residential Treatment Services</t>
  </si>
  <si>
    <t>Total CJTA &amp; State Drug Court</t>
  </si>
  <si>
    <t>Contracted Directly with Courts</t>
  </si>
  <si>
    <t>Local Match Certification Form</t>
  </si>
  <si>
    <t xml:space="preserve">I certify that local funds and/or in-kind items were provided in the amount of </t>
  </si>
  <si>
    <t>Reporting Period</t>
  </si>
  <si>
    <t>$</t>
  </si>
  <si>
    <t>Type of Service Contract</t>
  </si>
  <si>
    <t>and were used to match federal funds paid diuring the above reporting period for the following service contracts:</t>
  </si>
  <si>
    <t>Authorized Representive Signature</t>
  </si>
  <si>
    <t>Printed Name of Authorized Representative</t>
  </si>
  <si>
    <t>Contract Vendor Number</t>
  </si>
  <si>
    <t xml:space="preserve">Operating Reserve Percentage </t>
  </si>
  <si>
    <t>Risk and Inpatient Reserve Percentage</t>
  </si>
  <si>
    <t>Wraparound Intensive Services (WISe)</t>
  </si>
  <si>
    <t>Operating  Reserve Percentage</t>
  </si>
  <si>
    <t>Inpatient  Reserve Percentage</t>
  </si>
  <si>
    <t>BHO Outpatient Treatment Services Capitation/Case Rate</t>
  </si>
  <si>
    <t>BHO Residential Treatment Capitation/Case Rate</t>
  </si>
  <si>
    <t>BHO Support Services Capitation/Case Rate</t>
  </si>
  <si>
    <t>This form must be submiited quarterly.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</si>
</sst>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0.0000_);\-0.0000\);;@"/>
    <numFmt numFmtId="166" formatCode="#,##0_);\-#,##0\);;@"/>
    <numFmt numFmtId="167" formatCode="mmmm\ d\,\ yyyy"/>
    <numFmt numFmtId="168" formatCode="\ \ \ @"/>
    <numFmt numFmtId="169" formatCode="\ \ \ \ \ \ @"/>
    <numFmt numFmtId="170" formatCode="&quot;$&quot;#,##0\ ;\(&quot;$&quot;#,##0\)"/>
    <numFmt numFmtId="171" formatCode="_(&quot;$&quot;* #,##0_);_(&quot;$&quot;* \(#,##0\);_(&quot;$&quot;* &quot;-&quot;??_);_(@_)"/>
    <numFmt numFmtId="172" formatCode="&quot;$&quot;#,##0.00"/>
  </numFmts>
  <fonts count="6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sz val="10"/>
      <color indexed="20"/>
      <name val="Verdana"/>
      <family val="2"/>
    </font>
    <font>
      <b/>
      <sz val="10"/>
      <color indexed="52"/>
      <name val="Verdana"/>
      <family val="2"/>
    </font>
    <font>
      <b/>
      <sz val="10"/>
      <color indexed="9"/>
      <name val="Verdana"/>
      <family val="2"/>
    </font>
    <font>
      <i/>
      <sz val="10"/>
      <color indexed="23"/>
      <name val="Verdana"/>
      <family val="2"/>
    </font>
    <font>
      <sz val="10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10"/>
      <color indexed="62"/>
      <name val="Verdana"/>
      <family val="2"/>
    </font>
    <font>
      <sz val="10"/>
      <color indexed="52"/>
      <name val="Verdana"/>
      <family val="2"/>
    </font>
    <font>
      <sz val="10"/>
      <color indexed="60"/>
      <name val="Verdana"/>
      <family val="2"/>
    </font>
    <font>
      <b/>
      <sz val="10"/>
      <color indexed="63"/>
      <name val="Verdan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sz val="10"/>
      <name val="Helv"/>
    </font>
    <font>
      <sz val="10"/>
      <name val="CG Times"/>
    </font>
    <font>
      <sz val="10"/>
      <color indexed="24"/>
      <name val="Arial"/>
      <family val="2"/>
    </font>
    <font>
      <sz val="8"/>
      <name val="Helv"/>
    </font>
    <font>
      <b/>
      <sz val="8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i/>
      <sz val="10"/>
      <name val="Times New Roman"/>
      <family val="1"/>
    </font>
    <font>
      <b/>
      <sz val="7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Helv"/>
    </font>
    <font>
      <sz val="7"/>
      <name val="Helvetica"/>
    </font>
    <font>
      <sz val="10"/>
      <name val="MS Sans Serif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2"/>
      <color indexed="10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b/>
      <i/>
      <sz val="12"/>
      <name val="Arial"/>
      <family val="2"/>
    </font>
    <font>
      <b/>
      <sz val="14"/>
      <name val="Arial Black"/>
      <family val="2"/>
    </font>
    <font>
      <i/>
      <sz val="10"/>
      <name val="Arial"/>
      <family val="2"/>
    </font>
    <font>
      <b/>
      <sz val="16"/>
      <name val="Arial Black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mediumGray">
        <fgColor indexed="22"/>
      </patternFill>
    </fill>
    <fill>
      <patternFill patternType="gray125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57">
    <xf numFmtId="0" fontId="0" fillId="0" borderId="0"/>
    <xf numFmtId="7" fontId="30" fillId="0" borderId="1" applyFill="0" applyBorder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43" fontId="1" fillId="0" borderId="0" applyFont="0" applyFill="0" applyBorder="0" applyAlignment="0" applyProtection="0"/>
    <xf numFmtId="39" fontId="28" fillId="0" borderId="0" applyFont="0" applyFill="0" applyBorder="0" applyAlignment="0" applyProtection="0"/>
    <xf numFmtId="37" fontId="30" fillId="0" borderId="4" applyFill="0" applyBorder="0" applyProtection="0"/>
    <xf numFmtId="5" fontId="30" fillId="0" borderId="4" applyFill="0" applyBorder="0" applyProtection="0"/>
    <xf numFmtId="5" fontId="30" fillId="0" borderId="4" applyFill="0" applyBorder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1" fillId="22" borderId="0"/>
    <xf numFmtId="3" fontId="10" fillId="22" borderId="0"/>
    <xf numFmtId="3" fontId="7" fillId="22" borderId="0"/>
    <xf numFmtId="3" fontId="7" fillId="22" borderId="0"/>
    <xf numFmtId="3" fontId="7" fillId="22" borderId="0"/>
    <xf numFmtId="3" fontId="28" fillId="22" borderId="0"/>
    <xf numFmtId="0" fontId="31" fillId="0" borderId="0"/>
    <xf numFmtId="0" fontId="31" fillId="0" borderId="0"/>
    <xf numFmtId="44" fontId="1" fillId="0" borderId="0" applyFont="0" applyFill="0" applyBorder="0" applyAlignment="0" applyProtection="0"/>
    <xf numFmtId="7" fontId="3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0" fontId="33" fillId="0" borderId="0" applyFont="0" applyFill="0" applyBorder="0" applyAlignment="0" applyProtection="0"/>
    <xf numFmtId="14" fontId="34" fillId="23" borderId="0" applyFill="0" applyBorder="0" applyProtection="0">
      <alignment horizontal="right"/>
    </xf>
    <xf numFmtId="165" fontId="35" fillId="24" borderId="0" applyFont="0" applyFill="0" applyBorder="0" applyAlignment="0" applyProtection="0">
      <alignment vertical="center"/>
    </xf>
    <xf numFmtId="166" fontId="35" fillId="24" borderId="0" applyFont="0" applyFill="0" applyBorder="0" applyAlignment="0" applyProtection="0">
      <alignment vertical="center"/>
    </xf>
    <xf numFmtId="39" fontId="35" fillId="25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6" fillId="0" borderId="0">
      <protection locked="0"/>
    </xf>
    <xf numFmtId="0" fontId="36" fillId="0" borderId="0">
      <protection locked="0"/>
    </xf>
    <xf numFmtId="0" fontId="37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>
      <protection locked="0"/>
    </xf>
    <xf numFmtId="2" fontId="33" fillId="0" borderId="0" applyFont="0" applyFill="0" applyBorder="0" applyAlignment="0" applyProtection="0"/>
    <xf numFmtId="0" fontId="31" fillId="0" borderId="0"/>
    <xf numFmtId="0" fontId="31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38" fontId="6" fillId="24" borderId="0" applyNumberFormat="0" applyBorder="0" applyAlignment="0" applyProtection="0"/>
    <xf numFmtId="0" fontId="38" fillId="0" borderId="0" applyNumberFormat="0" applyBorder="0" applyAlignment="0">
      <alignment horizontal="center"/>
    </xf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0" fontId="6" fillId="26" borderId="1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30" fillId="0" borderId="1" applyFill="0" applyBorder="0" applyProtection="0"/>
    <xf numFmtId="0" fontId="6" fillId="0" borderId="0" applyFill="0" applyBorder="0" applyProtection="0"/>
    <xf numFmtId="0" fontId="6" fillId="0" borderId="0" applyFill="0" applyBorder="0" applyProtection="0">
      <alignment horizontal="left"/>
    </xf>
    <xf numFmtId="167" fontId="6" fillId="0" borderId="0" applyFill="0" applyBorder="0" applyProtection="0">
      <alignment horizontal="centerContinuous"/>
    </xf>
    <xf numFmtId="167" fontId="6" fillId="0" borderId="0" applyFill="0" applyBorder="0" applyProtection="0">
      <alignment horizontal="center"/>
    </xf>
    <xf numFmtId="0" fontId="6" fillId="0" borderId="0" applyFill="0" applyBorder="0" applyProtection="0">
      <alignment horizontal="right"/>
    </xf>
    <xf numFmtId="0" fontId="39" fillId="0" borderId="4" applyFill="0" applyBorder="0" applyProtection="0"/>
    <xf numFmtId="0" fontId="30" fillId="0" borderId="8" applyFill="0" applyBorder="0" applyProtection="0">
      <alignment horizontal="center"/>
    </xf>
    <xf numFmtId="0" fontId="30" fillId="0" borderId="4" applyFill="0" applyBorder="0" applyProtection="0">
      <alignment horizontal="centerContinuous"/>
    </xf>
    <xf numFmtId="0" fontId="39" fillId="0" borderId="9" applyFill="0" applyBorder="0" applyProtection="0">
      <alignment horizontal="centerContinuous"/>
    </xf>
    <xf numFmtId="0" fontId="39" fillId="0" borderId="1" applyFill="0" applyBorder="0" applyProtection="0">
      <alignment horizontal="center"/>
    </xf>
    <xf numFmtId="0" fontId="39" fillId="0" borderId="1" applyFill="0" applyBorder="0" applyProtection="0">
      <alignment horizontal="center" wrapText="1"/>
    </xf>
    <xf numFmtId="0" fontId="30" fillId="0" borderId="1" applyFill="0" applyBorder="0" applyProtection="0">
      <alignment horizontal="center" vertical="center"/>
    </xf>
    <xf numFmtId="49" fontId="2" fillId="0" borderId="0" applyFill="0" applyBorder="0" applyProtection="0"/>
    <xf numFmtId="168" fontId="2" fillId="0" borderId="0" applyFill="0" applyBorder="0" applyProtection="0"/>
    <xf numFmtId="169" fontId="2" fillId="0" borderId="0" applyFill="0" applyBorder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37" fontId="40" fillId="0" borderId="0"/>
    <xf numFmtId="164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" fillId="0" borderId="0"/>
    <xf numFmtId="0" fontId="7" fillId="0" borderId="0"/>
    <xf numFmtId="0" fontId="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0" fillId="0" borderId="0"/>
    <xf numFmtId="0" fontId="28" fillId="0" borderId="0"/>
    <xf numFmtId="0" fontId="7" fillId="28" borderId="11" applyNumberFormat="0" applyFont="0" applyAlignment="0" applyProtection="0"/>
    <xf numFmtId="0" fontId="7" fillId="28" borderId="11" applyNumberFormat="0" applyFont="0" applyAlignment="0" applyProtection="0"/>
    <xf numFmtId="1" fontId="43" fillId="0" borderId="0" applyFill="0" applyBorder="0" applyProtection="0"/>
    <xf numFmtId="2" fontId="30" fillId="0" borderId="1" applyFill="0" applyBorder="0" applyProtection="0"/>
    <xf numFmtId="10" fontId="30" fillId="0" borderId="1" applyFill="0" applyBorder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3" fillId="0" borderId="13" applyNumberFormat="0" applyAlignment="0" applyProtection="0"/>
    <xf numFmtId="0" fontId="2" fillId="29" borderId="0" applyNumberFormat="0" applyFont="0" applyBorder="0" applyAlignment="0" applyProtection="0"/>
    <xf numFmtId="0" fontId="6" fillId="30" borderId="14" applyNumberFormat="0" applyFont="0" applyBorder="0" applyAlignment="0" applyProtection="0">
      <alignment horizontal="center"/>
    </xf>
    <xf numFmtId="0" fontId="6" fillId="31" borderId="14" applyNumberFormat="0" applyFont="0" applyBorder="0" applyAlignment="0" applyProtection="0">
      <alignment horizontal="center"/>
    </xf>
    <xf numFmtId="0" fontId="2" fillId="0" borderId="15" applyNumberFormat="0" applyAlignment="0" applyProtection="0"/>
    <xf numFmtId="0" fontId="2" fillId="0" borderId="16" applyNumberFormat="0" applyAlignment="0" applyProtection="0"/>
    <xf numFmtId="0" fontId="3" fillId="0" borderId="17" applyNumberFormat="0" applyAlignment="0" applyProtection="0"/>
    <xf numFmtId="0" fontId="31" fillId="0" borderId="0"/>
    <xf numFmtId="9" fontId="1" fillId="0" borderId="0" applyFont="0" applyFill="0" applyBorder="0" applyAlignment="0" applyProtection="0"/>
    <xf numFmtId="10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4" fillId="0" borderId="0" applyNumberFormat="0" applyFont="0" applyFill="0" applyBorder="0" applyAlignment="0" applyProtection="0">
      <alignment horizontal="left"/>
    </xf>
    <xf numFmtId="15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0" fontId="45" fillId="0" borderId="18">
      <alignment horizontal="center"/>
    </xf>
    <xf numFmtId="3" fontId="44" fillId="0" borderId="0" applyFont="0" applyFill="0" applyBorder="0" applyAlignment="0" applyProtection="0"/>
    <xf numFmtId="0" fontId="44" fillId="32" borderId="0" applyNumberFormat="0" applyFont="0" applyBorder="0" applyAlignment="0" applyProtection="0"/>
    <xf numFmtId="0" fontId="30" fillId="33" borderId="0" applyNumberFormat="0" applyFont="0" applyBorder="0" applyAlignment="0" applyProtection="0"/>
    <xf numFmtId="0" fontId="29" fillId="0" borderId="0">
      <alignment vertical="top"/>
    </xf>
    <xf numFmtId="0" fontId="30" fillId="0" borderId="1" applyFill="0" applyBorder="0" applyProtection="0"/>
    <xf numFmtId="0" fontId="30" fillId="0" borderId="1" applyFill="0" applyBorder="0" applyProtection="0">
      <alignment horizont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6" fillId="0" borderId="0" applyNumberFormat="0" applyBorder="0">
      <alignment horizontal="centerContinuous" vertical="center"/>
    </xf>
    <xf numFmtId="0" fontId="26" fillId="0" borderId="19" applyNumberFormat="0" applyFill="0" applyAlignment="0" applyProtection="0"/>
    <xf numFmtId="0" fontId="26" fillId="0" borderId="19" applyNumberFormat="0" applyFill="0" applyAlignment="0" applyProtection="0"/>
    <xf numFmtId="6" fontId="3" fillId="0" borderId="2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723">
    <xf numFmtId="0" fontId="0" fillId="0" borderId="0" xfId="0"/>
    <xf numFmtId="0" fontId="8" fillId="0" borderId="0" xfId="0" applyFont="1"/>
    <xf numFmtId="0" fontId="7" fillId="0" borderId="0" xfId="217" applyFont="1" applyAlignment="1">
      <alignment horizontal="right"/>
    </xf>
    <xf numFmtId="0" fontId="8" fillId="0" borderId="0" xfId="217" applyFont="1"/>
    <xf numFmtId="0" fontId="9" fillId="0" borderId="0" xfId="217" applyFont="1"/>
    <xf numFmtId="0" fontId="7" fillId="0" borderId="0" xfId="217" applyFont="1"/>
    <xf numFmtId="0" fontId="4" fillId="0" borderId="0" xfId="217" applyFont="1"/>
    <xf numFmtId="0" fontId="8" fillId="0" borderId="0" xfId="217" applyFont="1" applyFill="1"/>
    <xf numFmtId="0" fontId="6" fillId="0" borderId="0" xfId="217" applyFont="1" applyAlignment="1">
      <alignment horizontal="left"/>
    </xf>
    <xf numFmtId="0" fontId="8" fillId="0" borderId="0" xfId="217" applyFont="1" applyFill="1" applyBorder="1"/>
    <xf numFmtId="0" fontId="6" fillId="0" borderId="0" xfId="217" applyFont="1" applyFill="1" applyBorder="1" applyAlignment="1">
      <alignment horizontal="center"/>
    </xf>
    <xf numFmtId="42" fontId="8" fillId="0" borderId="0" xfId="71" applyNumberFormat="1" applyFont="1" applyBorder="1" applyAlignment="1">
      <alignment horizontal="right"/>
    </xf>
    <xf numFmtId="42" fontId="7" fillId="0" borderId="0" xfId="217" applyNumberFormat="1" applyFont="1"/>
    <xf numFmtId="9" fontId="7" fillId="0" borderId="0" xfId="235" applyFont="1" applyFill="1" applyBorder="1" applyAlignment="1">
      <alignment horizontal="right"/>
    </xf>
    <xf numFmtId="0" fontId="6" fillId="0" borderId="0" xfId="217" applyFont="1" applyAlignment="1">
      <alignment horizontal="right"/>
    </xf>
    <xf numFmtId="0" fontId="7" fillId="0" borderId="0" xfId="217" applyFont="1" applyFill="1"/>
    <xf numFmtId="42" fontId="7" fillId="0" borderId="0" xfId="71" applyNumberFormat="1" applyFont="1" applyAlignment="1">
      <alignment horizontal="right"/>
    </xf>
    <xf numFmtId="0" fontId="7" fillId="0" borderId="0" xfId="217" applyFont="1" applyAlignment="1" applyProtection="1">
      <alignment horizontal="left"/>
    </xf>
    <xf numFmtId="37" fontId="7" fillId="0" borderId="0" xfId="217" applyNumberFormat="1" applyFont="1"/>
    <xf numFmtId="0" fontId="6" fillId="0" borderId="0" xfId="217" applyFont="1" applyAlignment="1" applyProtection="1">
      <alignment horizontal="left"/>
    </xf>
    <xf numFmtId="0" fontId="7" fillId="0" borderId="0" xfId="217" applyFont="1" applyAlignment="1">
      <alignment horizontal="left"/>
    </xf>
    <xf numFmtId="0" fontId="8" fillId="0" borderId="0" xfId="217" applyFont="1" applyBorder="1" applyProtection="1"/>
    <xf numFmtId="0" fontId="6" fillId="0" borderId="0" xfId="217" applyFont="1" applyBorder="1" applyAlignment="1" applyProtection="1">
      <alignment horizontal="left"/>
    </xf>
    <xf numFmtId="0" fontId="7" fillId="0" borderId="0" xfId="217" applyFont="1" applyProtection="1"/>
    <xf numFmtId="0" fontId="7" fillId="0" borderId="0" xfId="217" applyFont="1" applyFill="1" applyBorder="1" applyAlignment="1" applyProtection="1">
      <alignment horizontal="left"/>
    </xf>
    <xf numFmtId="0" fontId="7" fillId="0" borderId="0" xfId="217" applyFont="1" applyFill="1" applyBorder="1" applyAlignment="1">
      <alignment horizontal="left"/>
    </xf>
    <xf numFmtId="37" fontId="4" fillId="0" borderId="0" xfId="217" applyNumberFormat="1" applyFont="1" applyFill="1" applyBorder="1" applyAlignment="1">
      <alignment horizontal="center"/>
    </xf>
    <xf numFmtId="44" fontId="35" fillId="0" borderId="0" xfId="217" applyNumberFormat="1" applyFont="1" applyAlignment="1">
      <alignment horizontal="left"/>
    </xf>
    <xf numFmtId="42" fontId="35" fillId="0" borderId="0" xfId="217" applyNumberFormat="1" applyFont="1" applyAlignment="1">
      <alignment horizontal="right"/>
    </xf>
    <xf numFmtId="42" fontId="4" fillId="0" borderId="0" xfId="71" applyNumberFormat="1" applyFont="1" applyFill="1" applyBorder="1" applyAlignment="1" applyProtection="1">
      <alignment horizontal="right"/>
    </xf>
    <xf numFmtId="42" fontId="8" fillId="0" borderId="0" xfId="71" applyNumberFormat="1" applyFont="1"/>
    <xf numFmtId="0" fontId="0" fillId="0" borderId="0" xfId="0" applyAlignment="1">
      <alignment horizontal="center"/>
    </xf>
    <xf numFmtId="0" fontId="0" fillId="0" borderId="0" xfId="0" applyBorder="1"/>
    <xf numFmtId="0" fontId="0" fillId="36" borderId="0" xfId="0" applyFill="1"/>
    <xf numFmtId="0" fontId="4" fillId="0" borderId="0" xfId="217" applyFont="1" applyFill="1"/>
    <xf numFmtId="0" fontId="53" fillId="0" borderId="0" xfId="0" applyFont="1"/>
    <xf numFmtId="0" fontId="48" fillId="0" borderId="0" xfId="0" applyFont="1"/>
    <xf numFmtId="0" fontId="0" fillId="36" borderId="0" xfId="0" applyFill="1" applyBorder="1"/>
    <xf numFmtId="0" fontId="0" fillId="36" borderId="0" xfId="0" applyFill="1" applyAlignment="1">
      <alignment horizontal="center"/>
    </xf>
    <xf numFmtId="0" fontId="0" fillId="36" borderId="0" xfId="0" applyFill="1" applyBorder="1" applyAlignment="1">
      <alignment horizontal="center"/>
    </xf>
    <xf numFmtId="0" fontId="7" fillId="35" borderId="22" xfId="217" applyFont="1" applyFill="1" applyBorder="1"/>
    <xf numFmtId="0" fontId="6" fillId="35" borderId="0" xfId="217" applyFont="1" applyFill="1" applyBorder="1" applyAlignment="1">
      <alignment horizontal="left"/>
    </xf>
    <xf numFmtId="0" fontId="6" fillId="35" borderId="0" xfId="217" applyFont="1" applyFill="1" applyBorder="1" applyAlignment="1">
      <alignment horizontal="right"/>
    </xf>
    <xf numFmtId="0" fontId="4" fillId="35" borderId="9" xfId="218" applyFont="1" applyFill="1" applyBorder="1" applyAlignment="1">
      <alignment horizontal="center"/>
    </xf>
    <xf numFmtId="9" fontId="7" fillId="35" borderId="9" xfId="237" applyFont="1" applyFill="1" applyBorder="1"/>
    <xf numFmtId="0" fontId="7" fillId="35" borderId="24" xfId="217" applyFont="1" applyFill="1" applyBorder="1"/>
    <xf numFmtId="0" fontId="7" fillId="35" borderId="24" xfId="217" applyFont="1" applyFill="1" applyBorder="1" applyAlignment="1">
      <alignment horizontal="right"/>
    </xf>
    <xf numFmtId="10" fontId="7" fillId="35" borderId="0" xfId="217" applyNumberFormat="1" applyFont="1" applyFill="1" applyBorder="1" applyAlignment="1">
      <alignment horizontal="right"/>
    </xf>
    <xf numFmtId="9" fontId="7" fillId="35" borderId="9" xfId="235" applyFont="1" applyFill="1" applyBorder="1"/>
    <xf numFmtId="0" fontId="1" fillId="0" borderId="0" xfId="217" applyFont="1" applyAlignment="1">
      <alignment horizontal="right"/>
    </xf>
    <xf numFmtId="0" fontId="48" fillId="0" borderId="0" xfId="217" applyFont="1" applyAlignment="1" applyProtection="1">
      <alignment horizontal="left"/>
    </xf>
    <xf numFmtId="0" fontId="48" fillId="0" borderId="0" xfId="0" applyFont="1" applyProtection="1"/>
    <xf numFmtId="0" fontId="56" fillId="0" borderId="0" xfId="217" applyFont="1"/>
    <xf numFmtId="0" fontId="48" fillId="0" borderId="0" xfId="217" quotePrefix="1" applyFont="1" applyAlignment="1" applyProtection="1">
      <alignment horizontal="left"/>
    </xf>
    <xf numFmtId="0" fontId="1" fillId="0" borderId="0" xfId="0" applyFont="1" applyProtection="1"/>
    <xf numFmtId="41" fontId="8" fillId="0" borderId="36" xfId="71" applyNumberFormat="1" applyFont="1" applyFill="1" applyBorder="1" applyAlignment="1" applyProtection="1">
      <alignment horizontal="right"/>
      <protection locked="0"/>
    </xf>
    <xf numFmtId="0" fontId="8" fillId="0" borderId="35" xfId="217" applyFont="1" applyFill="1" applyBorder="1" applyAlignment="1">
      <alignment horizontal="left" indent="2"/>
    </xf>
    <xf numFmtId="0" fontId="8" fillId="0" borderId="37" xfId="217" quotePrefix="1" applyFont="1" applyFill="1" applyBorder="1" applyAlignment="1">
      <alignment horizontal="center"/>
    </xf>
    <xf numFmtId="0" fontId="8" fillId="0" borderId="37" xfId="217" applyFont="1" applyFill="1" applyBorder="1" applyAlignment="1">
      <alignment horizontal="center"/>
    </xf>
    <xf numFmtId="0" fontId="8" fillId="0" borderId="37" xfId="217" quotePrefix="1" applyFont="1" applyFill="1" applyBorder="1" applyAlignment="1" applyProtection="1">
      <alignment horizontal="center"/>
      <protection locked="0"/>
    </xf>
    <xf numFmtId="0" fontId="8" fillId="0" borderId="37" xfId="217" applyFont="1" applyFill="1" applyBorder="1" applyAlignment="1" applyProtection="1">
      <alignment horizontal="center"/>
      <protection locked="0"/>
    </xf>
    <xf numFmtId="0" fontId="8" fillId="0" borderId="30" xfId="217" applyFont="1" applyFill="1" applyBorder="1" applyAlignment="1">
      <alignment horizontal="left" indent="2"/>
    </xf>
    <xf numFmtId="0" fontId="8" fillId="0" borderId="36" xfId="217" applyFont="1" applyFill="1" applyBorder="1" applyAlignment="1">
      <alignment horizontal="center"/>
    </xf>
    <xf numFmtId="0" fontId="8" fillId="0" borderId="36" xfId="217" applyFont="1" applyFill="1" applyBorder="1" applyAlignment="1" applyProtection="1">
      <alignment horizontal="center"/>
      <protection locked="0"/>
    </xf>
    <xf numFmtId="0" fontId="8" fillId="0" borderId="36" xfId="217" quotePrefix="1" applyFont="1" applyFill="1" applyBorder="1" applyAlignment="1">
      <alignment horizontal="center"/>
    </xf>
    <xf numFmtId="41" fontId="8" fillId="35" borderId="36" xfId="71" applyNumberFormat="1" applyFont="1" applyFill="1" applyBorder="1" applyAlignment="1" applyProtection="1">
      <alignment horizontal="right"/>
    </xf>
    <xf numFmtId="0" fontId="8" fillId="0" borderId="35" xfId="217" applyFont="1" applyFill="1" applyBorder="1" applyAlignment="1" applyProtection="1">
      <alignment horizontal="left" indent="2"/>
      <protection locked="0"/>
    </xf>
    <xf numFmtId="41" fontId="9" fillId="35" borderId="36" xfId="71" applyNumberFormat="1" applyFont="1" applyFill="1" applyBorder="1" applyAlignment="1" applyProtection="1">
      <alignment horizontal="right"/>
    </xf>
    <xf numFmtId="0" fontId="8" fillId="0" borderId="36" xfId="217" quotePrefix="1" applyFont="1" applyFill="1" applyBorder="1" applyAlignment="1" applyProtection="1">
      <alignment horizontal="center"/>
      <protection locked="0"/>
    </xf>
    <xf numFmtId="41" fontId="8" fillId="0" borderId="36" xfId="217" applyNumberFormat="1" applyFont="1" applyFill="1" applyBorder="1" applyAlignment="1" applyProtection="1">
      <alignment horizontal="right"/>
      <protection locked="0"/>
    </xf>
    <xf numFmtId="0" fontId="8" fillId="0" borderId="36" xfId="217" applyFont="1" applyFill="1" applyBorder="1" applyAlignment="1" applyProtection="1">
      <alignment horizontal="left"/>
      <protection locked="0"/>
    </xf>
    <xf numFmtId="42" fontId="9" fillId="36" borderId="1" xfId="217" applyNumberFormat="1" applyFont="1" applyFill="1" applyBorder="1" applyAlignment="1" applyProtection="1">
      <alignment horizontal="center"/>
    </xf>
    <xf numFmtId="0" fontId="9" fillId="36" borderId="1" xfId="217" applyFont="1" applyFill="1" applyBorder="1" applyAlignment="1" applyProtection="1">
      <alignment horizontal="center" wrapText="1"/>
    </xf>
    <xf numFmtId="0" fontId="9" fillId="36" borderId="4" xfId="217" applyFont="1" applyFill="1" applyBorder="1" applyAlignment="1" applyProtection="1">
      <alignment horizontal="center" wrapText="1"/>
    </xf>
    <xf numFmtId="0" fontId="9" fillId="36" borderId="25" xfId="217" applyFont="1" applyFill="1" applyBorder="1" applyAlignment="1" applyProtection="1">
      <alignment horizontal="center" wrapText="1"/>
    </xf>
    <xf numFmtId="41" fontId="8" fillId="35" borderId="33" xfId="71" applyNumberFormat="1" applyFont="1" applyFill="1" applyBorder="1" applyAlignment="1" applyProtection="1">
      <alignment horizontal="right"/>
    </xf>
    <xf numFmtId="0" fontId="8" fillId="0" borderId="35" xfId="217" applyFont="1" applyFill="1" applyBorder="1" applyAlignment="1">
      <alignment horizontal="left"/>
    </xf>
    <xf numFmtId="0" fontId="1" fillId="0" borderId="0" xfId="217" applyFont="1"/>
    <xf numFmtId="0" fontId="7" fillId="36" borderId="0" xfId="217" applyFont="1" applyFill="1" applyBorder="1"/>
    <xf numFmtId="0" fontId="8" fillId="36" borderId="0" xfId="217" applyFont="1" applyFill="1" applyBorder="1"/>
    <xf numFmtId="0" fontId="8" fillId="36" borderId="0" xfId="217" applyFont="1" applyFill="1" applyBorder="1" applyAlignment="1">
      <alignment horizontal="left"/>
    </xf>
    <xf numFmtId="0" fontId="7" fillId="0" borderId="0" xfId="0" applyFont="1" applyFill="1" applyAlignment="1">
      <alignment horizontal="left" indent="1"/>
    </xf>
    <xf numFmtId="0" fontId="0" fillId="0" borderId="0" xfId="0" applyFill="1" applyBorder="1"/>
    <xf numFmtId="0" fontId="0" fillId="0" borderId="0" xfId="0" applyFill="1"/>
    <xf numFmtId="0" fontId="5" fillId="0" borderId="0" xfId="105" applyFont="1" applyFill="1" applyAlignment="1" applyProtection="1"/>
    <xf numFmtId="0" fontId="7" fillId="0" borderId="0" xfId="217" applyFont="1" applyAlignment="1">
      <alignment vertical="center"/>
    </xf>
    <xf numFmtId="0" fontId="6" fillId="0" borderId="0" xfId="217" applyFont="1" applyBorder="1" applyAlignment="1">
      <alignment horizontal="left"/>
    </xf>
    <xf numFmtId="0" fontId="6" fillId="36" borderId="53" xfId="217" applyFont="1" applyFill="1" applyBorder="1" applyAlignment="1">
      <alignment horizontal="left"/>
    </xf>
    <xf numFmtId="42" fontId="9" fillId="36" borderId="54" xfId="217" applyNumberFormat="1" applyFont="1" applyFill="1" applyBorder="1" applyAlignment="1">
      <alignment horizontal="center"/>
    </xf>
    <xf numFmtId="0" fontId="6" fillId="0" borderId="0" xfId="217" applyFont="1" applyFill="1" applyAlignment="1">
      <alignment horizontal="left"/>
    </xf>
    <xf numFmtId="41" fontId="8" fillId="0" borderId="36" xfId="75" applyNumberFormat="1" applyFont="1" applyFill="1" applyBorder="1" applyAlignment="1" applyProtection="1">
      <alignment horizontal="right"/>
      <protection locked="0"/>
    </xf>
    <xf numFmtId="41" fontId="8" fillId="0" borderId="37" xfId="75" applyNumberFormat="1" applyFont="1" applyFill="1" applyBorder="1" applyAlignment="1" applyProtection="1">
      <alignment horizontal="right"/>
      <protection locked="0"/>
    </xf>
    <xf numFmtId="41" fontId="8" fillId="35" borderId="36" xfId="217" applyNumberFormat="1" applyFont="1" applyFill="1" applyBorder="1" applyAlignment="1">
      <alignment horizontal="right"/>
    </xf>
    <xf numFmtId="0" fontId="8" fillId="0" borderId="30" xfId="217" applyFont="1" applyFill="1" applyBorder="1" applyAlignment="1" applyProtection="1">
      <alignment horizontal="left" indent="1"/>
      <protection locked="0"/>
    </xf>
    <xf numFmtId="0" fontId="8" fillId="0" borderId="35" xfId="217" applyFont="1" applyFill="1" applyBorder="1" applyAlignment="1" applyProtection="1">
      <alignment horizontal="left" indent="1"/>
      <protection locked="0"/>
    </xf>
    <xf numFmtId="2" fontId="9" fillId="0" borderId="36" xfId="217" applyNumberFormat="1" applyFont="1" applyFill="1" applyBorder="1" applyAlignment="1" applyProtection="1">
      <alignment horizontal="center"/>
      <protection locked="0"/>
    </xf>
    <xf numFmtId="0" fontId="8" fillId="0" borderId="0" xfId="217" applyFont="1" applyBorder="1" applyAlignment="1" applyProtection="1">
      <alignment horizontal="right"/>
      <protection locked="0"/>
    </xf>
    <xf numFmtId="0" fontId="8" fillId="0" borderId="0" xfId="217" applyFont="1" applyBorder="1" applyProtection="1">
      <protection locked="0"/>
    </xf>
    <xf numFmtId="42" fontId="8" fillId="0" borderId="0" xfId="71" applyNumberFormat="1" applyFont="1" applyBorder="1" applyAlignment="1" applyProtection="1">
      <alignment horizontal="right"/>
      <protection locked="0"/>
    </xf>
    <xf numFmtId="9" fontId="51" fillId="0" borderId="0" xfId="235" applyFont="1" applyFill="1" applyBorder="1" applyProtection="1">
      <protection locked="0"/>
    </xf>
    <xf numFmtId="0" fontId="8" fillId="0" borderId="0" xfId="217" applyFont="1" applyFill="1" applyBorder="1" applyAlignment="1" applyProtection="1">
      <alignment horizontal="right"/>
      <protection locked="0"/>
    </xf>
    <xf numFmtId="41" fontId="8" fillId="35" borderId="37" xfId="71" applyNumberFormat="1" applyFont="1" applyFill="1" applyBorder="1" applyAlignment="1" applyProtection="1">
      <alignment horizontal="right"/>
    </xf>
    <xf numFmtId="0" fontId="6" fillId="36" borderId="53" xfId="217" applyFont="1" applyFill="1" applyBorder="1" applyAlignment="1" applyProtection="1">
      <alignment horizontal="left"/>
    </xf>
    <xf numFmtId="0" fontId="9" fillId="0" borderId="36" xfId="217" quotePrefix="1" applyFont="1" applyFill="1" applyBorder="1" applyAlignment="1" applyProtection="1">
      <alignment horizontal="center"/>
      <protection locked="0"/>
    </xf>
    <xf numFmtId="42" fontId="4" fillId="0" borderId="0" xfId="217" applyNumberFormat="1" applyFont="1" applyBorder="1" applyProtection="1">
      <protection locked="0"/>
    </xf>
    <xf numFmtId="0" fontId="8" fillId="0" borderId="35" xfId="217" applyFont="1" applyFill="1" applyBorder="1" applyAlignment="1" applyProtection="1">
      <alignment horizontal="left" indent="2"/>
    </xf>
    <xf numFmtId="0" fontId="8" fillId="0" borderId="35" xfId="219" applyFont="1" applyFill="1" applyBorder="1" applyAlignment="1" applyProtection="1">
      <alignment horizontal="left" indent="2"/>
    </xf>
    <xf numFmtId="0" fontId="8" fillId="0" borderId="43" xfId="217" applyFont="1" applyFill="1" applyBorder="1" applyAlignment="1" applyProtection="1">
      <alignment horizontal="left" indent="2"/>
    </xf>
    <xf numFmtId="0" fontId="8" fillId="0" borderId="36" xfId="217" applyFont="1" applyFill="1" applyBorder="1" applyAlignment="1" applyProtection="1">
      <alignment horizontal="center"/>
    </xf>
    <xf numFmtId="0" fontId="9" fillId="35" borderId="36" xfId="217" applyFont="1" applyFill="1" applyBorder="1" applyAlignment="1" applyProtection="1">
      <alignment horizontal="center"/>
    </xf>
    <xf numFmtId="0" fontId="8" fillId="0" borderId="36" xfId="217" quotePrefix="1" applyFont="1" applyFill="1" applyBorder="1" applyAlignment="1" applyProtection="1">
      <alignment horizontal="center"/>
    </xf>
    <xf numFmtId="0" fontId="8" fillId="0" borderId="38" xfId="217" applyFont="1" applyFill="1" applyBorder="1" applyAlignment="1" applyProtection="1">
      <alignment horizontal="center"/>
    </xf>
    <xf numFmtId="0" fontId="8" fillId="0" borderId="35" xfId="218" applyFont="1" applyFill="1" applyBorder="1" applyAlignment="1" applyProtection="1">
      <alignment horizontal="left" indent="2"/>
    </xf>
    <xf numFmtId="0" fontId="9" fillId="37" borderId="20" xfId="217" applyFont="1" applyFill="1" applyBorder="1" applyProtection="1"/>
    <xf numFmtId="0" fontId="9" fillId="40" borderId="4" xfId="217" applyFont="1" applyFill="1" applyBorder="1" applyAlignment="1" applyProtection="1">
      <alignment vertical="center"/>
    </xf>
    <xf numFmtId="0" fontId="6" fillId="40" borderId="25" xfId="217" applyFont="1" applyFill="1" applyBorder="1" applyAlignment="1" applyProtection="1">
      <alignment horizontal="left" vertical="center"/>
    </xf>
    <xf numFmtId="0" fontId="6" fillId="35" borderId="21" xfId="217" applyFont="1" applyFill="1" applyBorder="1" applyAlignment="1" applyProtection="1">
      <alignment horizontal="left"/>
    </xf>
    <xf numFmtId="0" fontId="6" fillId="35" borderId="0" xfId="217" applyFont="1" applyFill="1" applyBorder="1" applyAlignment="1" applyProtection="1">
      <alignment horizontal="left"/>
    </xf>
    <xf numFmtId="37" fontId="4" fillId="35" borderId="21" xfId="217" applyNumberFormat="1" applyFont="1" applyFill="1" applyBorder="1" applyAlignment="1" applyProtection="1">
      <alignment horizontal="center"/>
    </xf>
    <xf numFmtId="0" fontId="4" fillId="35" borderId="9" xfId="217" applyFont="1" applyFill="1" applyBorder="1" applyAlignment="1" applyProtection="1">
      <alignment horizontal="center"/>
    </xf>
    <xf numFmtId="41" fontId="8" fillId="35" borderId="36" xfId="217" applyNumberFormat="1" applyFont="1" applyFill="1" applyBorder="1" applyAlignment="1" applyProtection="1">
      <alignment horizontal="right"/>
    </xf>
    <xf numFmtId="0" fontId="8" fillId="36" borderId="30" xfId="217" applyFont="1" applyFill="1" applyBorder="1" applyAlignment="1" applyProtection="1">
      <alignment horizontal="left" indent="1"/>
      <protection locked="0"/>
    </xf>
    <xf numFmtId="0" fontId="8" fillId="36" borderId="0" xfId="0" applyFont="1" applyFill="1" applyBorder="1" applyProtection="1"/>
    <xf numFmtId="0" fontId="7" fillId="36" borderId="0" xfId="217" applyFont="1" applyFill="1" applyBorder="1" applyProtection="1"/>
    <xf numFmtId="0" fontId="6" fillId="36" borderId="0" xfId="217" applyFont="1" applyFill="1" applyBorder="1" applyAlignment="1" applyProtection="1">
      <alignment horizontal="left"/>
    </xf>
    <xf numFmtId="0" fontId="9" fillId="37" borderId="0" xfId="217" applyFont="1" applyFill="1" applyBorder="1" applyProtection="1"/>
    <xf numFmtId="44" fontId="8" fillId="37" borderId="0" xfId="71" applyFont="1" applyFill="1" applyBorder="1" applyProtection="1"/>
    <xf numFmtId="42" fontId="9" fillId="37" borderId="8" xfId="217" applyNumberFormat="1" applyFont="1" applyFill="1" applyBorder="1" applyProtection="1"/>
    <xf numFmtId="44" fontId="8" fillId="35" borderId="14" xfId="71" applyFont="1" applyFill="1" applyBorder="1" applyProtection="1"/>
    <xf numFmtId="42" fontId="9" fillId="37" borderId="14" xfId="217" applyNumberFormat="1" applyFont="1" applyFill="1" applyBorder="1" applyProtection="1"/>
    <xf numFmtId="42" fontId="9" fillId="37" borderId="32" xfId="71" applyNumberFormat="1" applyFont="1" applyFill="1" applyBorder="1" applyProtection="1"/>
    <xf numFmtId="0" fontId="8" fillId="36" borderId="30" xfId="217" applyFont="1" applyFill="1" applyBorder="1" applyAlignment="1" applyProtection="1">
      <alignment horizontal="left" indent="1"/>
    </xf>
    <xf numFmtId="0" fontId="9" fillId="37" borderId="31" xfId="217" applyFont="1" applyFill="1" applyBorder="1" applyProtection="1"/>
    <xf numFmtId="0" fontId="4" fillId="36" borderId="44" xfId="217" applyFont="1" applyFill="1" applyBorder="1" applyProtection="1">
      <protection locked="0"/>
    </xf>
    <xf numFmtId="0" fontId="7" fillId="36" borderId="45" xfId="217" applyFont="1" applyFill="1" applyBorder="1" applyProtection="1">
      <protection locked="0"/>
    </xf>
    <xf numFmtId="0" fontId="4" fillId="36" borderId="45" xfId="217" applyFont="1" applyFill="1" applyBorder="1" applyProtection="1">
      <protection locked="0"/>
    </xf>
    <xf numFmtId="0" fontId="7" fillId="36" borderId="46" xfId="217" applyFont="1" applyFill="1" applyBorder="1" applyProtection="1">
      <protection locked="0"/>
    </xf>
    <xf numFmtId="0" fontId="0" fillId="36" borderId="0" xfId="0" applyFill="1" applyProtection="1"/>
    <xf numFmtId="0" fontId="0" fillId="36" borderId="0" xfId="0" applyFill="1" applyBorder="1" applyProtection="1"/>
    <xf numFmtId="0" fontId="1" fillId="36" borderId="0" xfId="0" applyFont="1" applyFill="1" applyProtection="1"/>
    <xf numFmtId="0" fontId="0" fillId="36" borderId="0" xfId="0" applyFill="1" applyBorder="1" applyAlignment="1" applyProtection="1"/>
    <xf numFmtId="0" fontId="53" fillId="36" borderId="0" xfId="0" applyFont="1" applyFill="1" applyAlignment="1" applyProtection="1">
      <alignment horizontal="right"/>
    </xf>
    <xf numFmtId="0" fontId="7" fillId="36" borderId="0" xfId="0" applyFont="1" applyFill="1" applyBorder="1" applyAlignment="1" applyProtection="1">
      <alignment horizontal="center"/>
    </xf>
    <xf numFmtId="0" fontId="53" fillId="36" borderId="0" xfId="0" applyFont="1" applyFill="1" applyProtection="1"/>
    <xf numFmtId="0" fontId="0" fillId="36" borderId="0" xfId="0" applyFill="1" applyAlignment="1" applyProtection="1">
      <alignment horizontal="center"/>
    </xf>
    <xf numFmtId="0" fontId="0" fillId="36" borderId="0" xfId="0" applyFill="1" applyBorder="1" applyAlignment="1" applyProtection="1">
      <alignment horizontal="center"/>
    </xf>
    <xf numFmtId="0" fontId="53" fillId="37" borderId="1" xfId="0" applyFont="1" applyFill="1" applyBorder="1" applyAlignment="1" applyProtection="1">
      <alignment horizontal="center"/>
    </xf>
    <xf numFmtId="0" fontId="54" fillId="36" borderId="0" xfId="0" applyFont="1" applyFill="1" applyBorder="1" applyAlignment="1" applyProtection="1">
      <alignment vertical="top"/>
    </xf>
    <xf numFmtId="44" fontId="8" fillId="36" borderId="1" xfId="0" applyNumberFormat="1" applyFont="1" applyFill="1" applyBorder="1" applyProtection="1">
      <protection locked="0"/>
    </xf>
    <xf numFmtId="0" fontId="8" fillId="0" borderId="0" xfId="217" applyFont="1" applyBorder="1" applyAlignment="1" applyProtection="1">
      <alignment horizontal="center"/>
      <protection locked="0"/>
    </xf>
    <xf numFmtId="42" fontId="8" fillId="0" borderId="0" xfId="217" applyNumberFormat="1" applyFont="1" applyBorder="1" applyAlignment="1" applyProtection="1">
      <alignment horizontal="right"/>
      <protection locked="0"/>
    </xf>
    <xf numFmtId="0" fontId="8" fillId="36" borderId="54" xfId="217" applyFont="1" applyFill="1" applyBorder="1" applyAlignment="1">
      <alignment horizontal="right"/>
    </xf>
    <xf numFmtId="42" fontId="9" fillId="0" borderId="22" xfId="217" applyNumberFormat="1" applyFont="1" applyBorder="1" applyAlignment="1" applyProtection="1"/>
    <xf numFmtId="42" fontId="9" fillId="0" borderId="0" xfId="217" applyNumberFormat="1" applyFont="1" applyBorder="1" applyAlignment="1" applyProtection="1"/>
    <xf numFmtId="42" fontId="8" fillId="0" borderId="0" xfId="217" applyNumberFormat="1" applyFont="1" applyBorder="1" applyAlignment="1" applyProtection="1">
      <alignment horizontal="center"/>
      <protection locked="0"/>
    </xf>
    <xf numFmtId="0" fontId="48" fillId="0" borderId="0" xfId="217" applyFont="1" applyBorder="1" applyAlignment="1" applyProtection="1"/>
    <xf numFmtId="0" fontId="6" fillId="36" borderId="54" xfId="217" applyFont="1" applyFill="1" applyBorder="1" applyAlignment="1" applyProtection="1">
      <alignment horizontal="left"/>
    </xf>
    <xf numFmtId="41" fontId="8" fillId="0" borderId="36" xfId="217" applyNumberFormat="1" applyFont="1" applyFill="1" applyBorder="1" applyAlignment="1" applyProtection="1">
      <alignment horizontal="center"/>
      <protection locked="0"/>
    </xf>
    <xf numFmtId="37" fontId="1" fillId="0" borderId="0" xfId="217" applyNumberFormat="1" applyFont="1" applyFill="1"/>
    <xf numFmtId="0" fontId="1" fillId="0" borderId="0" xfId="217" applyFont="1" applyAlignment="1">
      <alignment horizontal="right" vertical="center"/>
    </xf>
    <xf numFmtId="0" fontId="1" fillId="0" borderId="0" xfId="217" applyFont="1" applyAlignment="1">
      <alignment vertical="center"/>
    </xf>
    <xf numFmtId="0" fontId="1" fillId="0" borderId="0" xfId="217" applyFont="1" applyAlignment="1" applyProtection="1">
      <alignment horizontal="right"/>
    </xf>
    <xf numFmtId="42" fontId="1" fillId="0" borderId="0" xfId="217" applyNumberFormat="1" applyFont="1" applyBorder="1" applyProtection="1"/>
    <xf numFmtId="37" fontId="1" fillId="0" borderId="0" xfId="217" applyNumberFormat="1" applyFont="1" applyProtection="1"/>
    <xf numFmtId="0" fontId="1" fillId="0" borderId="0" xfId="217" applyFont="1" applyProtection="1"/>
    <xf numFmtId="0" fontId="1" fillId="0" borderId="0" xfId="217" applyFont="1" applyBorder="1" applyProtection="1">
      <protection locked="0"/>
    </xf>
    <xf numFmtId="42" fontId="1" fillId="0" borderId="0" xfId="217" applyNumberFormat="1" applyFont="1" applyFill="1" applyBorder="1" applyProtection="1">
      <protection locked="0"/>
    </xf>
    <xf numFmtId="0" fontId="1" fillId="0" borderId="0" xfId="217" applyFont="1" applyFill="1" applyBorder="1" applyProtection="1"/>
    <xf numFmtId="42" fontId="1" fillId="0" borderId="0" xfId="217" applyNumberFormat="1" applyFont="1" applyBorder="1" applyProtection="1">
      <protection locked="0"/>
    </xf>
    <xf numFmtId="42" fontId="1" fillId="0" borderId="0" xfId="71" applyNumberFormat="1" applyFont="1" applyFill="1" applyBorder="1" applyProtection="1">
      <protection locked="0"/>
    </xf>
    <xf numFmtId="37" fontId="1" fillId="0" borderId="0" xfId="235" applyNumberFormat="1" applyFont="1" applyFill="1" applyBorder="1"/>
    <xf numFmtId="10" fontId="1" fillId="0" borderId="0" xfId="217" applyNumberFormat="1" applyFont="1" applyFill="1" applyBorder="1"/>
    <xf numFmtId="9" fontId="1" fillId="0" borderId="0" xfId="217" applyNumberFormat="1" applyFont="1" applyFill="1" applyBorder="1"/>
    <xf numFmtId="0" fontId="1" fillId="0" borderId="0" xfId="217" applyFont="1" applyFill="1" applyBorder="1"/>
    <xf numFmtId="42" fontId="1" fillId="0" borderId="0" xfId="71" applyNumberFormat="1" applyFont="1" applyFill="1" applyBorder="1" applyAlignment="1" applyProtection="1">
      <alignment horizontal="right"/>
      <protection locked="0"/>
    </xf>
    <xf numFmtId="10" fontId="1" fillId="0" borderId="0" xfId="235" applyNumberFormat="1" applyFont="1" applyFill="1" applyBorder="1"/>
    <xf numFmtId="42" fontId="1" fillId="0" borderId="0" xfId="71" applyNumberFormat="1" applyFont="1" applyBorder="1" applyProtection="1">
      <protection locked="0"/>
    </xf>
    <xf numFmtId="37" fontId="1" fillId="0" borderId="0" xfId="217" applyNumberFormat="1" applyFont="1"/>
    <xf numFmtId="42" fontId="1" fillId="0" borderId="0" xfId="217" applyNumberFormat="1" applyFont="1" applyProtection="1"/>
    <xf numFmtId="42" fontId="1" fillId="0" borderId="0" xfId="71" applyNumberFormat="1" applyFont="1" applyProtection="1"/>
    <xf numFmtId="0" fontId="1" fillId="0" borderId="0" xfId="217" applyFont="1" applyFill="1" applyAlignment="1">
      <alignment horizontal="right"/>
    </xf>
    <xf numFmtId="42" fontId="1" fillId="0" borderId="0" xfId="217" applyNumberFormat="1" applyFont="1" applyFill="1" applyProtection="1"/>
    <xf numFmtId="0" fontId="1" fillId="0" borderId="0" xfId="217" applyFont="1" applyFill="1" applyProtection="1"/>
    <xf numFmtId="37" fontId="1" fillId="0" borderId="0" xfId="217" applyNumberFormat="1" applyFont="1" applyFill="1" applyProtection="1"/>
    <xf numFmtId="0" fontId="1" fillId="0" borderId="0" xfId="217" applyFont="1" applyFill="1"/>
    <xf numFmtId="42" fontId="1" fillId="40" borderId="25" xfId="217" applyNumberFormat="1" applyFont="1" applyFill="1" applyBorder="1" applyAlignment="1" applyProtection="1">
      <alignment vertical="center"/>
    </xf>
    <xf numFmtId="0" fontId="1" fillId="40" borderId="25" xfId="217" applyFont="1" applyFill="1" applyBorder="1" applyAlignment="1" applyProtection="1">
      <alignment vertical="center"/>
    </xf>
    <xf numFmtId="37" fontId="1" fillId="40" borderId="27" xfId="217" applyNumberFormat="1" applyFont="1" applyFill="1" applyBorder="1" applyAlignment="1" applyProtection="1">
      <alignment vertical="center"/>
    </xf>
    <xf numFmtId="37" fontId="1" fillId="0" borderId="0" xfId="235" applyNumberFormat="1" applyFont="1" applyProtection="1"/>
    <xf numFmtId="9" fontId="1" fillId="0" borderId="0" xfId="235" applyFont="1" applyProtection="1"/>
    <xf numFmtId="0" fontId="1" fillId="35" borderId="22" xfId="217" applyFont="1" applyFill="1" applyBorder="1" applyProtection="1"/>
    <xf numFmtId="0" fontId="1" fillId="35" borderId="9" xfId="217" applyFont="1" applyFill="1" applyBorder="1" applyProtection="1"/>
    <xf numFmtId="9" fontId="1" fillId="0" borderId="0" xfId="235" applyFont="1" applyFill="1" applyBorder="1"/>
    <xf numFmtId="10" fontId="1" fillId="37" borderId="0" xfId="235" applyNumberFormat="1" applyFont="1" applyFill="1" applyBorder="1" applyProtection="1"/>
    <xf numFmtId="37" fontId="1" fillId="37" borderId="0" xfId="235" applyNumberFormat="1" applyFont="1" applyFill="1" applyBorder="1" applyProtection="1"/>
    <xf numFmtId="0" fontId="1" fillId="37" borderId="0" xfId="217" applyFont="1" applyFill="1" applyProtection="1"/>
    <xf numFmtId="42" fontId="1" fillId="37" borderId="0" xfId="71" applyNumberFormat="1" applyFont="1" applyFill="1" applyProtection="1"/>
    <xf numFmtId="42" fontId="1" fillId="0" borderId="0" xfId="217" applyNumberFormat="1" applyFont="1"/>
    <xf numFmtId="0" fontId="1" fillId="35" borderId="21" xfId="217" applyFont="1" applyFill="1" applyBorder="1" applyProtection="1"/>
    <xf numFmtId="10" fontId="1" fillId="35" borderId="22" xfId="235" applyNumberFormat="1" applyFont="1" applyFill="1" applyBorder="1" applyAlignment="1" applyProtection="1">
      <alignment horizontal="center"/>
    </xf>
    <xf numFmtId="10" fontId="1" fillId="34" borderId="0" xfId="217" applyNumberFormat="1" applyFont="1" applyFill="1" applyBorder="1" applyAlignment="1" applyProtection="1">
      <alignment horizontal="center"/>
      <protection locked="0"/>
    </xf>
    <xf numFmtId="10" fontId="1" fillId="35" borderId="0" xfId="217" applyNumberFormat="1" applyFont="1" applyFill="1" applyBorder="1" applyProtection="1"/>
    <xf numFmtId="9" fontId="1" fillId="35" borderId="9" xfId="235" applyFont="1" applyFill="1" applyBorder="1" applyProtection="1"/>
    <xf numFmtId="0" fontId="1" fillId="0" borderId="0" xfId="0" applyFont="1"/>
    <xf numFmtId="37" fontId="1" fillId="37" borderId="0" xfId="217" applyNumberFormat="1" applyFont="1" applyFill="1" applyProtection="1"/>
    <xf numFmtId="42" fontId="1" fillId="0" borderId="0" xfId="71" applyNumberFormat="1" applyFont="1"/>
    <xf numFmtId="42" fontId="8" fillId="0" borderId="0" xfId="217" applyNumberFormat="1" applyFont="1" applyFill="1" applyBorder="1" applyAlignment="1" applyProtection="1">
      <alignment horizontal="left"/>
      <protection locked="0"/>
    </xf>
    <xf numFmtId="0" fontId="8" fillId="0" borderId="0" xfId="217" applyNumberFormat="1" applyFont="1" applyFill="1" applyBorder="1" applyAlignment="1" applyProtection="1">
      <alignment horizontal="left"/>
      <protection locked="0"/>
    </xf>
    <xf numFmtId="0" fontId="8" fillId="0" borderId="0" xfId="217" applyFont="1" applyFill="1" applyBorder="1" applyAlignment="1">
      <alignment horizontal="left"/>
    </xf>
    <xf numFmtId="42" fontId="8" fillId="0" borderId="0" xfId="71" applyNumberFormat="1" applyFont="1" applyFill="1" applyBorder="1"/>
    <xf numFmtId="42" fontId="9" fillId="37" borderId="0" xfId="217" applyNumberFormat="1" applyFont="1" applyFill="1" applyProtection="1"/>
    <xf numFmtId="41" fontId="8" fillId="0" borderId="14" xfId="71" applyNumberFormat="1" applyFont="1" applyFill="1" applyBorder="1" applyAlignment="1" applyProtection="1">
      <alignment horizontal="right"/>
      <protection locked="0"/>
    </xf>
    <xf numFmtId="41" fontId="8" fillId="0" borderId="14" xfId="71" applyNumberFormat="1" applyFont="1" applyBorder="1" applyAlignment="1" applyProtection="1">
      <alignment horizontal="right"/>
      <protection locked="0"/>
    </xf>
    <xf numFmtId="42" fontId="9" fillId="35" borderId="56" xfId="217" applyNumberFormat="1" applyFont="1" applyFill="1" applyBorder="1" applyAlignment="1" applyProtection="1">
      <alignment horizontal="center" wrapText="1"/>
    </xf>
    <xf numFmtId="41" fontId="9" fillId="35" borderId="56" xfId="217" applyNumberFormat="1" applyFont="1" applyFill="1" applyBorder="1" applyAlignment="1">
      <alignment horizontal="center" wrapText="1"/>
    </xf>
    <xf numFmtId="171" fontId="8" fillId="36" borderId="0" xfId="71" applyNumberFormat="1" applyFont="1" applyFill="1" applyBorder="1" applyAlignment="1" applyProtection="1">
      <alignment horizontal="center"/>
      <protection locked="0"/>
    </xf>
    <xf numFmtId="171" fontId="8" fillId="36" borderId="30" xfId="71" applyNumberFormat="1" applyFont="1" applyFill="1" applyBorder="1" applyAlignment="1" applyProtection="1">
      <alignment horizontal="center"/>
      <protection locked="0"/>
    </xf>
    <xf numFmtId="171" fontId="8" fillId="37" borderId="0" xfId="71" applyNumberFormat="1" applyFont="1" applyFill="1" applyBorder="1" applyProtection="1"/>
    <xf numFmtId="171" fontId="8" fillId="37" borderId="31" xfId="71" applyNumberFormat="1" applyFont="1" applyFill="1" applyBorder="1" applyProtection="1"/>
    <xf numFmtId="171" fontId="8" fillId="36" borderId="29" xfId="71" applyNumberFormat="1" applyFont="1" applyFill="1" applyBorder="1" applyAlignment="1" applyProtection="1">
      <alignment horizontal="center"/>
      <protection locked="0"/>
    </xf>
    <xf numFmtId="171" fontId="8" fillId="0" borderId="31" xfId="71" applyNumberFormat="1" applyFont="1" applyBorder="1" applyAlignment="1" applyProtection="1">
      <alignment horizontal="center"/>
      <protection locked="0"/>
    </xf>
    <xf numFmtId="171" fontId="9" fillId="37" borderId="20" xfId="71" applyNumberFormat="1" applyFont="1" applyFill="1" applyBorder="1" applyProtection="1"/>
    <xf numFmtId="0" fontId="8" fillId="0" borderId="38" xfId="217" applyFont="1" applyFill="1" applyBorder="1" applyAlignment="1" applyProtection="1">
      <alignment horizontal="center"/>
      <protection locked="0"/>
    </xf>
    <xf numFmtId="41" fontId="8" fillId="0" borderId="38" xfId="217" applyNumberFormat="1" applyFont="1" applyFill="1" applyBorder="1" applyAlignment="1" applyProtection="1">
      <alignment horizontal="right"/>
      <protection locked="0"/>
    </xf>
    <xf numFmtId="41" fontId="8" fillId="35" borderId="38" xfId="71" applyNumberFormat="1" applyFont="1" applyFill="1" applyBorder="1" applyAlignment="1" applyProtection="1">
      <alignment horizontal="right"/>
    </xf>
    <xf numFmtId="42" fontId="9" fillId="37" borderId="57" xfId="217" applyNumberFormat="1" applyFont="1" applyFill="1" applyBorder="1" applyAlignment="1">
      <alignment horizontal="left"/>
    </xf>
    <xf numFmtId="41" fontId="8" fillId="0" borderId="37" xfId="71" applyNumberFormat="1" applyFont="1" applyFill="1" applyBorder="1" applyAlignment="1" applyProtection="1">
      <alignment horizontal="right"/>
      <protection locked="0"/>
    </xf>
    <xf numFmtId="41" fontId="8" fillId="0" borderId="37" xfId="217" applyNumberFormat="1" applyFont="1" applyFill="1" applyBorder="1" applyAlignment="1" applyProtection="1">
      <alignment horizontal="right"/>
      <protection locked="0"/>
    </xf>
    <xf numFmtId="41" fontId="8" fillId="0" borderId="39" xfId="217" applyNumberFormat="1" applyFont="1" applyFill="1" applyBorder="1" applyAlignment="1" applyProtection="1">
      <alignment horizontal="right"/>
      <protection locked="0"/>
    </xf>
    <xf numFmtId="0" fontId="9" fillId="36" borderId="56" xfId="217" applyFont="1" applyFill="1" applyBorder="1" applyAlignment="1" applyProtection="1">
      <alignment horizontal="center" wrapText="1"/>
    </xf>
    <xf numFmtId="42" fontId="9" fillId="36" borderId="56" xfId="217" applyNumberFormat="1" applyFont="1" applyFill="1" applyBorder="1" applyAlignment="1" applyProtection="1">
      <alignment horizontal="center" wrapText="1"/>
    </xf>
    <xf numFmtId="0" fontId="8" fillId="0" borderId="59" xfId="217" applyFont="1" applyFill="1" applyBorder="1" applyAlignment="1" applyProtection="1">
      <alignment horizontal="left" indent="2"/>
      <protection locked="0"/>
    </xf>
    <xf numFmtId="0" fontId="1" fillId="0" borderId="0" xfId="217" applyFont="1" applyAlignment="1">
      <alignment horizontal="right" textRotation="180"/>
    </xf>
    <xf numFmtId="0" fontId="1" fillId="0" borderId="0" xfId="217" applyFont="1" applyAlignment="1" applyProtection="1">
      <alignment horizontal="right" textRotation="180"/>
    </xf>
    <xf numFmtId="41" fontId="8" fillId="37" borderId="36" xfId="217" applyNumberFormat="1" applyFont="1" applyFill="1" applyBorder="1" applyAlignment="1" applyProtection="1">
      <alignment horizontal="right"/>
    </xf>
    <xf numFmtId="41" fontId="8" fillId="37" borderId="33" xfId="71" applyNumberFormat="1" applyFont="1" applyFill="1" applyBorder="1" applyAlignment="1" applyProtection="1">
      <alignment horizontal="right"/>
    </xf>
    <xf numFmtId="41" fontId="8" fillId="37" borderId="34" xfId="71" applyNumberFormat="1" applyFont="1" applyFill="1" applyBorder="1" applyAlignment="1" applyProtection="1">
      <alignment horizontal="right"/>
    </xf>
    <xf numFmtId="0" fontId="57" fillId="37" borderId="35" xfId="217" applyFont="1" applyFill="1" applyBorder="1" applyAlignment="1" applyProtection="1">
      <alignment horizontal="left" indent="1"/>
    </xf>
    <xf numFmtId="0" fontId="9" fillId="37" borderId="36" xfId="217" quotePrefix="1" applyFont="1" applyFill="1" applyBorder="1" applyAlignment="1" applyProtection="1">
      <alignment horizontal="center"/>
    </xf>
    <xf numFmtId="41" fontId="8" fillId="37" borderId="36" xfId="71" applyNumberFormat="1" applyFont="1" applyFill="1" applyBorder="1" applyAlignment="1" applyProtection="1">
      <alignment horizontal="right"/>
    </xf>
    <xf numFmtId="41" fontId="8" fillId="37" borderId="37" xfId="71" applyNumberFormat="1" applyFont="1" applyFill="1" applyBorder="1" applyAlignment="1" applyProtection="1">
      <alignment horizontal="right"/>
    </xf>
    <xf numFmtId="0" fontId="9" fillId="37" borderId="35" xfId="217" applyFont="1" applyFill="1" applyBorder="1" applyProtection="1"/>
    <xf numFmtId="2" fontId="9" fillId="37" borderId="36" xfId="217" applyNumberFormat="1" applyFont="1" applyFill="1" applyBorder="1" applyAlignment="1" applyProtection="1">
      <alignment horizontal="center"/>
    </xf>
    <xf numFmtId="0" fontId="9" fillId="37" borderId="35" xfId="217" applyFont="1" applyFill="1" applyBorder="1" applyAlignment="1" applyProtection="1">
      <alignment horizontal="left"/>
    </xf>
    <xf numFmtId="0" fontId="9" fillId="37" borderId="36" xfId="217" applyFont="1" applyFill="1" applyBorder="1" applyAlignment="1" applyProtection="1">
      <alignment horizontal="center"/>
    </xf>
    <xf numFmtId="41" fontId="57" fillId="37" borderId="36" xfId="217" applyNumberFormat="1" applyFont="1" applyFill="1" applyBorder="1" applyAlignment="1" applyProtection="1">
      <alignment horizontal="left" indent="1"/>
    </xf>
    <xf numFmtId="41" fontId="8" fillId="37" borderId="37" xfId="217" applyNumberFormat="1" applyFont="1" applyFill="1" applyBorder="1" applyAlignment="1" applyProtection="1">
      <alignment horizontal="right"/>
    </xf>
    <xf numFmtId="41" fontId="8" fillId="37" borderId="40" xfId="71" applyNumberFormat="1" applyFont="1" applyFill="1" applyBorder="1" applyAlignment="1" applyProtection="1">
      <alignment horizontal="right"/>
    </xf>
    <xf numFmtId="41" fontId="8" fillId="37" borderId="58" xfId="71" applyNumberFormat="1" applyFont="1" applyFill="1" applyBorder="1" applyAlignment="1" applyProtection="1">
      <alignment horizontal="right"/>
    </xf>
    <xf numFmtId="0" fontId="9" fillId="37" borderId="0" xfId="217" applyFont="1" applyFill="1" applyBorder="1"/>
    <xf numFmtId="0" fontId="9" fillId="37" borderId="0" xfId="217" applyFont="1" applyFill="1" applyBorder="1" applyAlignment="1">
      <alignment horizontal="center"/>
    </xf>
    <xf numFmtId="0" fontId="55" fillId="36" borderId="0" xfId="217" applyFont="1" applyFill="1" applyBorder="1" applyAlignment="1" applyProtection="1">
      <protection locked="0"/>
    </xf>
    <xf numFmtId="0" fontId="7" fillId="36" borderId="0" xfId="217" applyFont="1" applyFill="1" applyBorder="1" applyAlignment="1" applyProtection="1">
      <alignment horizontal="right" textRotation="180"/>
    </xf>
    <xf numFmtId="41" fontId="8" fillId="35" borderId="34" xfId="71" applyNumberFormat="1" applyFont="1" applyFill="1" applyBorder="1" applyAlignment="1" applyProtection="1">
      <alignment horizontal="right"/>
    </xf>
    <xf numFmtId="41" fontId="8" fillId="0" borderId="33" xfId="71" applyNumberFormat="1" applyFont="1" applyFill="1" applyBorder="1" applyAlignment="1" applyProtection="1">
      <alignment horizontal="right"/>
      <protection locked="0"/>
    </xf>
    <xf numFmtId="42" fontId="1" fillId="40" borderId="53" xfId="217" applyNumberFormat="1" applyFont="1" applyFill="1" applyBorder="1" applyAlignment="1" applyProtection="1">
      <alignment vertical="center"/>
    </xf>
    <xf numFmtId="42" fontId="9" fillId="37" borderId="0" xfId="217" applyNumberFormat="1" applyFont="1" applyFill="1" applyBorder="1" applyAlignment="1">
      <alignment horizontal="left"/>
    </xf>
    <xf numFmtId="41" fontId="8" fillId="35" borderId="38" xfId="217" applyNumberFormat="1" applyFont="1" applyFill="1" applyBorder="1" applyAlignment="1" applyProtection="1">
      <alignment horizontal="right"/>
    </xf>
    <xf numFmtId="2" fontId="8" fillId="0" borderId="36" xfId="217" applyNumberFormat="1" applyFont="1" applyFill="1" applyBorder="1" applyAlignment="1" applyProtection="1">
      <alignment horizontal="center"/>
      <protection locked="0"/>
    </xf>
    <xf numFmtId="0" fontId="55" fillId="36" borderId="0" xfId="217" applyFont="1" applyFill="1" applyBorder="1" applyAlignment="1" applyProtection="1">
      <alignment horizontal="center"/>
    </xf>
    <xf numFmtId="0" fontId="49" fillId="36" borderId="63" xfId="217" applyFont="1" applyFill="1" applyBorder="1" applyAlignment="1" applyProtection="1"/>
    <xf numFmtId="0" fontId="49" fillId="35" borderId="63" xfId="217" applyFont="1" applyFill="1" applyBorder="1" applyProtection="1"/>
    <xf numFmtId="0" fontId="9" fillId="35" borderId="22" xfId="217" applyFont="1" applyFill="1" applyBorder="1" applyProtection="1"/>
    <xf numFmtId="42" fontId="9" fillId="35" borderId="14" xfId="217" applyNumberFormat="1" applyFont="1" applyFill="1" applyBorder="1" applyAlignment="1" applyProtection="1">
      <alignment horizontal="right"/>
    </xf>
    <xf numFmtId="0" fontId="8" fillId="0" borderId="22" xfId="217" applyFont="1" applyBorder="1" applyAlignment="1">
      <alignment horizontal="left" indent="3"/>
    </xf>
    <xf numFmtId="0" fontId="9" fillId="37" borderId="63" xfId="217" applyFont="1" applyFill="1" applyBorder="1" applyProtection="1"/>
    <xf numFmtId="42" fontId="9" fillId="37" borderId="56" xfId="217" applyNumberFormat="1" applyFont="1" applyFill="1" applyBorder="1" applyAlignment="1" applyProtection="1">
      <alignment horizontal="right"/>
    </xf>
    <xf numFmtId="0" fontId="8" fillId="36" borderId="0" xfId="0" applyFont="1" applyFill="1" applyAlignment="1" applyProtection="1"/>
    <xf numFmtId="0" fontId="53" fillId="36" borderId="0" xfId="0" applyFont="1" applyFill="1" applyAlignment="1" applyProtection="1"/>
    <xf numFmtId="0" fontId="1" fillId="36" borderId="0" xfId="0" applyFont="1" applyFill="1" applyAlignment="1" applyProtection="1">
      <alignment horizontal="center" wrapText="1"/>
    </xf>
    <xf numFmtId="0" fontId="53" fillId="36" borderId="22" xfId="0" applyFont="1" applyFill="1" applyBorder="1" applyAlignment="1" applyProtection="1">
      <alignment horizontal="right"/>
    </xf>
    <xf numFmtId="0" fontId="0" fillId="36" borderId="22" xfId="0" applyFill="1" applyBorder="1" applyProtection="1"/>
    <xf numFmtId="0" fontId="0" fillId="0" borderId="9" xfId="0" applyBorder="1"/>
    <xf numFmtId="0" fontId="0" fillId="0" borderId="24" xfId="0" applyBorder="1"/>
    <xf numFmtId="0" fontId="0" fillId="0" borderId="23" xfId="0" applyBorder="1"/>
    <xf numFmtId="0" fontId="1" fillId="36" borderId="0" xfId="0" applyFont="1" applyFill="1" applyAlignment="1">
      <alignment horizontal="left" vertical="center" indent="4"/>
    </xf>
    <xf numFmtId="0" fontId="54" fillId="36" borderId="0" xfId="0" applyFont="1" applyFill="1" applyAlignment="1">
      <alignment vertical="center"/>
    </xf>
    <xf numFmtId="0" fontId="5" fillId="36" borderId="0" xfId="105" applyFill="1" applyAlignment="1" applyProtection="1">
      <alignment horizontal="left" vertical="center" indent="7"/>
    </xf>
    <xf numFmtId="0" fontId="0" fillId="36" borderId="0" xfId="0" applyFill="1" applyAlignment="1">
      <alignment wrapText="1"/>
    </xf>
    <xf numFmtId="0" fontId="0" fillId="36" borderId="56" xfId="0" applyFill="1" applyBorder="1"/>
    <xf numFmtId="0" fontId="0" fillId="36" borderId="0" xfId="0" applyFill="1" applyAlignment="1">
      <alignment vertical="top"/>
    </xf>
    <xf numFmtId="0" fontId="0" fillId="36" borderId="0" xfId="0" applyFill="1" applyBorder="1" applyAlignment="1">
      <alignment vertical="top"/>
    </xf>
    <xf numFmtId="0" fontId="0" fillId="0" borderId="0" xfId="0" applyAlignment="1">
      <alignment vertical="top"/>
    </xf>
    <xf numFmtId="0" fontId="4" fillId="36" borderId="0" xfId="0" applyFont="1" applyFill="1" applyAlignment="1"/>
    <xf numFmtId="0" fontId="54" fillId="36" borderId="0" xfId="0" applyFont="1" applyFill="1" applyBorder="1" applyAlignment="1" applyProtection="1">
      <alignment horizontal="center" vertical="top"/>
    </xf>
    <xf numFmtId="0" fontId="8" fillId="36" borderId="63" xfId="0" applyFont="1" applyFill="1" applyBorder="1" applyAlignment="1" applyProtection="1">
      <protection locked="0"/>
    </xf>
    <xf numFmtId="0" fontId="8" fillId="36" borderId="54" xfId="0" applyFont="1" applyFill="1" applyBorder="1" applyAlignment="1" applyProtection="1">
      <protection locked="0"/>
    </xf>
    <xf numFmtId="0" fontId="8" fillId="36" borderId="0" xfId="0" applyFont="1" applyFill="1" applyBorder="1" applyAlignment="1" applyProtection="1">
      <protection locked="0"/>
    </xf>
    <xf numFmtId="0" fontId="8" fillId="36" borderId="26" xfId="0" applyFont="1" applyFill="1" applyBorder="1" applyAlignment="1" applyProtection="1">
      <protection locked="0"/>
    </xf>
    <xf numFmtId="0" fontId="9" fillId="37" borderId="41" xfId="217" applyFont="1" applyFill="1" applyBorder="1" applyProtection="1"/>
    <xf numFmtId="0" fontId="9" fillId="37" borderId="40" xfId="217" applyFont="1" applyFill="1" applyBorder="1" applyAlignment="1" applyProtection="1">
      <alignment horizontal="center"/>
    </xf>
    <xf numFmtId="0" fontId="9" fillId="37" borderId="35" xfId="217" applyFont="1" applyFill="1" applyBorder="1" applyAlignment="1" applyProtection="1">
      <alignment horizontal="left" indent="1"/>
    </xf>
    <xf numFmtId="41" fontId="9" fillId="37" borderId="36" xfId="71" applyNumberFormat="1" applyFont="1" applyFill="1" applyBorder="1" applyAlignment="1" applyProtection="1">
      <alignment horizontal="right"/>
    </xf>
    <xf numFmtId="0" fontId="58" fillId="39" borderId="0" xfId="217" applyFont="1" applyFill="1" applyBorder="1" applyAlignment="1" applyProtection="1">
      <protection locked="0"/>
    </xf>
    <xf numFmtId="0" fontId="9" fillId="36" borderId="65" xfId="217" applyFont="1" applyFill="1" applyBorder="1" applyAlignment="1" applyProtection="1">
      <alignment horizontal="center" wrapText="1"/>
    </xf>
    <xf numFmtId="0" fontId="9" fillId="36" borderId="9" xfId="217" applyFont="1" applyFill="1" applyBorder="1" applyAlignment="1" applyProtection="1">
      <alignment horizontal="center" wrapText="1"/>
    </xf>
    <xf numFmtId="0" fontId="58" fillId="39" borderId="0" xfId="217" applyFont="1" applyFill="1" applyBorder="1" applyAlignment="1" applyProtection="1">
      <alignment horizontal="right"/>
      <protection locked="0"/>
    </xf>
    <xf numFmtId="42" fontId="9" fillId="36" borderId="65" xfId="217" applyNumberFormat="1" applyFont="1" applyFill="1" applyBorder="1" applyAlignment="1" applyProtection="1">
      <alignment horizontal="center" wrapText="1"/>
    </xf>
    <xf numFmtId="0" fontId="58" fillId="39" borderId="69" xfId="217" applyFont="1" applyFill="1" applyBorder="1" applyAlignment="1" applyProtection="1">
      <protection locked="0"/>
    </xf>
    <xf numFmtId="0" fontId="58" fillId="39" borderId="18" xfId="217" applyFont="1" applyFill="1" applyBorder="1" applyAlignment="1" applyProtection="1">
      <alignment horizontal="right"/>
      <protection locked="0"/>
    </xf>
    <xf numFmtId="0" fontId="58" fillId="39" borderId="18" xfId="217" applyFont="1" applyFill="1" applyBorder="1" applyAlignment="1" applyProtection="1">
      <alignment horizontal="center"/>
      <protection locked="0"/>
    </xf>
    <xf numFmtId="0" fontId="58" fillId="39" borderId="18" xfId="217" applyFont="1" applyFill="1" applyBorder="1" applyAlignment="1" applyProtection="1">
      <protection locked="0"/>
    </xf>
    <xf numFmtId="0" fontId="58" fillId="39" borderId="71" xfId="217" applyFont="1" applyFill="1" applyBorder="1" applyAlignment="1" applyProtection="1">
      <protection locked="0"/>
    </xf>
    <xf numFmtId="0" fontId="1" fillId="37" borderId="0" xfId="217" applyFont="1" applyFill="1" applyAlignment="1">
      <alignment horizontal="right"/>
    </xf>
    <xf numFmtId="0" fontId="1" fillId="35" borderId="0" xfId="217" applyFont="1" applyFill="1" applyAlignment="1">
      <alignment horizontal="right"/>
    </xf>
    <xf numFmtId="41" fontId="8" fillId="41" borderId="0" xfId="217" applyNumberFormat="1" applyFont="1" applyFill="1" applyBorder="1" applyProtection="1"/>
    <xf numFmtId="0" fontId="9" fillId="35" borderId="0" xfId="217" applyFont="1" applyFill="1" applyBorder="1"/>
    <xf numFmtId="0" fontId="9" fillId="35" borderId="0" xfId="217" applyFont="1" applyFill="1" applyBorder="1" applyAlignment="1">
      <alignment horizontal="center"/>
    </xf>
    <xf numFmtId="42" fontId="9" fillId="35" borderId="0" xfId="217" applyNumberFormat="1" applyFont="1" applyFill="1" applyBorder="1" applyAlignment="1">
      <alignment horizontal="left"/>
    </xf>
    <xf numFmtId="0" fontId="49" fillId="37" borderId="57" xfId="217" applyFont="1" applyFill="1" applyBorder="1"/>
    <xf numFmtId="0" fontId="9" fillId="37" borderId="57" xfId="217" applyFont="1" applyFill="1" applyBorder="1" applyAlignment="1">
      <alignment horizontal="center"/>
    </xf>
    <xf numFmtId="0" fontId="8" fillId="0" borderId="59" xfId="219" applyFont="1" applyFill="1" applyBorder="1" applyAlignment="1" applyProtection="1">
      <alignment horizontal="left" indent="2"/>
    </xf>
    <xf numFmtId="41" fontId="8" fillId="0" borderId="38" xfId="71" applyNumberFormat="1" applyFont="1" applyFill="1" applyBorder="1" applyAlignment="1" applyProtection="1">
      <alignment horizontal="right"/>
      <protection locked="0"/>
    </xf>
    <xf numFmtId="41" fontId="9" fillId="35" borderId="38" xfId="71" applyNumberFormat="1" applyFont="1" applyFill="1" applyBorder="1" applyAlignment="1" applyProtection="1">
      <alignment horizontal="right"/>
    </xf>
    <xf numFmtId="41" fontId="8" fillId="35" borderId="39" xfId="71" applyNumberFormat="1" applyFont="1" applyFill="1" applyBorder="1" applyAlignment="1" applyProtection="1">
      <alignment horizontal="right"/>
    </xf>
    <xf numFmtId="0" fontId="1" fillId="37" borderId="28" xfId="217" applyFont="1" applyFill="1" applyBorder="1" applyAlignment="1">
      <alignment horizontal="right"/>
    </xf>
    <xf numFmtId="0" fontId="7" fillId="0" borderId="22" xfId="217" applyFont="1" applyBorder="1" applyAlignment="1">
      <alignment horizontal="right"/>
    </xf>
    <xf numFmtId="0" fontId="7" fillId="0" borderId="22" xfId="217" applyFont="1" applyBorder="1" applyAlignment="1">
      <alignment horizontal="right" textRotation="180"/>
    </xf>
    <xf numFmtId="0" fontId="49" fillId="36" borderId="63" xfId="217" applyFont="1" applyFill="1" applyBorder="1" applyAlignment="1">
      <alignment horizontal="left"/>
    </xf>
    <xf numFmtId="0" fontId="9" fillId="36" borderId="56" xfId="217" applyFont="1" applyFill="1" applyBorder="1" applyAlignment="1">
      <alignment horizontal="center" wrapText="1"/>
    </xf>
    <xf numFmtId="42" fontId="9" fillId="36" borderId="56" xfId="217" applyNumberFormat="1" applyFont="1" applyFill="1" applyBorder="1" applyAlignment="1">
      <alignment horizontal="center" wrapText="1"/>
    </xf>
    <xf numFmtId="0" fontId="9" fillId="36" borderId="56" xfId="217" applyFont="1" applyFill="1" applyBorder="1" applyAlignment="1">
      <alignment horizontal="center"/>
    </xf>
    <xf numFmtId="0" fontId="8" fillId="0" borderId="0" xfId="217" applyFont="1" applyBorder="1" applyAlignment="1">
      <alignment horizontal="center"/>
    </xf>
    <xf numFmtId="0" fontId="8" fillId="0" borderId="0" xfId="217" applyFont="1" applyBorder="1" applyAlignment="1">
      <alignment horizontal="right"/>
    </xf>
    <xf numFmtId="0" fontId="1" fillId="0" borderId="22" xfId="217" applyFont="1" applyBorder="1" applyAlignment="1">
      <alignment horizontal="right"/>
    </xf>
    <xf numFmtId="0" fontId="8" fillId="0" borderId="0" xfId="217" applyFont="1" applyBorder="1"/>
    <xf numFmtId="37" fontId="8" fillId="0" borderId="0" xfId="217" applyNumberFormat="1" applyFont="1" applyBorder="1" applyAlignment="1">
      <alignment horizontal="right"/>
    </xf>
    <xf numFmtId="0" fontId="7" fillId="0" borderId="22" xfId="217" applyFont="1" applyBorder="1"/>
    <xf numFmtId="0" fontId="49" fillId="36" borderId="63" xfId="217" applyFont="1" applyFill="1" applyBorder="1" applyAlignment="1"/>
    <xf numFmtId="0" fontId="49" fillId="35" borderId="63" xfId="217" applyFont="1" applyFill="1" applyBorder="1"/>
    <xf numFmtId="0" fontId="9" fillId="0" borderId="0" xfId="217" applyFont="1" applyBorder="1"/>
    <xf numFmtId="42" fontId="9" fillId="0" borderId="0" xfId="217" applyNumberFormat="1" applyFont="1" applyBorder="1" applyAlignment="1">
      <alignment horizontal="right"/>
    </xf>
    <xf numFmtId="42" fontId="8" fillId="0" borderId="0" xfId="217" applyNumberFormat="1" applyFont="1" applyBorder="1" applyAlignment="1">
      <alignment horizontal="right"/>
    </xf>
    <xf numFmtId="0" fontId="49" fillId="36" borderId="63" xfId="217" applyFont="1" applyFill="1" applyBorder="1"/>
    <xf numFmtId="0" fontId="7" fillId="0" borderId="0" xfId="217" applyFont="1" applyBorder="1"/>
    <xf numFmtId="0" fontId="7" fillId="0" borderId="22" xfId="217" applyFont="1" applyFill="1" applyBorder="1" applyAlignment="1">
      <alignment horizontal="right"/>
    </xf>
    <xf numFmtId="42" fontId="8" fillId="0" borderId="0" xfId="217" applyNumberFormat="1" applyFont="1" applyFill="1" applyBorder="1" applyAlignment="1">
      <alignment horizontal="right"/>
    </xf>
    <xf numFmtId="37" fontId="8" fillId="0" borderId="0" xfId="217" applyNumberFormat="1" applyFont="1" applyFill="1" applyBorder="1" applyAlignment="1">
      <alignment horizontal="right"/>
    </xf>
    <xf numFmtId="0" fontId="8" fillId="0" borderId="0" xfId="217" applyFont="1" applyFill="1" applyBorder="1" applyAlignment="1">
      <alignment horizontal="right"/>
    </xf>
    <xf numFmtId="42" fontId="7" fillId="0" borderId="0" xfId="217" applyNumberFormat="1" applyFont="1" applyBorder="1" applyAlignment="1">
      <alignment horizontal="right"/>
    </xf>
    <xf numFmtId="37" fontId="7" fillId="0" borderId="0" xfId="217" applyNumberFormat="1" applyFont="1" applyBorder="1" applyAlignment="1">
      <alignment horizontal="right"/>
    </xf>
    <xf numFmtId="0" fontId="7" fillId="0" borderId="0" xfId="217" applyFont="1" applyBorder="1" applyAlignment="1">
      <alignment horizontal="right"/>
    </xf>
    <xf numFmtId="37" fontId="7" fillId="0" borderId="0" xfId="217" applyNumberFormat="1" applyFont="1" applyFill="1" applyBorder="1" applyAlignment="1">
      <alignment horizontal="right"/>
    </xf>
    <xf numFmtId="0" fontId="49" fillId="37" borderId="63" xfId="217" applyFont="1" applyFill="1" applyBorder="1"/>
    <xf numFmtId="0" fontId="6" fillId="37" borderId="53" xfId="217" applyFont="1" applyFill="1" applyBorder="1" applyAlignment="1">
      <alignment horizontal="left"/>
    </xf>
    <xf numFmtId="0" fontId="7" fillId="37" borderId="53" xfId="217" applyFont="1" applyFill="1" applyBorder="1" applyAlignment="1">
      <alignment horizontal="right"/>
    </xf>
    <xf numFmtId="13" fontId="6" fillId="37" borderId="54" xfId="56" applyNumberFormat="1" applyFont="1" applyFill="1" applyBorder="1" applyAlignment="1">
      <alignment horizontal="right"/>
    </xf>
    <xf numFmtId="0" fontId="1" fillId="35" borderId="61" xfId="217" applyFont="1" applyFill="1" applyBorder="1"/>
    <xf numFmtId="0" fontId="6" fillId="35" borderId="55" xfId="217" applyFont="1" applyFill="1" applyBorder="1" applyAlignment="1">
      <alignment horizontal="left"/>
    </xf>
    <xf numFmtId="0" fontId="6" fillId="35" borderId="55" xfId="217" applyFont="1" applyFill="1" applyBorder="1" applyAlignment="1">
      <alignment horizontal="right"/>
    </xf>
    <xf numFmtId="37" fontId="7" fillId="0" borderId="0" xfId="235" applyNumberFormat="1" applyFont="1" applyBorder="1" applyAlignment="1">
      <alignment horizontal="right"/>
    </xf>
    <xf numFmtId="9" fontId="7" fillId="0" borderId="0" xfId="235" applyFont="1" applyBorder="1" applyAlignment="1">
      <alignment horizontal="right"/>
    </xf>
    <xf numFmtId="0" fontId="6" fillId="0" borderId="0" xfId="217" applyFont="1" applyBorder="1" applyAlignment="1">
      <alignment horizontal="right"/>
    </xf>
    <xf numFmtId="10" fontId="7" fillId="0" borderId="0" xfId="217" applyNumberFormat="1" applyFont="1" applyBorder="1" applyAlignment="1">
      <alignment horizontal="right"/>
    </xf>
    <xf numFmtId="0" fontId="1" fillId="35" borderId="63" xfId="217" applyFont="1" applyFill="1" applyBorder="1"/>
    <xf numFmtId="0" fontId="6" fillId="35" borderId="53" xfId="217" applyFont="1" applyFill="1" applyBorder="1" applyAlignment="1">
      <alignment horizontal="left"/>
    </xf>
    <xf numFmtId="0" fontId="6" fillId="35" borderId="53" xfId="217" applyFont="1" applyFill="1" applyBorder="1" applyAlignment="1">
      <alignment horizontal="right"/>
    </xf>
    <xf numFmtId="37" fontId="7" fillId="0" borderId="0" xfId="217" applyNumberFormat="1" applyFont="1" applyFill="1" applyBorder="1"/>
    <xf numFmtId="0" fontId="4" fillId="35" borderId="61" xfId="218" applyFont="1" applyFill="1" applyBorder="1" applyAlignment="1">
      <alignment horizontal="center"/>
    </xf>
    <xf numFmtId="37" fontId="4" fillId="35" borderId="55" xfId="217" applyNumberFormat="1" applyFont="1" applyFill="1" applyBorder="1" applyAlignment="1">
      <alignment horizontal="center"/>
    </xf>
    <xf numFmtId="0" fontId="7" fillId="35" borderId="55" xfId="217" applyFont="1" applyFill="1" applyBorder="1" applyAlignment="1">
      <alignment horizontal="right"/>
    </xf>
    <xf numFmtId="9" fontId="7" fillId="35" borderId="61" xfId="237" applyFont="1" applyFill="1" applyBorder="1"/>
    <xf numFmtId="0" fontId="7" fillId="35" borderId="55" xfId="217" applyFont="1" applyFill="1" applyBorder="1"/>
    <xf numFmtId="0" fontId="8" fillId="0" borderId="0" xfId="217" quotePrefix="1" applyFont="1" applyBorder="1" applyAlignment="1">
      <alignment horizontal="left"/>
    </xf>
    <xf numFmtId="0" fontId="7" fillId="0" borderId="22" xfId="0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7" fillId="0" borderId="9" xfId="217" applyFont="1" applyBorder="1" applyAlignment="1">
      <alignment horizontal="right"/>
    </xf>
    <xf numFmtId="0" fontId="7" fillId="0" borderId="24" xfId="217" applyFont="1" applyFill="1" applyBorder="1"/>
    <xf numFmtId="37" fontId="7" fillId="0" borderId="24" xfId="217" applyNumberFormat="1" applyFont="1" applyFill="1" applyBorder="1"/>
    <xf numFmtId="0" fontId="7" fillId="0" borderId="24" xfId="217" applyFont="1" applyBorder="1" applyAlignment="1">
      <alignment horizontal="right"/>
    </xf>
    <xf numFmtId="42" fontId="7" fillId="0" borderId="24" xfId="71" applyNumberFormat="1" applyFont="1" applyBorder="1" applyAlignment="1">
      <alignment horizontal="right"/>
    </xf>
    <xf numFmtId="0" fontId="58" fillId="38" borderId="0" xfId="217" applyFont="1" applyFill="1" applyBorder="1" applyAlignment="1" applyProtection="1">
      <protection locked="0"/>
    </xf>
    <xf numFmtId="0" fontId="58" fillId="38" borderId="0" xfId="217" applyFont="1" applyFill="1" applyBorder="1" applyAlignment="1" applyProtection="1">
      <alignment horizontal="right"/>
      <protection locked="0"/>
    </xf>
    <xf numFmtId="0" fontId="1" fillId="38" borderId="70" xfId="217" applyFont="1" applyFill="1" applyBorder="1" applyAlignment="1">
      <alignment horizontal="right"/>
    </xf>
    <xf numFmtId="0" fontId="58" fillId="38" borderId="18" xfId="217" applyFont="1" applyFill="1" applyBorder="1" applyAlignment="1" applyProtection="1">
      <alignment horizontal="right"/>
      <protection locked="0"/>
    </xf>
    <xf numFmtId="0" fontId="58" fillId="38" borderId="18" xfId="217" applyFont="1" applyFill="1" applyBorder="1" applyAlignment="1" applyProtection="1">
      <alignment horizontal="center"/>
      <protection locked="0"/>
    </xf>
    <xf numFmtId="0" fontId="58" fillId="38" borderId="18" xfId="217" applyFont="1" applyFill="1" applyBorder="1" applyAlignment="1" applyProtection="1">
      <protection locked="0"/>
    </xf>
    <xf numFmtId="0" fontId="1" fillId="0" borderId="22" xfId="217" applyFont="1" applyBorder="1" applyAlignment="1">
      <alignment horizontal="right" textRotation="180"/>
    </xf>
    <xf numFmtId="0" fontId="9" fillId="37" borderId="43" xfId="217" applyFont="1" applyFill="1" applyBorder="1" applyAlignment="1" applyProtection="1">
      <alignment horizontal="left"/>
    </xf>
    <xf numFmtId="0" fontId="9" fillId="37" borderId="33" xfId="217" quotePrefix="1" applyFont="1" applyFill="1" applyBorder="1" applyAlignment="1" applyProtection="1">
      <alignment horizontal="center"/>
    </xf>
    <xf numFmtId="0" fontId="49" fillId="36" borderId="63" xfId="217" applyFont="1" applyFill="1" applyBorder="1" applyProtection="1"/>
    <xf numFmtId="0" fontId="8" fillId="0" borderId="22" xfId="217" applyFont="1" applyBorder="1" applyProtection="1"/>
    <xf numFmtId="0" fontId="8" fillId="0" borderId="9" xfId="217" applyFont="1" applyBorder="1" applyProtection="1"/>
    <xf numFmtId="0" fontId="6" fillId="0" borderId="24" xfId="217" applyFont="1" applyBorder="1" applyAlignment="1">
      <alignment horizontal="left"/>
    </xf>
    <xf numFmtId="42" fontId="9" fillId="36" borderId="56" xfId="217" applyNumberFormat="1" applyFont="1" applyFill="1" applyBorder="1" applyAlignment="1" applyProtection="1">
      <alignment horizontal="center"/>
    </xf>
    <xf numFmtId="42" fontId="8" fillId="34" borderId="62" xfId="217" applyNumberFormat="1" applyFont="1" applyFill="1" applyBorder="1" applyProtection="1">
      <protection locked="0"/>
    </xf>
    <xf numFmtId="42" fontId="8" fillId="35" borderId="14" xfId="217" applyNumberFormat="1" applyFont="1" applyFill="1" applyBorder="1" applyProtection="1"/>
    <xf numFmtId="42" fontId="8" fillId="35" borderId="65" xfId="217" applyNumberFormat="1" applyFont="1" applyFill="1" applyBorder="1" applyProtection="1"/>
    <xf numFmtId="0" fontId="7" fillId="0" borderId="0" xfId="217" applyFont="1" applyAlignment="1"/>
    <xf numFmtId="0" fontId="9" fillId="36" borderId="63" xfId="217" applyFont="1" applyFill="1" applyBorder="1" applyAlignment="1">
      <alignment horizontal="center"/>
    </xf>
    <xf numFmtId="42" fontId="9" fillId="36" borderId="56" xfId="217" applyNumberFormat="1" applyFont="1" applyFill="1" applyBorder="1" applyAlignment="1">
      <alignment horizontal="center"/>
    </xf>
    <xf numFmtId="0" fontId="7" fillId="37" borderId="22" xfId="217" applyFont="1" applyFill="1" applyBorder="1" applyAlignment="1">
      <alignment horizontal="right"/>
    </xf>
    <xf numFmtId="0" fontId="9" fillId="37" borderId="37" xfId="217" quotePrefix="1" applyFont="1" applyFill="1" applyBorder="1" applyAlignment="1">
      <alignment horizontal="center"/>
    </xf>
    <xf numFmtId="41" fontId="8" fillId="37" borderId="33" xfId="71" applyNumberFormat="1" applyFont="1" applyFill="1" applyBorder="1" applyAlignment="1">
      <alignment horizontal="right"/>
    </xf>
    <xf numFmtId="41" fontId="8" fillId="37" borderId="34" xfId="71" applyNumberFormat="1" applyFont="1" applyFill="1" applyBorder="1" applyAlignment="1">
      <alignment horizontal="right"/>
    </xf>
    <xf numFmtId="0" fontId="57" fillId="37" borderId="30" xfId="217" applyFont="1" applyFill="1" applyBorder="1" applyAlignment="1">
      <alignment horizontal="left" indent="1"/>
    </xf>
    <xf numFmtId="0" fontId="9" fillId="37" borderId="37" xfId="217" applyFont="1" applyFill="1" applyBorder="1" applyAlignment="1">
      <alignment horizontal="center"/>
    </xf>
    <xf numFmtId="41" fontId="8" fillId="37" borderId="36" xfId="71" applyNumberFormat="1" applyFont="1" applyFill="1" applyBorder="1" applyAlignment="1">
      <alignment horizontal="right"/>
    </xf>
    <xf numFmtId="0" fontId="9" fillId="37" borderId="30" xfId="217" applyFont="1" applyFill="1" applyBorder="1"/>
    <xf numFmtId="41" fontId="8" fillId="37" borderId="37" xfId="71" applyNumberFormat="1" applyFont="1" applyFill="1" applyBorder="1" applyAlignment="1">
      <alignment horizontal="right"/>
    </xf>
    <xf numFmtId="0" fontId="1" fillId="37" borderId="22" xfId="217" applyFont="1" applyFill="1" applyBorder="1" applyAlignment="1">
      <alignment horizontal="right"/>
    </xf>
    <xf numFmtId="0" fontId="9" fillId="37" borderId="0" xfId="217" applyFont="1" applyFill="1" applyBorder="1" applyAlignment="1">
      <alignment horizontal="left"/>
    </xf>
    <xf numFmtId="41" fontId="8" fillId="37" borderId="33" xfId="217" applyNumberFormat="1" applyFont="1" applyFill="1" applyBorder="1" applyAlignment="1">
      <alignment horizontal="right"/>
    </xf>
    <xf numFmtId="0" fontId="57" fillId="37" borderId="35" xfId="217" applyFont="1" applyFill="1" applyBorder="1" applyAlignment="1">
      <alignment horizontal="left" indent="1"/>
    </xf>
    <xf numFmtId="0" fontId="9" fillId="37" borderId="36" xfId="217" applyFont="1" applyFill="1" applyBorder="1" applyAlignment="1">
      <alignment horizontal="center"/>
    </xf>
    <xf numFmtId="41" fontId="8" fillId="37" borderId="36" xfId="217" applyNumberFormat="1" applyFont="1" applyFill="1" applyBorder="1" applyAlignment="1">
      <alignment horizontal="right"/>
    </xf>
    <xf numFmtId="0" fontId="9" fillId="37" borderId="35" xfId="217" applyFont="1" applyFill="1" applyBorder="1"/>
    <xf numFmtId="2" fontId="9" fillId="37" borderId="36" xfId="217" applyNumberFormat="1" applyFont="1" applyFill="1" applyBorder="1" applyAlignment="1">
      <alignment horizontal="center"/>
    </xf>
    <xf numFmtId="0" fontId="8" fillId="0" borderId="31" xfId="217" applyFont="1" applyFill="1" applyBorder="1" applyAlignment="1" applyProtection="1">
      <alignment horizontal="left" indent="1"/>
      <protection locked="0"/>
    </xf>
    <xf numFmtId="0" fontId="8" fillId="0" borderId="39" xfId="217" applyFont="1" applyFill="1" applyBorder="1" applyAlignment="1" applyProtection="1">
      <alignment horizontal="center"/>
      <protection locked="0"/>
    </xf>
    <xf numFmtId="41" fontId="8" fillId="0" borderId="39" xfId="75" applyNumberFormat="1" applyFont="1" applyFill="1" applyBorder="1" applyAlignment="1" applyProtection="1">
      <alignment horizontal="right"/>
      <protection locked="0"/>
    </xf>
    <xf numFmtId="0" fontId="8" fillId="0" borderId="59" xfId="217" applyFont="1" applyFill="1" applyBorder="1" applyAlignment="1" applyProtection="1">
      <alignment horizontal="left" indent="1"/>
      <protection locked="0"/>
    </xf>
    <xf numFmtId="0" fontId="1" fillId="37" borderId="9" xfId="217" applyFont="1" applyFill="1" applyBorder="1" applyAlignment="1">
      <alignment horizontal="right"/>
    </xf>
    <xf numFmtId="0" fontId="9" fillId="37" borderId="63" xfId="217" applyFont="1" applyFill="1" applyBorder="1"/>
    <xf numFmtId="0" fontId="9" fillId="37" borderId="73" xfId="217" applyFont="1" applyFill="1" applyBorder="1" applyAlignment="1">
      <alignment horizontal="center"/>
    </xf>
    <xf numFmtId="0" fontId="9" fillId="37" borderId="73" xfId="217" applyFont="1" applyFill="1" applyBorder="1"/>
    <xf numFmtId="42" fontId="9" fillId="37" borderId="73" xfId="217" applyNumberFormat="1" applyFont="1" applyFill="1" applyBorder="1" applyAlignment="1">
      <alignment horizontal="right"/>
    </xf>
    <xf numFmtId="42" fontId="9" fillId="37" borderId="9" xfId="217" applyNumberFormat="1" applyFont="1" applyFill="1" applyBorder="1" applyAlignment="1">
      <alignment horizontal="right"/>
    </xf>
    <xf numFmtId="0" fontId="9" fillId="35" borderId="38" xfId="217" applyFont="1" applyFill="1" applyBorder="1" applyAlignment="1" applyProtection="1">
      <alignment horizontal="center"/>
    </xf>
    <xf numFmtId="0" fontId="6" fillId="0" borderId="38" xfId="217" applyFont="1" applyBorder="1" applyAlignment="1" applyProtection="1">
      <alignment horizontal="left"/>
      <protection locked="0"/>
    </xf>
    <xf numFmtId="0" fontId="9" fillId="37" borderId="57" xfId="217" applyFont="1" applyFill="1" applyBorder="1" applyAlignment="1" applyProtection="1">
      <alignment horizontal="left" indent="1"/>
      <protection locked="0"/>
    </xf>
    <xf numFmtId="0" fontId="9" fillId="37" borderId="42" xfId="217" applyFont="1" applyFill="1" applyBorder="1" applyAlignment="1">
      <alignment horizontal="center"/>
    </xf>
    <xf numFmtId="41" fontId="8" fillId="37" borderId="37" xfId="217" applyNumberFormat="1" applyFont="1" applyFill="1" applyBorder="1" applyAlignment="1">
      <alignment horizontal="right"/>
    </xf>
    <xf numFmtId="41" fontId="8" fillId="0" borderId="39" xfId="71" applyNumberFormat="1" applyFont="1" applyFill="1" applyBorder="1" applyAlignment="1" applyProtection="1">
      <alignment horizontal="right"/>
      <protection locked="0"/>
    </xf>
    <xf numFmtId="2" fontId="9" fillId="37" borderId="33" xfId="217" applyNumberFormat="1" applyFont="1" applyFill="1" applyBorder="1" applyAlignment="1">
      <alignment horizontal="center"/>
    </xf>
    <xf numFmtId="41" fontId="8" fillId="37" borderId="34" xfId="217" applyNumberFormat="1" applyFont="1" applyFill="1" applyBorder="1" applyAlignment="1">
      <alignment horizontal="right"/>
    </xf>
    <xf numFmtId="0" fontId="1" fillId="35" borderId="72" xfId="217" applyFont="1" applyFill="1" applyBorder="1" applyAlignment="1">
      <alignment horizontal="right"/>
    </xf>
    <xf numFmtId="0" fontId="49" fillId="35" borderId="51" xfId="217" applyFont="1" applyFill="1" applyBorder="1"/>
    <xf numFmtId="0" fontId="9" fillId="35" borderId="51" xfId="217" applyFont="1" applyFill="1" applyBorder="1" applyAlignment="1">
      <alignment horizontal="center"/>
    </xf>
    <xf numFmtId="0" fontId="9" fillId="37" borderId="22" xfId="217" applyFont="1" applyFill="1" applyBorder="1"/>
    <xf numFmtId="42" fontId="9" fillId="37" borderId="22" xfId="217" applyNumberFormat="1" applyFont="1" applyFill="1" applyBorder="1" applyAlignment="1">
      <alignment horizontal="center"/>
    </xf>
    <xf numFmtId="42" fontId="9" fillId="37" borderId="14" xfId="217" applyNumberFormat="1" applyFont="1" applyFill="1" applyBorder="1" applyAlignment="1">
      <alignment horizontal="center"/>
    </xf>
    <xf numFmtId="0" fontId="9" fillId="37" borderId="33" xfId="217" quotePrefix="1" applyFont="1" applyFill="1" applyBorder="1" applyAlignment="1">
      <alignment horizontal="center"/>
    </xf>
    <xf numFmtId="0" fontId="7" fillId="0" borderId="63" xfId="217" applyFont="1" applyBorder="1" applyAlignment="1">
      <alignment horizontal="right" textRotation="180"/>
    </xf>
    <xf numFmtId="0" fontId="9" fillId="35" borderId="22" xfId="217" applyFont="1" applyFill="1" applyBorder="1" applyAlignment="1">
      <alignment horizontal="left" indent="1"/>
    </xf>
    <xf numFmtId="0" fontId="8" fillId="0" borderId="22" xfId="217" applyFont="1" applyBorder="1" applyAlignment="1">
      <alignment horizontal="left" indent="2"/>
    </xf>
    <xf numFmtId="10" fontId="1" fillId="35" borderId="54" xfId="235" applyNumberFormat="1" applyFont="1" applyFill="1" applyBorder="1" applyAlignment="1">
      <alignment horizontal="right"/>
    </xf>
    <xf numFmtId="37" fontId="7" fillId="37" borderId="55" xfId="217" applyNumberFormat="1" applyFont="1" applyFill="1" applyBorder="1"/>
    <xf numFmtId="0" fontId="7" fillId="37" borderId="55" xfId="217" applyFont="1" applyFill="1" applyBorder="1" applyAlignment="1">
      <alignment horizontal="right"/>
    </xf>
    <xf numFmtId="42" fontId="7" fillId="37" borderId="64" xfId="71" applyNumberFormat="1" applyFont="1" applyFill="1" applyBorder="1" applyAlignment="1">
      <alignment horizontal="right"/>
    </xf>
    <xf numFmtId="0" fontId="7" fillId="35" borderId="64" xfId="217" applyFont="1" applyFill="1" applyBorder="1" applyAlignment="1">
      <alignment horizontal="right"/>
    </xf>
    <xf numFmtId="37" fontId="4" fillId="35" borderId="73" xfId="217" applyNumberFormat="1" applyFont="1" applyFill="1" applyBorder="1" applyAlignment="1">
      <alignment horizontal="center"/>
    </xf>
    <xf numFmtId="0" fontId="4" fillId="35" borderId="73" xfId="217" applyFont="1" applyFill="1" applyBorder="1" applyAlignment="1">
      <alignment horizontal="right"/>
    </xf>
    <xf numFmtId="0" fontId="4" fillId="35" borderId="74" xfId="217" applyFont="1" applyFill="1" applyBorder="1" applyAlignment="1">
      <alignment horizontal="right"/>
    </xf>
    <xf numFmtId="0" fontId="7" fillId="35" borderId="73" xfId="217" applyFont="1" applyFill="1" applyBorder="1"/>
    <xf numFmtId="0" fontId="7" fillId="35" borderId="73" xfId="217" applyFont="1" applyFill="1" applyBorder="1" applyAlignment="1">
      <alignment horizontal="right"/>
    </xf>
    <xf numFmtId="0" fontId="7" fillId="35" borderId="74" xfId="217" applyFont="1" applyFill="1" applyBorder="1" applyAlignment="1">
      <alignment horizontal="right"/>
    </xf>
    <xf numFmtId="37" fontId="52" fillId="37" borderId="55" xfId="235" applyNumberFormat="1" applyFont="1" applyFill="1" applyBorder="1"/>
    <xf numFmtId="10" fontId="1" fillId="35" borderId="26" xfId="235" applyNumberFormat="1" applyFont="1" applyFill="1" applyBorder="1" applyAlignment="1">
      <alignment horizontal="right"/>
    </xf>
    <xf numFmtId="0" fontId="7" fillId="35" borderId="63" xfId="217" applyFont="1" applyFill="1" applyBorder="1"/>
    <xf numFmtId="0" fontId="8" fillId="0" borderId="22" xfId="217" applyFont="1" applyBorder="1"/>
    <xf numFmtId="42" fontId="8" fillId="34" borderId="26" xfId="217" applyNumberFormat="1" applyFont="1" applyFill="1" applyBorder="1" applyAlignment="1" applyProtection="1">
      <alignment horizontal="right"/>
      <protection locked="0"/>
    </xf>
    <xf numFmtId="0" fontId="8" fillId="0" borderId="9" xfId="217" applyFont="1" applyBorder="1"/>
    <xf numFmtId="0" fontId="7" fillId="0" borderId="73" xfId="217" applyFont="1" applyBorder="1"/>
    <xf numFmtId="0" fontId="1" fillId="0" borderId="22" xfId="217" applyFont="1" applyBorder="1" applyAlignment="1">
      <alignment horizontal="right" vertical="center"/>
    </xf>
    <xf numFmtId="0" fontId="7" fillId="0" borderId="21" xfId="0" applyFont="1" applyFill="1" applyBorder="1" applyAlignment="1">
      <alignment horizontal="center"/>
    </xf>
    <xf numFmtId="42" fontId="9" fillId="0" borderId="56" xfId="217" applyNumberFormat="1" applyFont="1" applyFill="1" applyBorder="1" applyAlignment="1">
      <alignment horizontal="center" wrapText="1"/>
    </xf>
    <xf numFmtId="0" fontId="49" fillId="37" borderId="0" xfId="217" applyFont="1" applyFill="1" applyBorder="1"/>
    <xf numFmtId="0" fontId="1" fillId="0" borderId="63" xfId="217" applyFont="1" applyBorder="1" applyAlignment="1">
      <alignment horizontal="right" textRotation="180"/>
    </xf>
    <xf numFmtId="0" fontId="1" fillId="0" borderId="65" xfId="217" applyFont="1" applyBorder="1" applyAlignment="1">
      <alignment horizontal="right" textRotation="180"/>
    </xf>
    <xf numFmtId="0" fontId="1" fillId="37" borderId="0" xfId="217" applyFont="1" applyFill="1" applyBorder="1" applyAlignment="1">
      <alignment horizontal="right"/>
    </xf>
    <xf numFmtId="0" fontId="9" fillId="37" borderId="21" xfId="217" applyFont="1" applyFill="1" applyBorder="1" applyAlignment="1">
      <alignment horizontal="center"/>
    </xf>
    <xf numFmtId="42" fontId="9" fillId="37" borderId="21" xfId="217" applyNumberFormat="1" applyFont="1" applyFill="1" applyBorder="1" applyAlignment="1">
      <alignment horizontal="left"/>
    </xf>
    <xf numFmtId="0" fontId="1" fillId="37" borderId="0" xfId="217" applyFont="1" applyFill="1" applyAlignment="1">
      <alignment horizontal="right" textRotation="180"/>
    </xf>
    <xf numFmtId="0" fontId="9" fillId="37" borderId="1" xfId="217" applyFont="1" applyFill="1" applyBorder="1" applyAlignment="1" applyProtection="1">
      <alignment horizontal="center" wrapText="1"/>
    </xf>
    <xf numFmtId="0" fontId="9" fillId="37" borderId="4" xfId="217" applyFont="1" applyFill="1" applyBorder="1" applyAlignment="1" applyProtection="1">
      <alignment horizontal="center" wrapText="1"/>
    </xf>
    <xf numFmtId="0" fontId="9" fillId="37" borderId="56" xfId="217" applyFont="1" applyFill="1" applyBorder="1" applyAlignment="1" applyProtection="1">
      <alignment horizontal="center" wrapText="1"/>
    </xf>
    <xf numFmtId="0" fontId="9" fillId="37" borderId="25" xfId="217" applyFont="1" applyFill="1" applyBorder="1" applyAlignment="1" applyProtection="1">
      <alignment horizontal="center" wrapText="1"/>
    </xf>
    <xf numFmtId="42" fontId="9" fillId="37" borderId="56" xfId="217" applyNumberFormat="1" applyFont="1" applyFill="1" applyBorder="1" applyAlignment="1" applyProtection="1">
      <alignment horizontal="center" wrapText="1"/>
    </xf>
    <xf numFmtId="0" fontId="49" fillId="37" borderId="60" xfId="217" applyFont="1" applyFill="1" applyBorder="1" applyAlignment="1" applyProtection="1">
      <alignment horizontal="left" indent="2"/>
      <protection locked="0"/>
    </xf>
    <xf numFmtId="0" fontId="1" fillId="37" borderId="57" xfId="217" applyFont="1" applyFill="1" applyBorder="1" applyAlignment="1">
      <alignment horizontal="center"/>
    </xf>
    <xf numFmtId="0" fontId="7" fillId="36" borderId="21" xfId="0" applyFont="1" applyFill="1" applyBorder="1" applyAlignment="1">
      <alignment horizontal="center"/>
    </xf>
    <xf numFmtId="0" fontId="49" fillId="37" borderId="60" xfId="217" applyFont="1" applyFill="1" applyBorder="1" applyAlignment="1" applyProtection="1">
      <alignment horizontal="left"/>
      <protection locked="0"/>
    </xf>
    <xf numFmtId="0" fontId="53" fillId="36" borderId="0" xfId="0" applyFont="1" applyFill="1" applyAlignment="1" applyProtection="1">
      <alignment horizontal="center"/>
    </xf>
    <xf numFmtId="0" fontId="7" fillId="36" borderId="21" xfId="0" applyFont="1" applyFill="1" applyBorder="1" applyAlignment="1">
      <alignment horizontal="center"/>
    </xf>
    <xf numFmtId="0" fontId="0" fillId="36" borderId="0" xfId="0" applyFill="1" applyBorder="1" applyAlignment="1" applyProtection="1">
      <alignment horizontal="center"/>
    </xf>
    <xf numFmtId="2" fontId="8" fillId="0" borderId="36" xfId="217" quotePrefix="1" applyNumberFormat="1" applyFont="1" applyFill="1" applyBorder="1" applyAlignment="1" applyProtection="1">
      <alignment horizontal="center"/>
    </xf>
    <xf numFmtId="2" fontId="8" fillId="0" borderId="36" xfId="217" applyNumberFormat="1" applyFont="1" applyFill="1" applyBorder="1" applyAlignment="1" applyProtection="1">
      <alignment horizontal="center"/>
    </xf>
    <xf numFmtId="0" fontId="53" fillId="37" borderId="56" xfId="0" applyFont="1" applyFill="1" applyBorder="1" applyAlignment="1" applyProtection="1">
      <alignment horizontal="center"/>
    </xf>
    <xf numFmtId="0" fontId="53" fillId="36" borderId="0" xfId="0" applyFont="1" applyFill="1" applyAlignment="1" applyProtection="1">
      <alignment horizontal="center"/>
    </xf>
    <xf numFmtId="0" fontId="7" fillId="36" borderId="21" xfId="0" applyFont="1" applyFill="1" applyBorder="1" applyAlignment="1">
      <alignment horizontal="center"/>
    </xf>
    <xf numFmtId="0" fontId="0" fillId="36" borderId="0" xfId="0" applyFill="1" applyBorder="1" applyAlignment="1" applyProtection="1">
      <alignment horizontal="center"/>
    </xf>
    <xf numFmtId="0" fontId="0" fillId="36" borderId="0" xfId="0" applyFill="1" applyAlignment="1" applyProtection="1">
      <alignment horizontal="center"/>
    </xf>
    <xf numFmtId="0" fontId="53" fillId="37" borderId="76" xfId="0" applyFont="1" applyFill="1" applyBorder="1" applyAlignment="1" applyProtection="1">
      <alignment horizontal="center"/>
    </xf>
    <xf numFmtId="9" fontId="53" fillId="37" borderId="76" xfId="0" applyNumberFormat="1" applyFont="1" applyFill="1" applyBorder="1" applyAlignment="1" applyProtection="1">
      <alignment horizontal="center"/>
    </xf>
    <xf numFmtId="0" fontId="55" fillId="36" borderId="0" xfId="217" applyFont="1" applyFill="1" applyBorder="1" applyAlignment="1" applyProtection="1">
      <alignment horizontal="center"/>
    </xf>
    <xf numFmtId="0" fontId="49" fillId="36" borderId="0" xfId="217" applyFont="1" applyFill="1" applyBorder="1" applyAlignment="1" applyProtection="1">
      <alignment horizontal="right"/>
      <protection locked="0"/>
    </xf>
    <xf numFmtId="0" fontId="56" fillId="36" borderId="0" xfId="0" applyFont="1" applyFill="1"/>
    <xf numFmtId="0" fontId="7" fillId="36" borderId="21" xfId="0" applyFont="1" applyFill="1" applyBorder="1" applyAlignment="1">
      <alignment horizontal="center"/>
    </xf>
    <xf numFmtId="0" fontId="54" fillId="36" borderId="0" xfId="0" applyFont="1" applyFill="1" applyBorder="1" applyAlignment="1">
      <alignment vertical="top"/>
    </xf>
    <xf numFmtId="0" fontId="54" fillId="36" borderId="0" xfId="0" applyFont="1" applyFill="1" applyAlignment="1" applyProtection="1">
      <alignment horizontal="center"/>
    </xf>
    <xf numFmtId="0" fontId="54" fillId="36" borderId="0" xfId="0" applyFont="1" applyFill="1" applyBorder="1" applyAlignment="1" applyProtection="1">
      <alignment horizontal="center"/>
    </xf>
    <xf numFmtId="0" fontId="54" fillId="37" borderId="65" xfId="0" applyFont="1" applyFill="1" applyBorder="1" applyAlignment="1" applyProtection="1">
      <alignment horizontal="center"/>
    </xf>
    <xf numFmtId="0" fontId="54" fillId="0" borderId="0" xfId="0" applyFont="1" applyAlignment="1">
      <alignment horizontal="center"/>
    </xf>
    <xf numFmtId="0" fontId="0" fillId="36" borderId="26" xfId="0" applyFill="1" applyBorder="1" applyProtection="1"/>
    <xf numFmtId="44" fontId="8" fillId="36" borderId="76" xfId="0" applyNumberFormat="1" applyFont="1" applyFill="1" applyBorder="1" applyProtection="1">
      <protection locked="0"/>
    </xf>
    <xf numFmtId="0" fontId="7" fillId="36" borderId="61" xfId="0" applyFont="1" applyFill="1" applyBorder="1" applyAlignment="1">
      <alignment horizontal="center"/>
    </xf>
    <xf numFmtId="0" fontId="7" fillId="36" borderId="64" xfId="0" applyFont="1" applyFill="1" applyBorder="1" applyAlignment="1">
      <alignment horizontal="center"/>
    </xf>
    <xf numFmtId="44" fontId="8" fillId="37" borderId="76" xfId="0" applyNumberFormat="1" applyFont="1" applyFill="1" applyBorder="1" applyProtection="1"/>
    <xf numFmtId="0" fontId="4" fillId="36" borderId="73" xfId="0" applyFont="1" applyFill="1" applyBorder="1" applyProtection="1"/>
    <xf numFmtId="0" fontId="54" fillId="36" borderId="0" xfId="0" applyFont="1" applyFill="1" applyBorder="1" applyAlignment="1" applyProtection="1">
      <alignment horizontal="center" vertical="top"/>
    </xf>
    <xf numFmtId="0" fontId="1" fillId="36" borderId="0" xfId="0" applyFont="1" applyFill="1" applyAlignment="1" applyProtection="1">
      <alignment horizontal="center" wrapText="1"/>
    </xf>
    <xf numFmtId="0" fontId="1" fillId="36" borderId="0" xfId="0" applyFont="1" applyFill="1" applyBorder="1" applyAlignment="1" applyProtection="1">
      <alignment horizontal="center"/>
    </xf>
    <xf numFmtId="0" fontId="54" fillId="36" borderId="26" xfId="0" applyFont="1" applyFill="1" applyBorder="1" applyAlignment="1" applyProtection="1">
      <alignment vertical="top"/>
    </xf>
    <xf numFmtId="172" fontId="0" fillId="36" borderId="76" xfId="0" applyNumberFormat="1" applyFill="1" applyBorder="1" applyAlignment="1" applyProtection="1"/>
    <xf numFmtId="0" fontId="0" fillId="36" borderId="22" xfId="0" applyFill="1" applyBorder="1" applyAlignment="1" applyProtection="1"/>
    <xf numFmtId="0" fontId="0" fillId="36" borderId="26" xfId="0" applyFill="1" applyBorder="1" applyAlignment="1" applyProtection="1"/>
    <xf numFmtId="0" fontId="54" fillId="36" borderId="21" xfId="0" applyFont="1" applyFill="1" applyBorder="1" applyAlignment="1" applyProtection="1">
      <alignment vertical="top"/>
    </xf>
    <xf numFmtId="0" fontId="54" fillId="36" borderId="73" xfId="0" applyFont="1" applyFill="1" applyBorder="1" applyAlignment="1" applyProtection="1">
      <alignment vertical="top"/>
    </xf>
    <xf numFmtId="0" fontId="59" fillId="36" borderId="61" xfId="0" applyFont="1" applyFill="1" applyBorder="1" applyAlignment="1">
      <alignment vertical="center" wrapText="1"/>
    </xf>
    <xf numFmtId="0" fontId="59" fillId="36" borderId="21" xfId="0" applyFont="1" applyFill="1" applyBorder="1" applyAlignment="1">
      <alignment vertical="center" wrapText="1"/>
    </xf>
    <xf numFmtId="0" fontId="59" fillId="36" borderId="64" xfId="0" applyFont="1" applyFill="1" applyBorder="1" applyAlignment="1">
      <alignment vertical="center" wrapText="1"/>
    </xf>
    <xf numFmtId="0" fontId="0" fillId="36" borderId="22" xfId="0" applyFill="1" applyBorder="1"/>
    <xf numFmtId="0" fontId="0" fillId="36" borderId="26" xfId="0" applyFill="1" applyBorder="1"/>
    <xf numFmtId="0" fontId="0" fillId="36" borderId="14" xfId="0" applyFill="1" applyBorder="1"/>
    <xf numFmtId="0" fontId="0" fillId="36" borderId="9" xfId="0" applyFill="1" applyBorder="1"/>
    <xf numFmtId="0" fontId="0" fillId="36" borderId="74" xfId="0" applyFill="1" applyBorder="1"/>
    <xf numFmtId="0" fontId="7" fillId="35" borderId="21" xfId="217" applyFont="1" applyFill="1" applyBorder="1"/>
    <xf numFmtId="0" fontId="7" fillId="35" borderId="21" xfId="217" applyFont="1" applyFill="1" applyBorder="1" applyAlignment="1">
      <alignment horizontal="right"/>
    </xf>
    <xf numFmtId="0" fontId="7" fillId="35" borderId="28" xfId="217" applyFont="1" applyFill="1" applyBorder="1" applyAlignment="1">
      <alignment horizontal="right"/>
    </xf>
    <xf numFmtId="0" fontId="49" fillId="35" borderId="57" xfId="217" applyFont="1" applyFill="1" applyBorder="1"/>
    <xf numFmtId="0" fontId="9" fillId="35" borderId="57" xfId="217" applyFont="1" applyFill="1" applyBorder="1" applyAlignment="1">
      <alignment horizontal="center"/>
    </xf>
    <xf numFmtId="10" fontId="1" fillId="37" borderId="61" xfId="237" applyNumberFormat="1" applyFont="1" applyFill="1" applyBorder="1"/>
    <xf numFmtId="42" fontId="9" fillId="37" borderId="0" xfId="217" applyNumberFormat="1" applyFont="1" applyFill="1" applyBorder="1" applyAlignment="1" applyProtection="1">
      <alignment horizontal="right"/>
    </xf>
    <xf numFmtId="42" fontId="9" fillId="35" borderId="28" xfId="217" applyNumberFormat="1" applyFont="1" applyFill="1" applyBorder="1" applyAlignment="1" applyProtection="1">
      <alignment horizontal="center"/>
    </xf>
    <xf numFmtId="42" fontId="9" fillId="35" borderId="32" xfId="217" applyNumberFormat="1" applyFont="1" applyFill="1" applyBorder="1" applyAlignment="1" applyProtection="1">
      <alignment horizontal="center"/>
    </xf>
    <xf numFmtId="42" fontId="9" fillId="37" borderId="57" xfId="217" applyNumberFormat="1" applyFont="1" applyFill="1" applyBorder="1" applyAlignment="1" applyProtection="1">
      <alignment horizontal="right"/>
    </xf>
    <xf numFmtId="42" fontId="9" fillId="37" borderId="42" xfId="217" applyNumberFormat="1" applyFont="1" applyFill="1" applyBorder="1" applyAlignment="1" applyProtection="1">
      <alignment horizontal="right"/>
    </xf>
    <xf numFmtId="42" fontId="9" fillId="37" borderId="28" xfId="217" applyNumberFormat="1" applyFont="1" applyFill="1" applyBorder="1" applyAlignment="1" applyProtection="1">
      <alignment horizontal="right"/>
    </xf>
    <xf numFmtId="41" fontId="8" fillId="37" borderId="57" xfId="71" applyNumberFormat="1" applyFont="1" applyFill="1" applyBorder="1" applyAlignment="1" applyProtection="1">
      <alignment horizontal="right"/>
    </xf>
    <xf numFmtId="42" fontId="9" fillId="35" borderId="51" xfId="217" applyNumberFormat="1" applyFont="1" applyFill="1" applyBorder="1" applyAlignment="1" applyProtection="1">
      <alignment horizontal="right"/>
    </xf>
    <xf numFmtId="41" fontId="8" fillId="35" borderId="14" xfId="217" applyNumberFormat="1" applyFont="1" applyFill="1" applyBorder="1" applyAlignment="1" applyProtection="1">
      <alignment horizontal="right"/>
    </xf>
    <xf numFmtId="42" fontId="8" fillId="35" borderId="74" xfId="217" applyNumberFormat="1" applyFont="1" applyFill="1" applyBorder="1" applyAlignment="1" applyProtection="1">
      <alignment horizontal="right"/>
    </xf>
    <xf numFmtId="42" fontId="8" fillId="35" borderId="26" xfId="217" applyNumberFormat="1" applyFont="1" applyFill="1" applyBorder="1" applyAlignment="1" applyProtection="1">
      <alignment horizontal="right"/>
    </xf>
    <xf numFmtId="10" fontId="1" fillId="35" borderId="26" xfId="235" applyNumberFormat="1" applyFont="1" applyFill="1" applyBorder="1" applyAlignment="1" applyProtection="1">
      <alignment horizontal="right"/>
    </xf>
    <xf numFmtId="10" fontId="1" fillId="35" borderId="54" xfId="217" applyNumberFormat="1" applyFont="1" applyFill="1" applyBorder="1" applyAlignment="1" applyProtection="1">
      <alignment horizontal="right"/>
    </xf>
    <xf numFmtId="10" fontId="1" fillId="35" borderId="22" xfId="237" applyNumberFormat="1" applyFont="1" applyFill="1" applyBorder="1" applyAlignment="1" applyProtection="1">
      <alignment horizontal="center"/>
    </xf>
    <xf numFmtId="10" fontId="1" fillId="35" borderId="26" xfId="217" applyNumberFormat="1" applyFont="1" applyFill="1" applyBorder="1" applyAlignment="1" applyProtection="1">
      <alignment horizontal="right"/>
    </xf>
    <xf numFmtId="0" fontId="56" fillId="0" borderId="0" xfId="217" applyFont="1" applyFill="1"/>
    <xf numFmtId="0" fontId="1" fillId="42" borderId="70" xfId="217" applyFont="1" applyFill="1" applyBorder="1" applyAlignment="1">
      <alignment horizontal="right"/>
    </xf>
    <xf numFmtId="0" fontId="49" fillId="42" borderId="18" xfId="217" applyFont="1" applyFill="1" applyBorder="1"/>
    <xf numFmtId="0" fontId="9" fillId="42" borderId="18" xfId="217" applyFont="1" applyFill="1" applyBorder="1" applyAlignment="1">
      <alignment horizontal="center"/>
    </xf>
    <xf numFmtId="0" fontId="1" fillId="0" borderId="28" xfId="217" applyFont="1" applyBorder="1" applyAlignment="1">
      <alignment horizontal="right"/>
    </xf>
    <xf numFmtId="0" fontId="49" fillId="37" borderId="28" xfId="217" applyFont="1" applyFill="1" applyBorder="1" applyAlignment="1" applyProtection="1">
      <protection locked="0"/>
    </xf>
    <xf numFmtId="0" fontId="9" fillId="37" borderId="32" xfId="217" applyFont="1" applyFill="1" applyBorder="1" applyAlignment="1" applyProtection="1">
      <alignment horizontal="center"/>
      <protection locked="0"/>
    </xf>
    <xf numFmtId="0" fontId="49" fillId="37" borderId="77" xfId="217" applyFont="1" applyFill="1" applyBorder="1" applyProtection="1"/>
    <xf numFmtId="0" fontId="4" fillId="35" borderId="61" xfId="217" applyFont="1" applyFill="1" applyBorder="1" applyAlignment="1" applyProtection="1">
      <alignment horizontal="center"/>
    </xf>
    <xf numFmtId="0" fontId="1" fillId="35" borderId="64" xfId="217" applyFont="1" applyFill="1" applyBorder="1" applyProtection="1"/>
    <xf numFmtId="37" fontId="4" fillId="35" borderId="73" xfId="217" applyNumberFormat="1" applyFont="1" applyFill="1" applyBorder="1" applyAlignment="1" applyProtection="1">
      <alignment horizontal="center"/>
    </xf>
    <xf numFmtId="0" fontId="4" fillId="35" borderId="73" xfId="217" applyFont="1" applyFill="1" applyBorder="1" applyAlignment="1" applyProtection="1">
      <alignment horizontal="center"/>
    </xf>
    <xf numFmtId="0" fontId="4" fillId="35" borderId="74" xfId="217" applyFont="1" applyFill="1" applyBorder="1" applyAlignment="1" applyProtection="1">
      <alignment horizontal="center"/>
    </xf>
    <xf numFmtId="9" fontId="1" fillId="35" borderId="61" xfId="235" applyFont="1" applyFill="1" applyBorder="1" applyProtection="1"/>
    <xf numFmtId="10" fontId="1" fillId="35" borderId="26" xfId="217" applyNumberFormat="1" applyFont="1" applyFill="1" applyBorder="1" applyProtection="1"/>
    <xf numFmtId="0" fontId="1" fillId="35" borderId="73" xfId="217" applyFont="1" applyFill="1" applyBorder="1" applyProtection="1"/>
    <xf numFmtId="0" fontId="1" fillId="35" borderId="74" xfId="217" applyFont="1" applyFill="1" applyBorder="1" applyProtection="1"/>
    <xf numFmtId="42" fontId="8" fillId="0" borderId="53" xfId="217" applyNumberFormat="1" applyFont="1" applyFill="1" applyBorder="1"/>
    <xf numFmtId="0" fontId="1" fillId="37" borderId="53" xfId="217" applyFont="1" applyFill="1" applyBorder="1" applyAlignment="1" applyProtection="1"/>
    <xf numFmtId="0" fontId="1" fillId="37" borderId="78" xfId="217" applyFont="1" applyFill="1" applyBorder="1" applyAlignment="1" applyProtection="1">
      <alignment horizontal="center"/>
    </xf>
    <xf numFmtId="0" fontId="1" fillId="35" borderId="61" xfId="217" applyFont="1" applyFill="1" applyBorder="1" applyProtection="1"/>
    <xf numFmtId="0" fontId="6" fillId="35" borderId="73" xfId="217" applyFont="1" applyFill="1" applyBorder="1" applyAlignment="1" applyProtection="1">
      <alignment horizontal="left"/>
    </xf>
    <xf numFmtId="10" fontId="1" fillId="35" borderId="74" xfId="217" applyNumberFormat="1" applyFont="1" applyFill="1" applyBorder="1" applyAlignment="1" applyProtection="1">
      <alignment horizontal="right"/>
    </xf>
    <xf numFmtId="10" fontId="1" fillId="35" borderId="74" xfId="235" applyNumberFormat="1" applyFont="1" applyFill="1" applyBorder="1" applyProtection="1"/>
    <xf numFmtId="0" fontId="1" fillId="0" borderId="79" xfId="217" applyFont="1" applyBorder="1" applyAlignment="1">
      <alignment horizontal="right" vertical="center"/>
    </xf>
    <xf numFmtId="0" fontId="1" fillId="0" borderId="79" xfId="217" applyFont="1" applyBorder="1" applyAlignment="1">
      <alignment horizontal="right"/>
    </xf>
    <xf numFmtId="42" fontId="9" fillId="40" borderId="51" xfId="71" applyNumberFormat="1" applyFont="1" applyFill="1" applyBorder="1" applyAlignment="1" applyProtection="1">
      <alignment horizontal="center" vertical="center"/>
      <protection locked="0"/>
    </xf>
    <xf numFmtId="42" fontId="9" fillId="40" borderId="52" xfId="71" applyNumberFormat="1" applyFont="1" applyFill="1" applyBorder="1" applyAlignment="1" applyProtection="1">
      <alignment horizontal="center" vertical="center"/>
      <protection locked="0"/>
    </xf>
    <xf numFmtId="0" fontId="9" fillId="40" borderId="48" xfId="217" applyFont="1" applyFill="1" applyBorder="1" applyAlignment="1" applyProtection="1">
      <alignment horizontal="center" vertical="center"/>
      <protection locked="0"/>
    </xf>
    <xf numFmtId="42" fontId="9" fillId="40" borderId="48" xfId="71" applyNumberFormat="1" applyFont="1" applyFill="1" applyBorder="1" applyAlignment="1" applyProtection="1">
      <alignment horizontal="center" vertical="center"/>
      <protection locked="0"/>
    </xf>
    <xf numFmtId="42" fontId="9" fillId="40" borderId="49" xfId="71" applyNumberFormat="1" applyFont="1" applyFill="1" applyBorder="1" applyAlignment="1" applyProtection="1">
      <alignment horizontal="center" vertical="center"/>
      <protection locked="0"/>
    </xf>
    <xf numFmtId="0" fontId="9" fillId="40" borderId="51" xfId="217" applyFont="1" applyFill="1" applyBorder="1" applyAlignment="1" applyProtection="1">
      <alignment horizontal="center" vertical="center"/>
      <protection locked="0"/>
    </xf>
    <xf numFmtId="42" fontId="8" fillId="0" borderId="0" xfId="217" applyNumberFormat="1" applyFont="1" applyFill="1" applyBorder="1" applyAlignment="1">
      <alignment horizontal="left"/>
    </xf>
    <xf numFmtId="10" fontId="1" fillId="35" borderId="64" xfId="217" applyNumberFormat="1" applyFont="1" applyFill="1" applyBorder="1" applyAlignment="1" applyProtection="1">
      <alignment horizontal="right"/>
    </xf>
    <xf numFmtId="0" fontId="58" fillId="39" borderId="73" xfId="217" applyFont="1" applyFill="1" applyBorder="1" applyAlignment="1" applyProtection="1">
      <protection locked="0"/>
    </xf>
    <xf numFmtId="0" fontId="55" fillId="39" borderId="66" xfId="217" applyFont="1" applyFill="1" applyBorder="1" applyAlignment="1">
      <alignment horizontal="centerContinuous"/>
    </xf>
    <xf numFmtId="0" fontId="55" fillId="39" borderId="67" xfId="217" applyFont="1" applyFill="1" applyBorder="1" applyAlignment="1">
      <alignment horizontal="centerContinuous"/>
    </xf>
    <xf numFmtId="0" fontId="55" fillId="39" borderId="68" xfId="217" applyFont="1" applyFill="1" applyBorder="1" applyAlignment="1">
      <alignment horizontal="centerContinuous"/>
    </xf>
    <xf numFmtId="0" fontId="60" fillId="39" borderId="75" xfId="217" applyFont="1" applyFill="1" applyBorder="1" applyAlignment="1">
      <alignment horizontal="centerContinuous"/>
    </xf>
    <xf numFmtId="0" fontId="60" fillId="39" borderId="0" xfId="217" applyFont="1" applyFill="1" applyBorder="1" applyAlignment="1">
      <alignment horizontal="centerContinuous"/>
    </xf>
    <xf numFmtId="0" fontId="60" fillId="39" borderId="69" xfId="217" applyFont="1" applyFill="1" applyBorder="1" applyAlignment="1">
      <alignment horizontal="centerContinuous"/>
    </xf>
    <xf numFmtId="0" fontId="55" fillId="0" borderId="75" xfId="217" applyFont="1" applyFill="1" applyBorder="1" applyAlignment="1"/>
    <xf numFmtId="0" fontId="60" fillId="0" borderId="75" xfId="217" applyFont="1" applyFill="1" applyBorder="1" applyAlignment="1"/>
    <xf numFmtId="0" fontId="58" fillId="0" borderId="75" xfId="217" applyFont="1" applyFill="1" applyBorder="1" applyAlignment="1" applyProtection="1">
      <protection locked="0"/>
    </xf>
    <xf numFmtId="0" fontId="9" fillId="0" borderId="0" xfId="217" applyFont="1" applyFill="1" applyBorder="1" applyAlignment="1" applyProtection="1">
      <alignment horizontal="left"/>
      <protection locked="0"/>
    </xf>
    <xf numFmtId="0" fontId="8" fillId="0" borderId="0" xfId="217" applyFont="1" applyFill="1" applyBorder="1" applyAlignment="1" applyProtection="1">
      <alignment horizontal="left"/>
      <protection locked="0"/>
    </xf>
    <xf numFmtId="42" fontId="9" fillId="0" borderId="1" xfId="217" applyNumberFormat="1" applyFont="1" applyFill="1" applyBorder="1" applyAlignment="1" applyProtection="1">
      <alignment horizontal="center"/>
    </xf>
    <xf numFmtId="42" fontId="9" fillId="36" borderId="77" xfId="217" applyNumberFormat="1" applyFont="1" applyFill="1" applyBorder="1" applyAlignment="1" applyProtection="1">
      <alignment horizontal="center" wrapText="1"/>
    </xf>
    <xf numFmtId="42" fontId="9" fillId="0" borderId="0" xfId="217" applyNumberFormat="1" applyFont="1" applyFill="1" applyBorder="1" applyAlignment="1" applyProtection="1">
      <alignment horizontal="center"/>
    </xf>
    <xf numFmtId="42" fontId="9" fillId="0" borderId="0" xfId="217" applyNumberFormat="1" applyFont="1" applyFill="1" applyBorder="1" applyAlignment="1" applyProtection="1">
      <alignment horizontal="left"/>
      <protection locked="0"/>
    </xf>
    <xf numFmtId="42" fontId="9" fillId="0" borderId="26" xfId="217" applyNumberFormat="1" applyFont="1" applyFill="1" applyBorder="1" applyAlignment="1" applyProtection="1">
      <alignment horizontal="left"/>
      <protection locked="0"/>
    </xf>
    <xf numFmtId="0" fontId="58" fillId="39" borderId="75" xfId="217" applyFont="1" applyFill="1" applyBorder="1" applyAlignment="1" applyProtection="1">
      <alignment horizontal="right"/>
      <protection locked="0"/>
    </xf>
    <xf numFmtId="0" fontId="58" fillId="39" borderId="70" xfId="217" applyFont="1" applyFill="1" applyBorder="1" applyAlignment="1" applyProtection="1">
      <alignment horizontal="right"/>
      <protection locked="0"/>
    </xf>
    <xf numFmtId="0" fontId="1" fillId="0" borderId="0" xfId="217" applyFont="1" applyBorder="1" applyAlignment="1">
      <alignment horizontal="right"/>
    </xf>
    <xf numFmtId="0" fontId="1" fillId="0" borderId="76" xfId="217" applyFont="1" applyBorder="1" applyAlignment="1">
      <alignment horizontal="right" textRotation="180"/>
    </xf>
    <xf numFmtId="0" fontId="1" fillId="37" borderId="55" xfId="217" applyFont="1" applyFill="1" applyBorder="1" applyAlignment="1">
      <alignment horizontal="right"/>
    </xf>
    <xf numFmtId="42" fontId="9" fillId="37" borderId="57" xfId="217" applyNumberFormat="1" applyFont="1" applyFill="1" applyBorder="1" applyAlignment="1" applyProtection="1">
      <alignment horizontal="left"/>
    </xf>
    <xf numFmtId="42" fontId="9" fillId="42" borderId="18" xfId="217" applyNumberFormat="1" applyFont="1" applyFill="1" applyBorder="1" applyAlignment="1" applyProtection="1">
      <alignment horizontal="left"/>
    </xf>
    <xf numFmtId="41" fontId="8" fillId="37" borderId="57" xfId="217" applyNumberFormat="1" applyFont="1" applyFill="1" applyBorder="1" applyAlignment="1" applyProtection="1">
      <alignment horizontal="right"/>
    </xf>
    <xf numFmtId="42" fontId="9" fillId="36" borderId="76" xfId="217" applyNumberFormat="1" applyFont="1" applyFill="1" applyBorder="1" applyAlignment="1" applyProtection="1">
      <alignment horizontal="center" wrapText="1"/>
    </xf>
    <xf numFmtId="0" fontId="58" fillId="38" borderId="69" xfId="217" applyFont="1" applyFill="1" applyBorder="1" applyAlignment="1" applyProtection="1">
      <protection locked="0"/>
    </xf>
    <xf numFmtId="0" fontId="58" fillId="38" borderId="71" xfId="217" applyFont="1" applyFill="1" applyBorder="1" applyAlignment="1" applyProtection="1">
      <protection locked="0"/>
    </xf>
    <xf numFmtId="0" fontId="55" fillId="0" borderId="67" xfId="217" applyFont="1" applyFill="1" applyBorder="1" applyAlignment="1"/>
    <xf numFmtId="0" fontId="60" fillId="0" borderId="0" xfId="217" applyFont="1" applyFill="1" applyBorder="1" applyAlignment="1"/>
    <xf numFmtId="0" fontId="58" fillId="0" borderId="0" xfId="217" applyFont="1" applyFill="1" applyBorder="1" applyAlignment="1" applyProtection="1">
      <protection locked="0"/>
    </xf>
    <xf numFmtId="0" fontId="58" fillId="0" borderId="18" xfId="217" applyFont="1" applyFill="1" applyBorder="1" applyAlignment="1" applyProtection="1">
      <protection locked="0"/>
    </xf>
    <xf numFmtId="0" fontId="9" fillId="36" borderId="80" xfId="217" applyFont="1" applyFill="1" applyBorder="1" applyAlignment="1">
      <alignment horizontal="center"/>
    </xf>
    <xf numFmtId="0" fontId="9" fillId="0" borderId="55" xfId="217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protection locked="0"/>
    </xf>
    <xf numFmtId="0" fontId="8" fillId="0" borderId="73" xfId="0" applyFont="1" applyFill="1" applyBorder="1" applyAlignment="1" applyProtection="1">
      <protection locked="0"/>
    </xf>
    <xf numFmtId="42" fontId="8" fillId="0" borderId="55" xfId="217" applyNumberFormat="1" applyFont="1" applyFill="1" applyBorder="1" applyProtection="1">
      <protection locked="0"/>
    </xf>
    <xf numFmtId="42" fontId="50" fillId="0" borderId="0" xfId="217" applyNumberFormat="1" applyFont="1" applyFill="1" applyBorder="1" applyProtection="1">
      <protection locked="0"/>
    </xf>
    <xf numFmtId="42" fontId="9" fillId="0" borderId="0" xfId="217" applyNumberFormat="1" applyFont="1" applyFill="1" applyBorder="1" applyProtection="1">
      <protection locked="0"/>
    </xf>
    <xf numFmtId="42" fontId="9" fillId="0" borderId="73" xfId="217" applyNumberFormat="1" applyFont="1" applyFill="1" applyBorder="1" applyProtection="1">
      <protection locked="0"/>
    </xf>
    <xf numFmtId="41" fontId="8" fillId="0" borderId="0" xfId="217" applyNumberFormat="1" applyFont="1" applyFill="1" applyBorder="1" applyAlignment="1" applyProtection="1">
      <alignment horizontal="right"/>
      <protection locked="0"/>
    </xf>
    <xf numFmtId="41" fontId="8" fillId="0" borderId="55" xfId="71" applyNumberFormat="1" applyFont="1" applyFill="1" applyBorder="1" applyAlignment="1" applyProtection="1">
      <alignment horizontal="right"/>
    </xf>
    <xf numFmtId="41" fontId="8" fillId="0" borderId="0" xfId="217" applyNumberFormat="1" applyFont="1" applyFill="1" applyBorder="1" applyAlignment="1" applyProtection="1">
      <alignment horizontal="right"/>
    </xf>
    <xf numFmtId="42" fontId="9" fillId="0" borderId="55" xfId="217" applyNumberFormat="1" applyFont="1" applyFill="1" applyBorder="1" applyProtection="1">
      <protection locked="0"/>
    </xf>
    <xf numFmtId="42" fontId="9" fillId="0" borderId="61" xfId="217" applyNumberFormat="1" applyFont="1" applyFill="1" applyBorder="1" applyAlignment="1" applyProtection="1">
      <alignment horizontal="center" wrapText="1"/>
    </xf>
    <xf numFmtId="0" fontId="9" fillId="40" borderId="47" xfId="217" applyFont="1" applyFill="1" applyBorder="1" applyAlignment="1" applyProtection="1">
      <alignment vertical="center"/>
      <protection locked="0"/>
    </xf>
    <xf numFmtId="0" fontId="9" fillId="40" borderId="50" xfId="217" applyFont="1" applyFill="1" applyBorder="1" applyAlignment="1" applyProtection="1">
      <alignment vertical="center"/>
      <protection locked="0"/>
    </xf>
    <xf numFmtId="0" fontId="9" fillId="0" borderId="49" xfId="217" applyFont="1" applyFill="1" applyBorder="1" applyAlignment="1" applyProtection="1">
      <alignment vertical="center"/>
    </xf>
    <xf numFmtId="0" fontId="9" fillId="0" borderId="79" xfId="217" applyFont="1" applyFill="1" applyBorder="1" applyAlignment="1" applyProtection="1">
      <alignment vertical="center"/>
    </xf>
    <xf numFmtId="42" fontId="9" fillId="40" borderId="51" xfId="71" applyNumberFormat="1" applyFont="1" applyFill="1" applyBorder="1" applyAlignment="1" applyProtection="1">
      <alignment vertical="center"/>
      <protection locked="0"/>
    </xf>
    <xf numFmtId="42" fontId="9" fillId="0" borderId="0" xfId="71" applyNumberFormat="1" applyFont="1" applyFill="1" applyBorder="1" applyAlignment="1" applyProtection="1">
      <alignment horizontal="center" vertical="center"/>
      <protection locked="0"/>
    </xf>
    <xf numFmtId="42" fontId="9" fillId="0" borderId="0" xfId="71" applyNumberFormat="1" applyFont="1" applyFill="1" applyBorder="1" applyAlignment="1" applyProtection="1">
      <alignment vertical="center"/>
      <protection locked="0"/>
    </xf>
    <xf numFmtId="42" fontId="8" fillId="0" borderId="0" xfId="217" applyNumberFormat="1" applyFont="1" applyFill="1" applyBorder="1"/>
    <xf numFmtId="0" fontId="7" fillId="0" borderId="0" xfId="217" applyFont="1" applyFill="1" applyBorder="1"/>
    <xf numFmtId="0" fontId="7" fillId="0" borderId="0" xfId="217" applyFont="1" applyBorder="1" applyAlignment="1">
      <alignment vertical="center"/>
    </xf>
    <xf numFmtId="42" fontId="7" fillId="0" borderId="0" xfId="217" applyNumberFormat="1" applyFont="1" applyBorder="1"/>
    <xf numFmtId="0" fontId="55" fillId="38" borderId="66" xfId="217" applyFont="1" applyFill="1" applyBorder="1" applyAlignment="1">
      <alignment horizontal="centerContinuous"/>
    </xf>
    <xf numFmtId="0" fontId="55" fillId="38" borderId="67" xfId="217" applyFont="1" applyFill="1" applyBorder="1" applyAlignment="1">
      <alignment horizontal="centerContinuous"/>
    </xf>
    <xf numFmtId="0" fontId="55" fillId="38" borderId="68" xfId="217" applyFont="1" applyFill="1" applyBorder="1" applyAlignment="1">
      <alignment horizontal="centerContinuous"/>
    </xf>
    <xf numFmtId="0" fontId="60" fillId="38" borderId="0" xfId="217" applyFont="1" applyFill="1" applyBorder="1" applyAlignment="1">
      <alignment horizontal="centerContinuous"/>
    </xf>
    <xf numFmtId="0" fontId="60" fillId="38" borderId="69" xfId="217" applyFont="1" applyFill="1" applyBorder="1" applyAlignment="1">
      <alignment horizontal="centerContinuous"/>
    </xf>
    <xf numFmtId="0" fontId="60" fillId="38" borderId="75" xfId="217" applyFont="1" applyFill="1" applyBorder="1" applyAlignment="1">
      <alignment horizontal="centerContinuous"/>
    </xf>
    <xf numFmtId="41" fontId="8" fillId="36" borderId="37" xfId="71" applyNumberFormat="1" applyFont="1" applyFill="1" applyBorder="1" applyAlignment="1" applyProtection="1">
      <alignment horizontal="right"/>
      <protection locked="0"/>
    </xf>
    <xf numFmtId="41" fontId="8" fillId="36" borderId="36" xfId="71" applyNumberFormat="1" applyFont="1" applyFill="1" applyBorder="1" applyAlignment="1" applyProtection="1">
      <alignment horizontal="right"/>
      <protection locked="0"/>
    </xf>
    <xf numFmtId="41" fontId="8" fillId="36" borderId="38" xfId="71" applyNumberFormat="1" applyFont="1" applyFill="1" applyBorder="1" applyAlignment="1" applyProtection="1">
      <alignment horizontal="right"/>
      <protection locked="0"/>
    </xf>
    <xf numFmtId="0" fontId="1" fillId="0" borderId="0" xfId="217" applyFont="1" applyProtection="1">
      <protection locked="0"/>
    </xf>
    <xf numFmtId="0" fontId="48" fillId="0" borderId="61" xfId="217" applyFont="1" applyBorder="1" applyAlignment="1" applyProtection="1">
      <alignment vertical="top" wrapText="1"/>
      <protection locked="0"/>
    </xf>
    <xf numFmtId="0" fontId="48" fillId="0" borderId="21" xfId="217" applyFont="1" applyBorder="1" applyAlignment="1" applyProtection="1">
      <alignment vertical="top" wrapText="1"/>
      <protection locked="0"/>
    </xf>
    <xf numFmtId="0" fontId="48" fillId="0" borderId="64" xfId="217" applyFont="1" applyBorder="1" applyAlignment="1" applyProtection="1">
      <alignment vertical="top" wrapText="1"/>
      <protection locked="0"/>
    </xf>
    <xf numFmtId="0" fontId="48" fillId="0" borderId="22" xfId="217" applyFont="1" applyBorder="1" applyAlignment="1" applyProtection="1">
      <alignment vertical="top" wrapText="1"/>
      <protection locked="0"/>
    </xf>
    <xf numFmtId="0" fontId="48" fillId="0" borderId="0" xfId="217" applyFont="1" applyBorder="1" applyAlignment="1" applyProtection="1">
      <alignment vertical="top" wrapText="1"/>
      <protection locked="0"/>
    </xf>
    <xf numFmtId="0" fontId="48" fillId="0" borderId="26" xfId="217" applyFont="1" applyBorder="1" applyAlignment="1" applyProtection="1">
      <alignment vertical="top" wrapText="1"/>
      <protection locked="0"/>
    </xf>
    <xf numFmtId="0" fontId="48" fillId="0" borderId="9" xfId="217" applyFont="1" applyBorder="1" applyAlignment="1" applyProtection="1">
      <alignment vertical="top" wrapText="1"/>
      <protection locked="0"/>
    </xf>
    <xf numFmtId="0" fontId="48" fillId="0" borderId="73" xfId="217" applyFont="1" applyBorder="1" applyAlignment="1" applyProtection="1">
      <alignment vertical="top" wrapText="1"/>
      <protection locked="0"/>
    </xf>
    <xf numFmtId="0" fontId="48" fillId="0" borderId="74" xfId="217" applyFont="1" applyBorder="1" applyAlignment="1" applyProtection="1">
      <alignment vertical="top" wrapText="1"/>
      <protection locked="0"/>
    </xf>
    <xf numFmtId="0" fontId="9" fillId="40" borderId="77" xfId="217" applyFont="1" applyFill="1" applyBorder="1" applyAlignment="1">
      <alignment vertical="center"/>
    </xf>
    <xf numFmtId="0" fontId="9" fillId="40" borderId="53" xfId="217" applyFont="1" applyFill="1" applyBorder="1" applyAlignment="1">
      <alignment vertical="center"/>
    </xf>
    <xf numFmtId="0" fontId="9" fillId="40" borderId="78" xfId="217" applyFont="1" applyFill="1" applyBorder="1" applyAlignment="1">
      <alignment vertical="center"/>
    </xf>
    <xf numFmtId="0" fontId="58" fillId="38" borderId="24" xfId="217" applyFont="1" applyFill="1" applyBorder="1" applyAlignment="1" applyProtection="1">
      <alignment horizontal="center"/>
      <protection locked="0"/>
    </xf>
    <xf numFmtId="0" fontId="8" fillId="0" borderId="61" xfId="217" applyFont="1" applyBorder="1" applyAlignment="1" applyProtection="1">
      <alignment vertical="top" wrapText="1"/>
      <protection locked="0"/>
    </xf>
    <xf numFmtId="0" fontId="8" fillId="0" borderId="21" xfId="217" applyFont="1" applyBorder="1" applyAlignment="1" applyProtection="1">
      <alignment vertical="top" wrapText="1"/>
      <protection locked="0"/>
    </xf>
    <xf numFmtId="0" fontId="8" fillId="0" borderId="64" xfId="217" applyFont="1" applyBorder="1" applyAlignment="1" applyProtection="1">
      <alignment vertical="top" wrapText="1"/>
      <protection locked="0"/>
    </xf>
    <xf numFmtId="0" fontId="8" fillId="0" borderId="22" xfId="217" applyFont="1" applyBorder="1" applyAlignment="1" applyProtection="1">
      <alignment vertical="top" wrapText="1"/>
      <protection locked="0"/>
    </xf>
    <xf numFmtId="0" fontId="8" fillId="0" borderId="0" xfId="217" applyFont="1" applyBorder="1" applyAlignment="1" applyProtection="1">
      <alignment vertical="top" wrapText="1"/>
      <protection locked="0"/>
    </xf>
    <xf numFmtId="0" fontId="8" fillId="0" borderId="26" xfId="217" applyFont="1" applyBorder="1" applyAlignment="1" applyProtection="1">
      <alignment vertical="top" wrapText="1"/>
      <protection locked="0"/>
    </xf>
    <xf numFmtId="0" fontId="8" fillId="0" borderId="9" xfId="217" applyFont="1" applyBorder="1" applyAlignment="1" applyProtection="1">
      <alignment vertical="top" wrapText="1"/>
      <protection locked="0"/>
    </xf>
    <xf numFmtId="0" fontId="8" fillId="0" borderId="73" xfId="217" applyFont="1" applyBorder="1" applyAlignment="1" applyProtection="1">
      <alignment vertical="top" wrapText="1"/>
      <protection locked="0"/>
    </xf>
    <xf numFmtId="0" fontId="8" fillId="0" borderId="74" xfId="217" applyFont="1" applyBorder="1" applyAlignment="1" applyProtection="1">
      <alignment vertical="top" wrapText="1"/>
      <protection locked="0"/>
    </xf>
    <xf numFmtId="42" fontId="9" fillId="40" borderId="51" xfId="71" applyNumberFormat="1" applyFont="1" applyFill="1" applyBorder="1" applyAlignment="1" applyProtection="1">
      <alignment horizontal="center" vertical="center"/>
      <protection locked="0"/>
    </xf>
    <xf numFmtId="42" fontId="9" fillId="40" borderId="52" xfId="71" applyNumberFormat="1" applyFont="1" applyFill="1" applyBorder="1" applyAlignment="1" applyProtection="1">
      <alignment horizontal="center" vertical="center"/>
      <protection locked="0"/>
    </xf>
    <xf numFmtId="0" fontId="8" fillId="36" borderId="0" xfId="0" applyFont="1" applyFill="1" applyAlignment="1" applyProtection="1">
      <alignment horizontal="center"/>
    </xf>
    <xf numFmtId="0" fontId="53" fillId="36" borderId="0" xfId="0" applyFont="1" applyFill="1" applyAlignment="1" applyProtection="1">
      <alignment horizontal="center"/>
    </xf>
    <xf numFmtId="0" fontId="55" fillId="36" borderId="0" xfId="217" applyFont="1" applyFill="1" applyBorder="1" applyAlignment="1" applyProtection="1">
      <alignment horizontal="center"/>
    </xf>
    <xf numFmtId="0" fontId="55" fillId="36" borderId="77" xfId="217" applyFont="1" applyFill="1" applyBorder="1" applyAlignment="1" applyProtection="1">
      <alignment horizontal="center"/>
      <protection locked="0"/>
    </xf>
    <xf numFmtId="0" fontId="55" fillId="36" borderId="78" xfId="217" applyFont="1" applyFill="1" applyBorder="1" applyAlignment="1" applyProtection="1">
      <alignment horizontal="center"/>
      <protection locked="0"/>
    </xf>
    <xf numFmtId="14" fontId="8" fillId="36" borderId="4" xfId="0" applyNumberFormat="1" applyFont="1" applyFill="1" applyBorder="1" applyAlignment="1" applyProtection="1">
      <alignment horizontal="center"/>
      <protection locked="0"/>
    </xf>
    <xf numFmtId="0" fontId="8" fillId="36" borderId="25" xfId="0" applyFont="1" applyFill="1" applyBorder="1" applyAlignment="1" applyProtection="1">
      <alignment horizontal="center"/>
      <protection locked="0"/>
    </xf>
    <xf numFmtId="0" fontId="8" fillId="36" borderId="27" xfId="0" applyFont="1" applyFill="1" applyBorder="1" applyAlignment="1" applyProtection="1">
      <alignment horizontal="center"/>
      <protection locked="0"/>
    </xf>
    <xf numFmtId="0" fontId="1" fillId="0" borderId="77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78" xfId="0" applyBorder="1" applyAlignment="1">
      <alignment horizontal="center"/>
    </xf>
    <xf numFmtId="0" fontId="8" fillId="36" borderId="77" xfId="0" applyFont="1" applyFill="1" applyBorder="1" applyAlignment="1" applyProtection="1">
      <alignment horizontal="center"/>
      <protection locked="0"/>
    </xf>
    <xf numFmtId="0" fontId="8" fillId="36" borderId="53" xfId="0" applyFont="1" applyFill="1" applyBorder="1" applyAlignment="1" applyProtection="1">
      <alignment horizontal="center"/>
      <protection locked="0"/>
    </xf>
    <xf numFmtId="0" fontId="8" fillId="36" borderId="78" xfId="0" applyFont="1" applyFill="1" applyBorder="1" applyAlignment="1" applyProtection="1">
      <alignment horizontal="center"/>
      <protection locked="0"/>
    </xf>
    <xf numFmtId="0" fontId="7" fillId="36" borderId="21" xfId="0" applyFont="1" applyFill="1" applyBorder="1" applyAlignment="1">
      <alignment horizontal="center"/>
    </xf>
    <xf numFmtId="0" fontId="8" fillId="36" borderId="4" xfId="0" applyFont="1" applyFill="1" applyBorder="1" applyAlignment="1" applyProtection="1">
      <alignment horizontal="left"/>
      <protection locked="0"/>
    </xf>
    <xf numFmtId="0" fontId="8" fillId="36" borderId="25" xfId="0" applyFont="1" applyFill="1" applyBorder="1" applyAlignment="1" applyProtection="1">
      <alignment horizontal="left"/>
      <protection locked="0"/>
    </xf>
    <xf numFmtId="0" fontId="8" fillId="36" borderId="27" xfId="0" applyFont="1" applyFill="1" applyBorder="1" applyAlignment="1" applyProtection="1">
      <alignment horizontal="left"/>
      <protection locked="0"/>
    </xf>
    <xf numFmtId="0" fontId="49" fillId="36" borderId="0" xfId="0" applyFont="1" applyFill="1" applyAlignment="1" applyProtection="1">
      <alignment horizontal="center"/>
    </xf>
    <xf numFmtId="0" fontId="8" fillId="37" borderId="4" xfId="0" applyFont="1" applyFill="1" applyBorder="1" applyAlignment="1" applyProtection="1">
      <alignment horizontal="center"/>
    </xf>
    <xf numFmtId="0" fontId="8" fillId="37" borderId="25" xfId="0" applyFont="1" applyFill="1" applyBorder="1" applyAlignment="1" applyProtection="1">
      <alignment horizontal="center"/>
    </xf>
    <xf numFmtId="0" fontId="8" fillId="37" borderId="27" xfId="0" applyFont="1" applyFill="1" applyBorder="1" applyAlignment="1" applyProtection="1">
      <alignment horizontal="center"/>
    </xf>
    <xf numFmtId="0" fontId="54" fillId="36" borderId="21" xfId="0" applyFont="1" applyFill="1" applyBorder="1" applyAlignment="1" applyProtection="1">
      <alignment horizontal="center" vertical="top"/>
    </xf>
    <xf numFmtId="0" fontId="1" fillId="36" borderId="77" xfId="0" applyFont="1" applyFill="1" applyBorder="1" applyAlignment="1" applyProtection="1">
      <alignment horizontal="center"/>
    </xf>
    <xf numFmtId="0" fontId="0" fillId="36" borderId="53" xfId="0" applyFill="1" applyBorder="1" applyAlignment="1" applyProtection="1">
      <alignment horizontal="center"/>
    </xf>
    <xf numFmtId="0" fontId="0" fillId="36" borderId="78" xfId="0" applyFill="1" applyBorder="1" applyAlignment="1" applyProtection="1">
      <alignment horizontal="center"/>
    </xf>
    <xf numFmtId="0" fontId="1" fillId="36" borderId="21" xfId="0" applyFont="1" applyFill="1" applyBorder="1" applyAlignment="1">
      <alignment horizontal="center"/>
    </xf>
    <xf numFmtId="14" fontId="8" fillId="36" borderId="63" xfId="0" applyNumberFormat="1" applyFont="1" applyFill="1" applyBorder="1" applyAlignment="1" applyProtection="1">
      <alignment horizontal="center"/>
      <protection locked="0"/>
    </xf>
    <xf numFmtId="14" fontId="8" fillId="36" borderId="53" xfId="0" applyNumberFormat="1" applyFont="1" applyFill="1" applyBorder="1" applyAlignment="1" applyProtection="1">
      <alignment horizontal="center"/>
      <protection locked="0"/>
    </xf>
    <xf numFmtId="14" fontId="8" fillId="36" borderId="54" xfId="0" applyNumberFormat="1" applyFont="1" applyFill="1" applyBorder="1" applyAlignment="1" applyProtection="1">
      <alignment horizontal="center"/>
      <protection locked="0"/>
    </xf>
    <xf numFmtId="0" fontId="0" fillId="36" borderId="0" xfId="0" applyFill="1" applyBorder="1" applyAlignment="1" applyProtection="1">
      <alignment horizontal="center"/>
    </xf>
    <xf numFmtId="14" fontId="8" fillId="36" borderId="0" xfId="0" applyNumberFormat="1" applyFont="1" applyFill="1" applyBorder="1" applyAlignment="1" applyProtection="1">
      <alignment horizontal="center"/>
      <protection locked="0"/>
    </xf>
    <xf numFmtId="0" fontId="54" fillId="36" borderId="0" xfId="0" applyFont="1" applyFill="1" applyBorder="1" applyAlignment="1" applyProtection="1">
      <alignment horizontal="center" vertical="top"/>
    </xf>
    <xf numFmtId="0" fontId="0" fillId="36" borderId="0" xfId="0" applyFill="1" applyAlignment="1" applyProtection="1">
      <alignment horizontal="center"/>
    </xf>
    <xf numFmtId="0" fontId="48" fillId="36" borderId="0" xfId="0" applyFont="1" applyFill="1" applyAlignment="1" applyProtection="1">
      <alignment horizontal="center"/>
    </xf>
    <xf numFmtId="0" fontId="53" fillId="37" borderId="77" xfId="0" applyFont="1" applyFill="1" applyBorder="1" applyAlignment="1" applyProtection="1">
      <alignment horizontal="center"/>
    </xf>
    <xf numFmtId="0" fontId="53" fillId="37" borderId="78" xfId="0" applyFont="1" applyFill="1" applyBorder="1" applyAlignment="1" applyProtection="1">
      <alignment horizontal="center"/>
    </xf>
    <xf numFmtId="0" fontId="1" fillId="36" borderId="0" xfId="0" applyFont="1" applyFill="1" applyAlignment="1" applyProtection="1">
      <alignment horizontal="center" wrapText="1"/>
    </xf>
    <xf numFmtId="0" fontId="54" fillId="36" borderId="26" xfId="0" applyFont="1" applyFill="1" applyBorder="1" applyAlignment="1" applyProtection="1">
      <alignment horizontal="center" vertical="top"/>
    </xf>
    <xf numFmtId="0" fontId="59" fillId="0" borderId="61" xfId="0" applyFont="1" applyBorder="1" applyAlignment="1">
      <alignment horizontal="left" vertical="center" wrapText="1"/>
    </xf>
    <xf numFmtId="0" fontId="59" fillId="0" borderId="55" xfId="0" applyFont="1" applyBorder="1" applyAlignment="1">
      <alignment horizontal="left" vertical="center" wrapText="1"/>
    </xf>
    <xf numFmtId="0" fontId="59" fillId="0" borderId="64" xfId="0" applyFont="1" applyBorder="1" applyAlignment="1">
      <alignment horizontal="left" vertical="center" wrapText="1"/>
    </xf>
    <xf numFmtId="0" fontId="54" fillId="36" borderId="55" xfId="0" applyFont="1" applyFill="1" applyBorder="1" applyAlignment="1" applyProtection="1">
      <alignment horizontal="center" vertical="top"/>
    </xf>
    <xf numFmtId="0" fontId="1" fillId="36" borderId="0" xfId="0" applyFont="1" applyFill="1" applyAlignment="1">
      <alignment horizontal="left" wrapText="1"/>
    </xf>
    <xf numFmtId="0" fontId="1" fillId="36" borderId="0" xfId="0" applyFont="1" applyFill="1" applyAlignment="1">
      <alignment horizontal="left"/>
    </xf>
    <xf numFmtId="0" fontId="0" fillId="36" borderId="0" xfId="0" applyFill="1" applyAlignment="1">
      <alignment horizontal="left"/>
    </xf>
    <xf numFmtId="0" fontId="1" fillId="0" borderId="22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36" borderId="0" xfId="0" applyFill="1" applyAlignment="1">
      <alignment horizontal="left" vertical="top" wrapText="1"/>
    </xf>
    <xf numFmtId="0" fontId="0" fillId="36" borderId="0" xfId="0" applyFill="1" applyAlignment="1">
      <alignment horizontal="left" wrapText="1"/>
    </xf>
    <xf numFmtId="0" fontId="0" fillId="36" borderId="21" xfId="0" applyFill="1" applyBorder="1" applyAlignment="1" applyProtection="1">
      <alignment horizontal="center"/>
    </xf>
    <xf numFmtId="0" fontId="0" fillId="36" borderId="22" xfId="0" applyFill="1" applyBorder="1" applyAlignment="1" applyProtection="1">
      <alignment horizontal="left"/>
    </xf>
    <xf numFmtId="0" fontId="0" fillId="36" borderId="0" xfId="0" applyFill="1" applyBorder="1" applyAlignment="1" applyProtection="1">
      <alignment horizontal="left"/>
    </xf>
    <xf numFmtId="0" fontId="0" fillId="36" borderId="26" xfId="0" applyFill="1" applyBorder="1" applyAlignment="1" applyProtection="1">
      <alignment horizontal="left"/>
    </xf>
    <xf numFmtId="14" fontId="8" fillId="36" borderId="77" xfId="0" applyNumberFormat="1" applyFont="1" applyFill="1" applyBorder="1" applyAlignment="1" applyProtection="1">
      <alignment horizontal="center"/>
      <protection locked="0"/>
    </xf>
    <xf numFmtId="14" fontId="8" fillId="36" borderId="78" xfId="0" applyNumberFormat="1" applyFont="1" applyFill="1" applyBorder="1" applyAlignment="1" applyProtection="1">
      <alignment horizontal="center"/>
      <protection locked="0"/>
    </xf>
    <xf numFmtId="0" fontId="0" fillId="36" borderId="77" xfId="0" applyFill="1" applyBorder="1" applyAlignment="1" applyProtection="1">
      <alignment horizontal="left"/>
    </xf>
    <xf numFmtId="0" fontId="0" fillId="36" borderId="53" xfId="0" applyFill="1" applyBorder="1" applyAlignment="1" applyProtection="1">
      <alignment horizontal="left"/>
    </xf>
    <xf numFmtId="0" fontId="0" fillId="36" borderId="78" xfId="0" applyFill="1" applyBorder="1" applyAlignment="1" applyProtection="1">
      <alignment horizontal="left"/>
    </xf>
  </cellXfs>
  <cellStyles count="257">
    <cellStyle name="$2" xfId="1"/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alculation 2" xfId="52"/>
    <cellStyle name="Calculation 3" xfId="53"/>
    <cellStyle name="Check Cell 2" xfId="54"/>
    <cellStyle name="Check Cell 3" xfId="55"/>
    <cellStyle name="Comma" xfId="56" builtinId="3"/>
    <cellStyle name="Comma [2]" xfId="57"/>
    <cellStyle name="Comma 0" xfId="58"/>
    <cellStyle name="Comma 0 $" xfId="59"/>
    <cellStyle name="Comma 0 total" xfId="60"/>
    <cellStyle name="Comma 2 2" xfId="61"/>
    <cellStyle name="Comma 2 3" xfId="62"/>
    <cellStyle name="Comma0" xfId="63"/>
    <cellStyle name="Comma0 2" xfId="64"/>
    <cellStyle name="Comma0 2 2" xfId="65"/>
    <cellStyle name="Comma0 2 3" xfId="66"/>
    <cellStyle name="Comma0 3" xfId="67"/>
    <cellStyle name="Comma0 4" xfId="68"/>
    <cellStyle name="Comma1 - Style1" xfId="69"/>
    <cellStyle name="Curren - Style2" xfId="70"/>
    <cellStyle name="Currency" xfId="71" builtinId="4"/>
    <cellStyle name="Currency [2]" xfId="72"/>
    <cellStyle name="Currency 2 2" xfId="73"/>
    <cellStyle name="Currency 2 3" xfId="74"/>
    <cellStyle name="Currency 3" xfId="75"/>
    <cellStyle name="Currency0" xfId="76"/>
    <cellStyle name="Date" xfId="77"/>
    <cellStyle name="DecimalsFour" xfId="78"/>
    <cellStyle name="DecimalsNone" xfId="79"/>
    <cellStyle name="DecimalsTwo" xfId="80"/>
    <cellStyle name="Explanatory Text 2" xfId="81"/>
    <cellStyle name="Explanatory Text 3" xfId="82"/>
    <cellStyle name="F2" xfId="83"/>
    <cellStyle name="F3" xfId="84"/>
    <cellStyle name="F4" xfId="85"/>
    <cellStyle name="F5" xfId="86"/>
    <cellStyle name="F6" xfId="87"/>
    <cellStyle name="F7" xfId="88"/>
    <cellStyle name="F8" xfId="89"/>
    <cellStyle name="Fixed" xfId="90"/>
    <cellStyle name="Fixed2 - Style2" xfId="91"/>
    <cellStyle name="Fixed4 - Style3" xfId="92"/>
    <cellStyle name="Good 2" xfId="93"/>
    <cellStyle name="Good 3" xfId="94"/>
    <cellStyle name="Grey" xfId="95"/>
    <cellStyle name="Heading" xfId="96"/>
    <cellStyle name="Heading 1 2" xfId="97"/>
    <cellStyle name="Heading 1 3" xfId="98"/>
    <cellStyle name="Heading 2 2" xfId="99"/>
    <cellStyle name="Heading 2 3" xfId="100"/>
    <cellStyle name="Heading 3 2" xfId="101"/>
    <cellStyle name="Heading 3 3" xfId="102"/>
    <cellStyle name="Heading 4 2" xfId="103"/>
    <cellStyle name="Heading 4 3" xfId="104"/>
    <cellStyle name="Hyperlink" xfId="105" builtinId="8"/>
    <cellStyle name="Input [yellow]" xfId="106"/>
    <cellStyle name="Input 2" xfId="107"/>
    <cellStyle name="Input 3" xfId="108"/>
    <cellStyle name="Item" xfId="109"/>
    <cellStyle name="Item 8" xfId="110"/>
    <cellStyle name="Item 8 left" xfId="111"/>
    <cellStyle name="Item 8 long date" xfId="112"/>
    <cellStyle name="Item 8 long date center" xfId="113"/>
    <cellStyle name="Item 8 right" xfId="114"/>
    <cellStyle name="Item bold" xfId="115"/>
    <cellStyle name="Item centered" xfId="116"/>
    <cellStyle name="Item centered accross" xfId="117"/>
    <cellStyle name="Item centered accross bold" xfId="118"/>
    <cellStyle name="Item centered bold" xfId="119"/>
    <cellStyle name="Item centered bold wrap" xfId="120"/>
    <cellStyle name="Item centered vc" xfId="121"/>
    <cellStyle name="Level 1" xfId="122"/>
    <cellStyle name="Level 2" xfId="123"/>
    <cellStyle name="Level 3" xfId="124"/>
    <cellStyle name="Linked Cell 2" xfId="125"/>
    <cellStyle name="Linked Cell 3" xfId="126"/>
    <cellStyle name="Neutral 2" xfId="127"/>
    <cellStyle name="Neutral 3" xfId="128"/>
    <cellStyle name="no dec" xfId="129"/>
    <cellStyle name="Normal" xfId="0" builtinId="0"/>
    <cellStyle name="Normal - Style1" xfId="130"/>
    <cellStyle name="Normal - Style2" xfId="131"/>
    <cellStyle name="Normal - Style3" xfId="132"/>
    <cellStyle name="Normal - Style4" xfId="133"/>
    <cellStyle name="Normal - Style5" xfId="134"/>
    <cellStyle name="Normal - Style6" xfId="135"/>
    <cellStyle name="Normal - Style7" xfId="136"/>
    <cellStyle name="Normal - Style8" xfId="137"/>
    <cellStyle name="Normal 11" xfId="138"/>
    <cellStyle name="Normal 13" xfId="139"/>
    <cellStyle name="Normal 14" xfId="140"/>
    <cellStyle name="Normal 15" xfId="141"/>
    <cellStyle name="Normal 16" xfId="142"/>
    <cellStyle name="Normal 19" xfId="143"/>
    <cellStyle name="Normal 2 2" xfId="144"/>
    <cellStyle name="Normal 2 3" xfId="145"/>
    <cellStyle name="Normal 2 4" xfId="146"/>
    <cellStyle name="Normal 20" xfId="147"/>
    <cellStyle name="Normal 21" xfId="148"/>
    <cellStyle name="Normal 25" xfId="149"/>
    <cellStyle name="Normal 26" xfId="150"/>
    <cellStyle name="Normal 27" xfId="151"/>
    <cellStyle name="Normal 28" xfId="152"/>
    <cellStyle name="Normal 29" xfId="153"/>
    <cellStyle name="Normal 30" xfId="154"/>
    <cellStyle name="Normal 31" xfId="155"/>
    <cellStyle name="Normal 32" xfId="156"/>
    <cellStyle name="Normal 33" xfId="157"/>
    <cellStyle name="Normal 34" xfId="158"/>
    <cellStyle name="Normal 35" xfId="159"/>
    <cellStyle name="Normal 38" xfId="160"/>
    <cellStyle name="Normal 39" xfId="161"/>
    <cellStyle name="Normal 4" xfId="162"/>
    <cellStyle name="Normal 40" xfId="163"/>
    <cellStyle name="Normal 41" xfId="164"/>
    <cellStyle name="Normal 42" xfId="165"/>
    <cellStyle name="Normal 43" xfId="166"/>
    <cellStyle name="Normal 44" xfId="167"/>
    <cellStyle name="Normal 45" xfId="168"/>
    <cellStyle name="Normal 46" xfId="169"/>
    <cellStyle name="Normal 47" xfId="170"/>
    <cellStyle name="Normal 48" xfId="171"/>
    <cellStyle name="Normal 49" xfId="172"/>
    <cellStyle name="Normal 50" xfId="173"/>
    <cellStyle name="Normal 51" xfId="174"/>
    <cellStyle name="Normal 52" xfId="175"/>
    <cellStyle name="Normal 53" xfId="176"/>
    <cellStyle name="Normal 54" xfId="177"/>
    <cellStyle name="Normal 55" xfId="178"/>
    <cellStyle name="Normal 56" xfId="179"/>
    <cellStyle name="Normal 57" xfId="180"/>
    <cellStyle name="Normal 58" xfId="181"/>
    <cellStyle name="Normal 59" xfId="182"/>
    <cellStyle name="Normal 6" xfId="183"/>
    <cellStyle name="Normal 60" xfId="184"/>
    <cellStyle name="Normal 61" xfId="185"/>
    <cellStyle name="Normal 62" xfId="186"/>
    <cellStyle name="Normal 65" xfId="187"/>
    <cellStyle name="Normal 66" xfId="188"/>
    <cellStyle name="Normal 69" xfId="189"/>
    <cellStyle name="Normal 7" xfId="190"/>
    <cellStyle name="Normal 70" xfId="191"/>
    <cellStyle name="Normal 71" xfId="192"/>
    <cellStyle name="Normal 72" xfId="193"/>
    <cellStyle name="Normal 73" xfId="194"/>
    <cellStyle name="Normal 74" xfId="195"/>
    <cellStyle name="Normal 75" xfId="196"/>
    <cellStyle name="Normal 76" xfId="197"/>
    <cellStyle name="Normal 77" xfId="198"/>
    <cellStyle name="Normal 78" xfId="199"/>
    <cellStyle name="Normal 79" xfId="200"/>
    <cellStyle name="Normal 8" xfId="201"/>
    <cellStyle name="Normal 80" xfId="202"/>
    <cellStyle name="Normal 81" xfId="203"/>
    <cellStyle name="Normal 82" xfId="204"/>
    <cellStyle name="Normal 83" xfId="205"/>
    <cellStyle name="Normal 84" xfId="206"/>
    <cellStyle name="Normal 85" xfId="207"/>
    <cellStyle name="Normal 86" xfId="208"/>
    <cellStyle name="Normal 87" xfId="209"/>
    <cellStyle name="Normal 88" xfId="210"/>
    <cellStyle name="Normal 89" xfId="211"/>
    <cellStyle name="Normal 90" xfId="212"/>
    <cellStyle name="Normal 91" xfId="213"/>
    <cellStyle name="Normal 92" xfId="214"/>
    <cellStyle name="Normal 93" xfId="215"/>
    <cellStyle name="Normal 94" xfId="216"/>
    <cellStyle name="Normal_CDR&amp;E700" xfId="217"/>
    <cellStyle name="Normal_CDR&amp;E700 2" xfId="218"/>
    <cellStyle name="Normal_CDR&amp;E700 3" xfId="219"/>
    <cellStyle name="Note 2" xfId="220"/>
    <cellStyle name="Note 3" xfId="221"/>
    <cellStyle name="Number" xfId="222"/>
    <cellStyle name="number 1" xfId="223"/>
    <cellStyle name="number percent" xfId="224"/>
    <cellStyle name="Output 2" xfId="225"/>
    <cellStyle name="Output 3" xfId="226"/>
    <cellStyle name="PB Table Heading" xfId="227"/>
    <cellStyle name="PB Table Highlight1" xfId="228"/>
    <cellStyle name="PB Table Highlight2" xfId="229"/>
    <cellStyle name="PB Table Highlight3" xfId="230"/>
    <cellStyle name="PB Table Standard Row" xfId="231"/>
    <cellStyle name="PB Table Subtotal Row" xfId="232"/>
    <cellStyle name="PB Table Total Row" xfId="233"/>
    <cellStyle name="Percen - Style4" xfId="234"/>
    <cellStyle name="Percent" xfId="235" builtinId="5"/>
    <cellStyle name="Percent [2]" xfId="236"/>
    <cellStyle name="Percent 2" xfId="237"/>
    <cellStyle name="Percent 2 2" xfId="238"/>
    <cellStyle name="PSChar" xfId="239"/>
    <cellStyle name="PSDate" xfId="240"/>
    <cellStyle name="PSDec" xfId="241"/>
    <cellStyle name="PSHeading" xfId="242"/>
    <cellStyle name="PSInt" xfId="243"/>
    <cellStyle name="PSSpacer" xfId="244"/>
    <cellStyle name="shade" xfId="245"/>
    <cellStyle name="Style 1" xfId="246"/>
    <cellStyle name="text" xfId="247"/>
    <cellStyle name="text center" xfId="248"/>
    <cellStyle name="Title 2" xfId="249"/>
    <cellStyle name="Title 3" xfId="250"/>
    <cellStyle name="Title top" xfId="251"/>
    <cellStyle name="Total 2" xfId="252"/>
    <cellStyle name="Total 3" xfId="253"/>
    <cellStyle name="Total Bold" xfId="254"/>
    <cellStyle name="Warning Text 2" xfId="255"/>
    <cellStyle name="Warning Text 3" xfId="2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715715</xdr:colOff>
      <xdr:row>0</xdr:row>
      <xdr:rowOff>88185</xdr:rowOff>
    </xdr:from>
    <xdr:to>
      <xdr:col>2</xdr:col>
      <xdr:colOff>1211016</xdr:colOff>
      <xdr:row>2</xdr:row>
      <xdr:rowOff>129808</xdr:rowOff>
    </xdr:to>
    <xdr:pic>
      <xdr:nvPicPr>
        <xdr:cNvPr id="2" name="Picture 1" descr="Ge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91244" y="88185"/>
          <a:ext cx="495301" cy="4226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227982</xdr:colOff>
      <xdr:row>0</xdr:row>
      <xdr:rowOff>3090</xdr:rowOff>
    </xdr:from>
    <xdr:to>
      <xdr:col>6</xdr:col>
      <xdr:colOff>717874</xdr:colOff>
      <xdr:row>2</xdr:row>
      <xdr:rowOff>97265</xdr:rowOff>
    </xdr:to>
    <xdr:pic>
      <xdr:nvPicPr>
        <xdr:cNvPr id="3" name="Picture 2" descr="Ge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36158" y="3090"/>
          <a:ext cx="489892" cy="40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0</xdr:row>
      <xdr:rowOff>9525</xdr:rowOff>
    </xdr:from>
    <xdr:to>
      <xdr:col>7</xdr:col>
      <xdr:colOff>753790</xdr:colOff>
      <xdr:row>2</xdr:row>
      <xdr:rowOff>103700</xdr:rowOff>
    </xdr:to>
    <xdr:pic>
      <xdr:nvPicPr>
        <xdr:cNvPr id="2" name="Picture 1" descr="Ge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0" y="9525"/>
          <a:ext cx="496615" cy="418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0</xdr:row>
      <xdr:rowOff>9525</xdr:rowOff>
    </xdr:from>
    <xdr:to>
      <xdr:col>7</xdr:col>
      <xdr:colOff>753790</xdr:colOff>
      <xdr:row>2</xdr:row>
      <xdr:rowOff>103700</xdr:rowOff>
    </xdr:to>
    <xdr:pic>
      <xdr:nvPicPr>
        <xdr:cNvPr id="2" name="Picture 1" descr="Ge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0" y="9525"/>
          <a:ext cx="496615" cy="418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0</xdr:row>
      <xdr:rowOff>9525</xdr:rowOff>
    </xdr:from>
    <xdr:to>
      <xdr:col>7</xdr:col>
      <xdr:colOff>753790</xdr:colOff>
      <xdr:row>2</xdr:row>
      <xdr:rowOff>103700</xdr:rowOff>
    </xdr:to>
    <xdr:pic>
      <xdr:nvPicPr>
        <xdr:cNvPr id="2" name="Picture 1" descr="Ge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0" y="9525"/>
          <a:ext cx="496615" cy="418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973310</xdr:colOff>
      <xdr:row>0</xdr:row>
      <xdr:rowOff>56029</xdr:rowOff>
    </xdr:from>
    <xdr:to>
      <xdr:col>5</xdr:col>
      <xdr:colOff>291994</xdr:colOff>
      <xdr:row>3</xdr:row>
      <xdr:rowOff>8005</xdr:rowOff>
    </xdr:to>
    <xdr:pic>
      <xdr:nvPicPr>
        <xdr:cNvPr id="2" name="Picture 1" descr="Ge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9722" y="56029"/>
          <a:ext cx="495301" cy="4226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62272</xdr:colOff>
      <xdr:row>0</xdr:row>
      <xdr:rowOff>56029</xdr:rowOff>
    </xdr:from>
    <xdr:to>
      <xdr:col>4</xdr:col>
      <xdr:colOff>548049</xdr:colOff>
      <xdr:row>3</xdr:row>
      <xdr:rowOff>8005</xdr:rowOff>
    </xdr:to>
    <xdr:pic>
      <xdr:nvPicPr>
        <xdr:cNvPr id="3" name="Picture 2" descr="Ge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98360" y="56029"/>
          <a:ext cx="485777" cy="4226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scal\SHARED\PHP05\StateTXIXPay.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N Sum"/>
      <sheetName val="PayForm"/>
      <sheetName val="OP_Sum"/>
      <sheetName val="Init_Intigrated"/>
      <sheetName val="Intigrat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BHManagedCare@dshs.wa.gov%20&#160;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BHManagedCare@dshs.wa.gov%20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tabSelected="1" zoomScale="90" zoomScaleNormal="90" zoomScaleSheetLayoutView="70" workbookViewId="0">
      <selection activeCell="B17" sqref="B17"/>
    </sheetView>
  </sheetViews>
  <sheetFormatPr defaultColWidth="9.140625" defaultRowHeight="12.75"/>
  <cols>
    <col min="1" max="1" width="4.85546875" style="2" customWidth="1"/>
    <col min="2" max="2" width="71.85546875" style="5" customWidth="1"/>
    <col min="3" max="3" width="18.140625" style="8" customWidth="1"/>
    <col min="4" max="4" width="21.5703125" style="14" customWidth="1"/>
    <col min="5" max="6" width="20" style="14" customWidth="1"/>
    <col min="7" max="7" width="28.140625" style="14" bestFit="1" customWidth="1"/>
    <col min="8" max="8" width="19.5703125" style="12" customWidth="1"/>
    <col min="9" max="16384" width="9.140625" style="5"/>
  </cols>
  <sheetData>
    <row r="1" spans="1:8" ht="20.25">
      <c r="A1" s="630" t="s">
        <v>231</v>
      </c>
      <c r="B1" s="631"/>
      <c r="C1" s="631"/>
      <c r="D1" s="631"/>
      <c r="E1" s="631"/>
      <c r="F1" s="631"/>
      <c r="G1" s="632"/>
      <c r="H1" s="602"/>
    </row>
    <row r="2" spans="1:8" ht="24.75">
      <c r="A2" s="635" t="s">
        <v>102</v>
      </c>
      <c r="B2" s="633"/>
      <c r="C2" s="633"/>
      <c r="D2" s="633"/>
      <c r="E2" s="633"/>
      <c r="F2" s="633"/>
      <c r="G2" s="634"/>
      <c r="H2" s="603"/>
    </row>
    <row r="3" spans="1:8" ht="22.5">
      <c r="A3" s="374"/>
      <c r="B3" s="374" t="s">
        <v>224</v>
      </c>
      <c r="C3" s="652" t="s">
        <v>13</v>
      </c>
      <c r="D3" s="652"/>
      <c r="E3" s="373"/>
      <c r="F3" s="373" t="s">
        <v>175</v>
      </c>
      <c r="G3" s="600"/>
      <c r="H3" s="604"/>
    </row>
    <row r="4" spans="1:8" ht="6.75" customHeight="1" thickBot="1">
      <c r="A4" s="375"/>
      <c r="B4" s="376"/>
      <c r="C4" s="377"/>
      <c r="D4" s="377"/>
      <c r="E4" s="378"/>
      <c r="F4" s="378"/>
      <c r="G4" s="601"/>
      <c r="H4" s="605"/>
    </row>
    <row r="5" spans="1:8" ht="31.5">
      <c r="A5" s="379" t="s">
        <v>145</v>
      </c>
      <c r="B5" s="318" t="s">
        <v>153</v>
      </c>
      <c r="C5" s="319" t="s">
        <v>62</v>
      </c>
      <c r="D5" s="321" t="s">
        <v>225</v>
      </c>
      <c r="E5" s="321" t="s">
        <v>178</v>
      </c>
      <c r="F5" s="321" t="s">
        <v>179</v>
      </c>
      <c r="G5" s="320" t="s">
        <v>1</v>
      </c>
      <c r="H5" s="606" t="s">
        <v>21</v>
      </c>
    </row>
    <row r="6" spans="1:8" s="6" customFormat="1" ht="17.100000000000001" customHeight="1">
      <c r="A6" s="393">
        <v>1</v>
      </c>
      <c r="B6" s="249" t="s">
        <v>163</v>
      </c>
      <c r="C6" s="394" t="s">
        <v>13</v>
      </c>
      <c r="D6" s="247"/>
      <c r="E6" s="395"/>
      <c r="F6" s="396"/>
      <c r="G6" s="525">
        <f>SUM(G7:G9)</f>
        <v>0</v>
      </c>
      <c r="H6" s="607"/>
    </row>
    <row r="7" spans="1:8" s="6" customFormat="1" ht="17.100000000000001" customHeight="1">
      <c r="A7" s="316">
        <f t="shared" ref="A7:A19" si="0">SUM(A6+1)</f>
        <v>2</v>
      </c>
      <c r="B7" s="61" t="s">
        <v>181</v>
      </c>
      <c r="C7" s="57">
        <v>332</v>
      </c>
      <c r="D7" s="90"/>
      <c r="E7" s="65"/>
      <c r="F7" s="101"/>
      <c r="G7" s="305">
        <f>SUM(D7:F7)</f>
        <v>0</v>
      </c>
      <c r="H7" s="584"/>
    </row>
    <row r="8" spans="1:8" s="6" customFormat="1" ht="17.100000000000001" customHeight="1">
      <c r="A8" s="316">
        <f t="shared" si="0"/>
        <v>3</v>
      </c>
      <c r="B8" s="61" t="s">
        <v>272</v>
      </c>
      <c r="C8" s="57">
        <v>332</v>
      </c>
      <c r="D8" s="90"/>
      <c r="E8" s="65"/>
      <c r="F8" s="101"/>
      <c r="G8" s="305">
        <f>SUM(D8:F8)</f>
        <v>0</v>
      </c>
      <c r="H8" s="584"/>
    </row>
    <row r="9" spans="1:8" s="6" customFormat="1" ht="17.100000000000001" customHeight="1">
      <c r="A9" s="316">
        <f t="shared" si="0"/>
        <v>4</v>
      </c>
      <c r="B9" s="61" t="s">
        <v>180</v>
      </c>
      <c r="C9" s="57">
        <v>332</v>
      </c>
      <c r="D9" s="90"/>
      <c r="E9" s="65"/>
      <c r="F9" s="101"/>
      <c r="G9" s="305">
        <f>SUM(D9:F9)</f>
        <v>0</v>
      </c>
      <c r="H9" s="584"/>
    </row>
    <row r="10" spans="1:8" ht="17.100000000000001" customHeight="1">
      <c r="A10" s="393">
        <f t="shared" si="0"/>
        <v>5</v>
      </c>
      <c r="B10" s="397" t="s">
        <v>156</v>
      </c>
      <c r="C10" s="398" t="s">
        <v>13</v>
      </c>
      <c r="D10" s="399"/>
      <c r="E10" s="399"/>
      <c r="F10" s="401"/>
      <c r="G10" s="525">
        <f>SUM(G11:G12)</f>
        <v>0</v>
      </c>
      <c r="H10" s="584"/>
    </row>
    <row r="11" spans="1:8" ht="17.100000000000001" customHeight="1">
      <c r="A11" s="316">
        <f t="shared" si="0"/>
        <v>6</v>
      </c>
      <c r="B11" s="93" t="s">
        <v>76</v>
      </c>
      <c r="C11" s="59">
        <v>332</v>
      </c>
      <c r="D11" s="90"/>
      <c r="E11" s="65"/>
      <c r="F11" s="101"/>
      <c r="G11" s="305">
        <f>SUM(D11:F11)</f>
        <v>0</v>
      </c>
      <c r="H11" s="584"/>
    </row>
    <row r="12" spans="1:8" ht="17.100000000000001" customHeight="1">
      <c r="A12" s="316">
        <f t="shared" si="0"/>
        <v>7</v>
      </c>
      <c r="B12" s="93" t="s">
        <v>76</v>
      </c>
      <c r="C12" s="59">
        <v>332</v>
      </c>
      <c r="D12" s="90"/>
      <c r="E12" s="65"/>
      <c r="F12" s="101"/>
      <c r="G12" s="305">
        <f>SUM(D12:F12)</f>
        <v>0</v>
      </c>
      <c r="H12" s="584"/>
    </row>
    <row r="13" spans="1:8" s="6" customFormat="1" ht="17.100000000000001" customHeight="1">
      <c r="A13" s="393">
        <f t="shared" si="0"/>
        <v>8</v>
      </c>
      <c r="B13" s="400" t="s">
        <v>80</v>
      </c>
      <c r="C13" s="398" t="s">
        <v>13</v>
      </c>
      <c r="D13" s="399"/>
      <c r="E13" s="399"/>
      <c r="F13" s="401"/>
      <c r="G13" s="525">
        <f>SUM(G14:G18)</f>
        <v>0</v>
      </c>
      <c r="H13" s="584"/>
    </row>
    <row r="14" spans="1:8" ht="17.100000000000001" customHeight="1">
      <c r="A14" s="316">
        <f t="shared" si="0"/>
        <v>9</v>
      </c>
      <c r="B14" s="93" t="s">
        <v>182</v>
      </c>
      <c r="C14" s="60" t="s">
        <v>183</v>
      </c>
      <c r="D14" s="90"/>
      <c r="E14" s="90"/>
      <c r="F14" s="101"/>
      <c r="G14" s="305">
        <f>SUM(D14:F14)</f>
        <v>0</v>
      </c>
      <c r="H14" s="584"/>
    </row>
    <row r="15" spans="1:8" ht="17.100000000000001" customHeight="1">
      <c r="A15" s="316">
        <f t="shared" si="0"/>
        <v>10</v>
      </c>
      <c r="B15" s="61" t="s">
        <v>68</v>
      </c>
      <c r="C15" s="108">
        <v>332</v>
      </c>
      <c r="D15" s="636"/>
      <c r="E15" s="65"/>
      <c r="F15" s="91"/>
      <c r="G15" s="305">
        <f>SUM(D15:F15)</f>
        <v>0</v>
      </c>
      <c r="H15" s="584"/>
    </row>
    <row r="16" spans="1:8" ht="17.100000000000001" customHeight="1">
      <c r="A16" s="316">
        <f t="shared" si="0"/>
        <v>11</v>
      </c>
      <c r="B16" s="61" t="s">
        <v>34</v>
      </c>
      <c r="C16" s="58">
        <v>361</v>
      </c>
      <c r="D16" s="65"/>
      <c r="E16" s="65"/>
      <c r="F16" s="91"/>
      <c r="G16" s="305">
        <f>SUM(D16:F16)</f>
        <v>0</v>
      </c>
      <c r="H16" s="584"/>
    </row>
    <row r="17" spans="1:8" ht="17.100000000000001" customHeight="1">
      <c r="A17" s="316">
        <f t="shared" si="0"/>
        <v>12</v>
      </c>
      <c r="B17" s="93" t="s">
        <v>76</v>
      </c>
      <c r="C17" s="60"/>
      <c r="D17" s="637"/>
      <c r="E17" s="101"/>
      <c r="F17" s="91"/>
      <c r="G17" s="305">
        <f>SUM(D17:F17)</f>
        <v>0</v>
      </c>
      <c r="H17" s="584"/>
    </row>
    <row r="18" spans="1:8" ht="17.100000000000001" customHeight="1">
      <c r="A18" s="316">
        <f t="shared" si="0"/>
        <v>13</v>
      </c>
      <c r="B18" s="410" t="s">
        <v>76</v>
      </c>
      <c r="C18" s="411"/>
      <c r="D18" s="638"/>
      <c r="E18" s="314"/>
      <c r="F18" s="412"/>
      <c r="G18" s="305">
        <f>SUM(D18:F18)</f>
        <v>0</v>
      </c>
      <c r="H18" s="584"/>
    </row>
    <row r="19" spans="1:8" s="6" customFormat="1" ht="18.75" customHeight="1" thickBot="1">
      <c r="A19" s="521">
        <f t="shared" si="0"/>
        <v>14</v>
      </c>
      <c r="B19" s="522" t="s">
        <v>152</v>
      </c>
      <c r="C19" s="523"/>
      <c r="D19" s="527">
        <f>SUM(D6:D18)</f>
        <v>0</v>
      </c>
      <c r="E19" s="527">
        <f>SUM(E6:E18)</f>
        <v>0</v>
      </c>
      <c r="F19" s="527">
        <f>SUM(F6:F18)</f>
        <v>0</v>
      </c>
      <c r="G19" s="526">
        <f>SUM(G6+G10+G13)</f>
        <v>0</v>
      </c>
      <c r="H19" s="608"/>
    </row>
    <row r="20" spans="1:8" s="6" customFormat="1" ht="12.75" customHeight="1" thickTop="1">
      <c r="A20" s="393"/>
      <c r="B20" s="431"/>
      <c r="C20" s="250"/>
      <c r="D20" s="432"/>
      <c r="E20" s="433"/>
      <c r="F20" s="433"/>
      <c r="G20" s="433"/>
      <c r="H20" s="609"/>
    </row>
    <row r="21" spans="1:8" ht="32.25">
      <c r="A21" s="435" t="s">
        <v>22</v>
      </c>
      <c r="B21" s="318" t="s">
        <v>144</v>
      </c>
      <c r="C21" s="319" t="s">
        <v>62</v>
      </c>
      <c r="D21" s="391" t="s">
        <v>177</v>
      </c>
      <c r="E21" s="392" t="s">
        <v>178</v>
      </c>
      <c r="F21" s="392" t="s">
        <v>179</v>
      </c>
      <c r="G21" s="458" t="s">
        <v>1</v>
      </c>
      <c r="H21" s="321" t="s">
        <v>21</v>
      </c>
    </row>
    <row r="22" spans="1:8" ht="17.100000000000001" customHeight="1">
      <c r="A22" s="402">
        <f>SUM(A19+1)</f>
        <v>15</v>
      </c>
      <c r="B22" s="403" t="s">
        <v>82</v>
      </c>
      <c r="C22" s="434" t="s">
        <v>54</v>
      </c>
      <c r="D22" s="404"/>
      <c r="E22" s="404"/>
      <c r="F22" s="404"/>
      <c r="G22" s="525">
        <f>SUM(G23:G26)</f>
        <v>0</v>
      </c>
      <c r="H22" s="610"/>
    </row>
    <row r="23" spans="1:8" ht="17.100000000000001" customHeight="1">
      <c r="A23" s="316">
        <f>SUM(A22+1)</f>
        <v>16</v>
      </c>
      <c r="B23" s="105" t="s">
        <v>59</v>
      </c>
      <c r="C23" s="62">
        <v>564.41</v>
      </c>
      <c r="D23" s="55"/>
      <c r="E23" s="120"/>
      <c r="F23" s="120"/>
      <c r="G23" s="305">
        <f>SUM(D23:F23)</f>
        <v>0</v>
      </c>
      <c r="H23" s="611"/>
    </row>
    <row r="24" spans="1:8" ht="17.100000000000001" customHeight="1">
      <c r="A24" s="324">
        <f t="shared" ref="A24:A36" si="1">SUM(A23+1)</f>
        <v>17</v>
      </c>
      <c r="B24" s="56" t="s">
        <v>81</v>
      </c>
      <c r="C24" s="62">
        <v>564.41999999999996</v>
      </c>
      <c r="D24" s="55"/>
      <c r="E24" s="120"/>
      <c r="F24" s="120"/>
      <c r="G24" s="305">
        <f>SUM(D24:F24)</f>
        <v>0</v>
      </c>
      <c r="H24" s="611"/>
    </row>
    <row r="25" spans="1:8" ht="17.100000000000001" customHeight="1">
      <c r="A25" s="324">
        <f t="shared" si="1"/>
        <v>18</v>
      </c>
      <c r="B25" s="56" t="s">
        <v>23</v>
      </c>
      <c r="C25" s="62">
        <v>564.42999999999995</v>
      </c>
      <c r="D25" s="55"/>
      <c r="E25" s="120"/>
      <c r="F25" s="120"/>
      <c r="G25" s="305">
        <f>SUM(D25:F25)</f>
        <v>0</v>
      </c>
      <c r="H25" s="611"/>
    </row>
    <row r="26" spans="1:8" ht="17.100000000000001" customHeight="1">
      <c r="A26" s="324">
        <f t="shared" si="1"/>
        <v>19</v>
      </c>
      <c r="B26" s="56" t="s">
        <v>24</v>
      </c>
      <c r="C26" s="62">
        <v>564.44000000000005</v>
      </c>
      <c r="D26" s="55"/>
      <c r="E26" s="120"/>
      <c r="F26" s="120"/>
      <c r="G26" s="305">
        <f>SUM(D26:F26)</f>
        <v>0</v>
      </c>
      <c r="H26" s="611"/>
    </row>
    <row r="27" spans="1:8" ht="17.100000000000001" customHeight="1">
      <c r="A27" s="402">
        <f t="shared" si="1"/>
        <v>20</v>
      </c>
      <c r="B27" s="408" t="s">
        <v>70</v>
      </c>
      <c r="C27" s="409">
        <v>564.20000000000005</v>
      </c>
      <c r="D27" s="407"/>
      <c r="E27" s="407"/>
      <c r="F27" s="407"/>
      <c r="G27" s="525">
        <f>SUM(G28)</f>
        <v>0</v>
      </c>
      <c r="H27" s="611"/>
    </row>
    <row r="28" spans="1:8" ht="17.100000000000001" customHeight="1">
      <c r="A28" s="324">
        <f t="shared" si="1"/>
        <v>21</v>
      </c>
      <c r="B28" s="56" t="s">
        <v>87</v>
      </c>
      <c r="C28" s="62">
        <v>564.24</v>
      </c>
      <c r="D28" s="55"/>
      <c r="E28" s="120"/>
      <c r="F28" s="120"/>
      <c r="G28" s="305">
        <f>SUM(D28:F28)</f>
        <v>0</v>
      </c>
      <c r="H28" s="611"/>
    </row>
    <row r="29" spans="1:8" ht="17.100000000000001" customHeight="1">
      <c r="A29" s="402">
        <f t="shared" si="1"/>
        <v>22</v>
      </c>
      <c r="B29" s="405" t="s">
        <v>184</v>
      </c>
      <c r="C29" s="406">
        <v>564.27</v>
      </c>
      <c r="D29" s="407"/>
      <c r="E29" s="407"/>
      <c r="F29" s="407"/>
      <c r="G29" s="525">
        <f>SUM(G30:G31)</f>
        <v>0</v>
      </c>
      <c r="H29" s="611"/>
    </row>
    <row r="30" spans="1:8" ht="17.100000000000001" customHeight="1">
      <c r="A30" s="324">
        <f t="shared" si="1"/>
        <v>23</v>
      </c>
      <c r="B30" s="94" t="s">
        <v>96</v>
      </c>
      <c r="C30" s="63"/>
      <c r="D30" s="55"/>
      <c r="E30" s="65"/>
      <c r="F30" s="65"/>
      <c r="G30" s="305">
        <f>SUM(D30:F30)</f>
        <v>0</v>
      </c>
      <c r="H30" s="611"/>
    </row>
    <row r="31" spans="1:8" ht="16.5" customHeight="1">
      <c r="A31" s="324">
        <f t="shared" si="1"/>
        <v>24</v>
      </c>
      <c r="B31" s="94" t="s">
        <v>96</v>
      </c>
      <c r="C31" s="63"/>
      <c r="D31" s="55"/>
      <c r="E31" s="65"/>
      <c r="F31" s="65"/>
      <c r="G31" s="305">
        <f>SUM(D31:F31)</f>
        <v>0</v>
      </c>
      <c r="H31" s="611"/>
    </row>
    <row r="32" spans="1:8" ht="17.100000000000001" customHeight="1">
      <c r="A32" s="402">
        <f t="shared" si="1"/>
        <v>25</v>
      </c>
      <c r="B32" s="408" t="s">
        <v>72</v>
      </c>
      <c r="C32" s="409">
        <v>564.5</v>
      </c>
      <c r="D32" s="407"/>
      <c r="E32" s="407"/>
      <c r="F32" s="407"/>
      <c r="G32" s="525">
        <f>SUM(G33:G35)</f>
        <v>0</v>
      </c>
      <c r="H32" s="611"/>
    </row>
    <row r="33" spans="1:8" ht="17.100000000000001" customHeight="1">
      <c r="A33" s="324">
        <f t="shared" si="1"/>
        <v>26</v>
      </c>
      <c r="B33" s="105" t="s">
        <v>221</v>
      </c>
      <c r="C33" s="64">
        <v>564.53</v>
      </c>
      <c r="D33" s="55"/>
      <c r="E33" s="120"/>
      <c r="F33" s="120"/>
      <c r="G33" s="305">
        <f>SUM(D33:F33)</f>
        <v>0</v>
      </c>
      <c r="H33" s="611"/>
    </row>
    <row r="34" spans="1:8" ht="17.100000000000001" customHeight="1">
      <c r="A34" s="324">
        <f t="shared" si="1"/>
        <v>27</v>
      </c>
      <c r="B34" s="61" t="s">
        <v>154</v>
      </c>
      <c r="C34" s="258">
        <v>564.54</v>
      </c>
      <c r="D34" s="55"/>
      <c r="E34" s="120"/>
      <c r="F34" s="120"/>
      <c r="G34" s="305">
        <f>SUM(D34:F34)</f>
        <v>0</v>
      </c>
      <c r="H34" s="611"/>
    </row>
    <row r="35" spans="1:8" ht="17.100000000000001" customHeight="1">
      <c r="A35" s="324">
        <f t="shared" si="1"/>
        <v>28</v>
      </c>
      <c r="B35" s="94" t="s">
        <v>97</v>
      </c>
      <c r="C35" s="95"/>
      <c r="D35" s="55"/>
      <c r="E35" s="65"/>
      <c r="F35" s="65"/>
      <c r="G35" s="305">
        <f>SUM(D35:F35)</f>
        <v>0</v>
      </c>
      <c r="H35" s="611"/>
    </row>
    <row r="36" spans="1:8" s="6" customFormat="1" ht="22.5" customHeight="1" thickBot="1">
      <c r="A36" s="315">
        <f t="shared" si="1"/>
        <v>29</v>
      </c>
      <c r="B36" s="309" t="s">
        <v>143</v>
      </c>
      <c r="C36" s="310"/>
      <c r="D36" s="528">
        <f>SUM(D23:D35)</f>
        <v>0</v>
      </c>
      <c r="E36" s="529"/>
      <c r="F36" s="528" t="s">
        <v>13</v>
      </c>
      <c r="G36" s="530">
        <f>SUM(G27+G29+G22+G32)</f>
        <v>0</v>
      </c>
      <c r="H36" s="612"/>
    </row>
    <row r="37" spans="1:8" s="6" customFormat="1" ht="8.25" customHeight="1" thickTop="1">
      <c r="A37" s="414"/>
      <c r="B37" s="417"/>
      <c r="C37" s="416"/>
      <c r="D37" s="418"/>
      <c r="E37" s="418"/>
      <c r="F37" s="418"/>
      <c r="G37" s="419"/>
      <c r="H37" s="613"/>
    </row>
    <row r="38" spans="1:8" s="390" customFormat="1" ht="40.5" customHeight="1">
      <c r="A38" s="317" t="s">
        <v>22</v>
      </c>
      <c r="B38" s="318" t="s">
        <v>233</v>
      </c>
      <c r="C38" s="319" t="s">
        <v>62</v>
      </c>
      <c r="D38" s="391" t="s">
        <v>177</v>
      </c>
      <c r="E38" s="392" t="s">
        <v>178</v>
      </c>
      <c r="F38" s="392" t="s">
        <v>179</v>
      </c>
      <c r="G38" s="320" t="s">
        <v>1</v>
      </c>
      <c r="H38" s="321" t="s">
        <v>21</v>
      </c>
    </row>
    <row r="39" spans="1:8" s="77" customFormat="1" ht="17.100000000000001" customHeight="1">
      <c r="A39" s="402">
        <f>SUM(A36+1)</f>
        <v>30</v>
      </c>
      <c r="B39" s="380" t="s">
        <v>118</v>
      </c>
      <c r="C39" s="381" t="s">
        <v>270</v>
      </c>
      <c r="D39" s="235"/>
      <c r="E39" s="235"/>
      <c r="F39" s="236"/>
      <c r="G39" s="525">
        <f>SUM(G40)</f>
        <v>0</v>
      </c>
      <c r="H39" s="615"/>
    </row>
    <row r="40" spans="1:8" s="77" customFormat="1" ht="17.100000000000001" customHeight="1">
      <c r="A40" s="324">
        <f t="shared" ref="A40:A56" si="2">SUM(A39+1)</f>
        <v>31</v>
      </c>
      <c r="B40" s="105" t="s">
        <v>123</v>
      </c>
      <c r="C40" s="111">
        <v>566.39</v>
      </c>
      <c r="D40" s="69"/>
      <c r="E40" s="120"/>
      <c r="F40" s="226"/>
      <c r="G40" s="305">
        <f>SUM(D40:F40)</f>
        <v>0</v>
      </c>
      <c r="H40" s="614"/>
    </row>
    <row r="41" spans="1:8" s="77" customFormat="1" ht="17.100000000000001" customHeight="1">
      <c r="A41" s="402">
        <f t="shared" si="2"/>
        <v>32</v>
      </c>
      <c r="B41" s="380" t="s">
        <v>243</v>
      </c>
      <c r="C41" s="242" t="s">
        <v>124</v>
      </c>
      <c r="D41" s="234"/>
      <c r="E41" s="234"/>
      <c r="F41" s="246"/>
      <c r="G41" s="525">
        <f>SUM(G42:G43)</f>
        <v>0</v>
      </c>
      <c r="H41" s="616"/>
    </row>
    <row r="42" spans="1:8" s="77" customFormat="1" ht="17.100000000000001" customHeight="1">
      <c r="A42" s="324">
        <f t="shared" si="2"/>
        <v>33</v>
      </c>
      <c r="B42" s="105" t="s">
        <v>125</v>
      </c>
      <c r="C42" s="108">
        <v>566.41999999999996</v>
      </c>
      <c r="D42" s="69"/>
      <c r="E42" s="120"/>
      <c r="F42" s="226"/>
      <c r="G42" s="305">
        <f>SUM(D42:F42)</f>
        <v>0</v>
      </c>
      <c r="H42" s="614"/>
    </row>
    <row r="43" spans="1:8" s="77" customFormat="1" ht="17.100000000000001" customHeight="1">
      <c r="A43" s="324">
        <f t="shared" si="2"/>
        <v>34</v>
      </c>
      <c r="B43" s="105" t="s">
        <v>128</v>
      </c>
      <c r="C43" s="108">
        <v>566.45000000000005</v>
      </c>
      <c r="D43" s="69"/>
      <c r="E43" s="120"/>
      <c r="F43" s="226"/>
      <c r="G43" s="305">
        <f>SUM(D43:F43)</f>
        <v>0</v>
      </c>
      <c r="H43" s="614"/>
    </row>
    <row r="44" spans="1:8" s="77" customFormat="1" ht="15.75" customHeight="1">
      <c r="A44" s="402">
        <f t="shared" si="2"/>
        <v>35</v>
      </c>
      <c r="B44" s="243" t="s">
        <v>164</v>
      </c>
      <c r="C44" s="242" t="s">
        <v>129</v>
      </c>
      <c r="D44" s="234"/>
      <c r="E44" s="234"/>
      <c r="F44" s="246"/>
      <c r="G44" s="525">
        <f>SUM(G45:G48)</f>
        <v>0</v>
      </c>
      <c r="H44" s="616"/>
    </row>
    <row r="45" spans="1:8" s="52" customFormat="1" ht="17.100000000000001" customHeight="1">
      <c r="A45" s="324">
        <f>SUM(A44+1)</f>
        <v>36</v>
      </c>
      <c r="B45" s="106" t="s">
        <v>259</v>
      </c>
      <c r="C45" s="479">
        <v>566.5</v>
      </c>
      <c r="D45" s="69"/>
      <c r="E45" s="120"/>
      <c r="F45" s="226"/>
      <c r="G45" s="305">
        <f>SUM(D45:F45)</f>
        <v>0</v>
      </c>
      <c r="H45" s="614"/>
    </row>
    <row r="46" spans="1:8" s="52" customFormat="1" ht="17.100000000000001" customHeight="1">
      <c r="A46" s="324">
        <f t="shared" ref="A46:A55" si="3">SUM(A45+1)</f>
        <v>37</v>
      </c>
      <c r="B46" s="105" t="s">
        <v>165</v>
      </c>
      <c r="C46" s="108">
        <v>566.51</v>
      </c>
      <c r="D46" s="69"/>
      <c r="E46" s="120"/>
      <c r="F46" s="226"/>
      <c r="G46" s="305">
        <f>SUM(D46:F46)</f>
        <v>0</v>
      </c>
      <c r="H46" s="614"/>
    </row>
    <row r="47" spans="1:8" s="52" customFormat="1" ht="17.100000000000001" customHeight="1">
      <c r="A47" s="324">
        <f t="shared" si="3"/>
        <v>38</v>
      </c>
      <c r="B47" s="105" t="s">
        <v>260</v>
      </c>
      <c r="C47" s="108">
        <v>566.59</v>
      </c>
      <c r="D47" s="69"/>
      <c r="E47" s="120"/>
      <c r="F47" s="226"/>
      <c r="G47" s="305">
        <f>SUM(D47:F47)</f>
        <v>0</v>
      </c>
      <c r="H47" s="614"/>
    </row>
    <row r="48" spans="1:8" s="77" customFormat="1" ht="17.100000000000001" customHeight="1">
      <c r="A48" s="324">
        <f t="shared" si="3"/>
        <v>39</v>
      </c>
      <c r="B48" s="66" t="s">
        <v>133</v>
      </c>
      <c r="C48" s="63">
        <v>566.64</v>
      </c>
      <c r="D48" s="69"/>
      <c r="E48" s="120"/>
      <c r="F48" s="226"/>
      <c r="G48" s="305">
        <f>SUM(D48:F48)</f>
        <v>0</v>
      </c>
      <c r="H48" s="614"/>
    </row>
    <row r="49" spans="1:8" s="77" customFormat="1" ht="17.100000000000001" customHeight="1">
      <c r="A49" s="324">
        <f t="shared" si="3"/>
        <v>40</v>
      </c>
      <c r="B49" s="243" t="s">
        <v>136</v>
      </c>
      <c r="C49" s="242" t="s">
        <v>137</v>
      </c>
      <c r="D49" s="234"/>
      <c r="E49" s="234"/>
      <c r="F49" s="246"/>
      <c r="G49" s="525">
        <f>SUM(G50:G52)</f>
        <v>0</v>
      </c>
      <c r="H49" s="616"/>
    </row>
    <row r="50" spans="1:8" s="77" customFormat="1" ht="17.100000000000001" customHeight="1">
      <c r="A50" s="324">
        <f t="shared" si="3"/>
        <v>41</v>
      </c>
      <c r="B50" s="105" t="s">
        <v>277</v>
      </c>
      <c r="C50" s="110">
        <v>566.80999999999995</v>
      </c>
      <c r="D50" s="69"/>
      <c r="E50" s="120"/>
      <c r="F50" s="226"/>
      <c r="G50" s="305">
        <f t="shared" ref="G50:G52" si="4">SUM(D50:F50)</f>
        <v>0</v>
      </c>
      <c r="H50" s="614"/>
    </row>
    <row r="51" spans="1:8" s="77" customFormat="1" ht="17.100000000000001" customHeight="1">
      <c r="A51" s="324">
        <f t="shared" si="3"/>
        <v>42</v>
      </c>
      <c r="B51" s="105" t="s">
        <v>166</v>
      </c>
      <c r="C51" s="110">
        <v>566.82000000000005</v>
      </c>
      <c r="D51" s="69"/>
      <c r="E51" s="120"/>
      <c r="F51" s="226"/>
      <c r="G51" s="305">
        <f t="shared" si="4"/>
        <v>0</v>
      </c>
      <c r="H51" s="614"/>
    </row>
    <row r="52" spans="1:8" s="77" customFormat="1" ht="17.100000000000001" customHeight="1">
      <c r="A52" s="324">
        <f t="shared" si="3"/>
        <v>43</v>
      </c>
      <c r="B52" s="105" t="s">
        <v>167</v>
      </c>
      <c r="C52" s="110">
        <v>566.83000000000004</v>
      </c>
      <c r="D52" s="69"/>
      <c r="E52" s="120"/>
      <c r="F52" s="226"/>
      <c r="G52" s="305">
        <f t="shared" si="4"/>
        <v>0</v>
      </c>
      <c r="H52" s="614"/>
    </row>
    <row r="53" spans="1:8" s="77" customFormat="1" ht="17.100000000000001" customHeight="1">
      <c r="A53" s="324">
        <f t="shared" si="3"/>
        <v>44</v>
      </c>
      <c r="B53" s="291" t="s">
        <v>139</v>
      </c>
      <c r="C53" s="244" t="s">
        <v>140</v>
      </c>
      <c r="D53" s="234"/>
      <c r="E53" s="234"/>
      <c r="F53" s="246"/>
      <c r="G53" s="525">
        <f>SUM(G54:G55)</f>
        <v>0</v>
      </c>
      <c r="H53" s="616"/>
    </row>
    <row r="54" spans="1:8" s="77" customFormat="1" ht="17.100000000000001" customHeight="1">
      <c r="A54" s="324">
        <f t="shared" si="3"/>
        <v>45</v>
      </c>
      <c r="B54" s="66" t="s">
        <v>155</v>
      </c>
      <c r="C54" s="109"/>
      <c r="D54" s="69"/>
      <c r="E54" s="120"/>
      <c r="F54" s="226"/>
      <c r="G54" s="305">
        <f t="shared" ref="G54:G55" si="5">SUM(D54:F54)</f>
        <v>0</v>
      </c>
      <c r="H54" s="614"/>
    </row>
    <row r="55" spans="1:8" s="77" customFormat="1" ht="17.100000000000001" customHeight="1">
      <c r="A55" s="324">
        <f t="shared" si="3"/>
        <v>46</v>
      </c>
      <c r="B55" s="231" t="s">
        <v>155</v>
      </c>
      <c r="C55" s="420"/>
      <c r="D55" s="223"/>
      <c r="E55" s="120"/>
      <c r="F55" s="425"/>
      <c r="G55" s="305">
        <f t="shared" si="5"/>
        <v>0</v>
      </c>
      <c r="H55" s="614"/>
    </row>
    <row r="56" spans="1:8" s="6" customFormat="1" ht="27.75" customHeight="1" thickBot="1">
      <c r="A56" s="315">
        <f t="shared" si="2"/>
        <v>47</v>
      </c>
      <c r="B56" s="309" t="s">
        <v>146</v>
      </c>
      <c r="C56" s="310"/>
      <c r="D56" s="528">
        <f>SUM(D39:D55)</f>
        <v>0</v>
      </c>
      <c r="E56" s="528" t="s">
        <v>13</v>
      </c>
      <c r="F56" s="528">
        <f>SUM(F39:F55)</f>
        <v>0</v>
      </c>
      <c r="G56" s="528">
        <f>SUM(G39+G41+G44+G49+G53)</f>
        <v>0</v>
      </c>
      <c r="H56" s="612"/>
    </row>
    <row r="57" spans="1:8" s="6" customFormat="1" ht="8.25" customHeight="1" thickTop="1">
      <c r="A57" s="414"/>
      <c r="B57" s="417"/>
      <c r="C57" s="416"/>
      <c r="D57" s="418"/>
      <c r="E57" s="418"/>
      <c r="F57" s="418"/>
      <c r="G57" s="419"/>
      <c r="H57" s="613"/>
    </row>
    <row r="58" spans="1:8" ht="32.25">
      <c r="A58" s="460" t="s">
        <v>22</v>
      </c>
      <c r="B58" s="318" t="s">
        <v>236</v>
      </c>
      <c r="C58" s="319" t="s">
        <v>62</v>
      </c>
      <c r="D58" s="391" t="s">
        <v>177</v>
      </c>
      <c r="E58" s="392" t="s">
        <v>178</v>
      </c>
      <c r="F58" s="392" t="s">
        <v>179</v>
      </c>
      <c r="G58" s="458" t="s">
        <v>1</v>
      </c>
      <c r="H58" s="321" t="s">
        <v>21</v>
      </c>
    </row>
    <row r="59" spans="1:8" s="6" customFormat="1" ht="17.100000000000001" customHeight="1">
      <c r="A59" s="402">
        <f>SUM(A56+1)</f>
        <v>48</v>
      </c>
      <c r="B59" s="408" t="s">
        <v>168</v>
      </c>
      <c r="C59" s="409">
        <v>564.29999999999995</v>
      </c>
      <c r="D59" s="407"/>
      <c r="E59" s="407"/>
      <c r="F59" s="407"/>
      <c r="G59" s="525">
        <f>SUM(G60:G66)</f>
        <v>0</v>
      </c>
      <c r="H59" s="617"/>
    </row>
    <row r="60" spans="1:8" ht="17.100000000000001" customHeight="1">
      <c r="A60" s="324">
        <f t="shared" ref="A60:A66" si="6">SUM(A59+1)</f>
        <v>49</v>
      </c>
      <c r="B60" s="56" t="s">
        <v>25</v>
      </c>
      <c r="C60" s="62">
        <v>564.30999999999995</v>
      </c>
      <c r="D60" s="55"/>
      <c r="E60" s="120"/>
      <c r="F60" s="120"/>
      <c r="G60" s="305">
        <f t="shared" ref="G60:G66" si="7">SUM(D60:F60)</f>
        <v>0</v>
      </c>
      <c r="H60" s="611"/>
    </row>
    <row r="61" spans="1:8" ht="17.100000000000001" customHeight="1">
      <c r="A61" s="324">
        <f t="shared" si="6"/>
        <v>50</v>
      </c>
      <c r="B61" s="56" t="s">
        <v>26</v>
      </c>
      <c r="C61" s="62">
        <v>564.32000000000005</v>
      </c>
      <c r="D61" s="55"/>
      <c r="E61" s="120"/>
      <c r="F61" s="120"/>
      <c r="G61" s="305">
        <f t="shared" si="7"/>
        <v>0</v>
      </c>
      <c r="H61" s="611"/>
    </row>
    <row r="62" spans="1:8" ht="17.100000000000001" customHeight="1">
      <c r="A62" s="324">
        <f t="shared" si="6"/>
        <v>51</v>
      </c>
      <c r="B62" s="56" t="s">
        <v>27</v>
      </c>
      <c r="C62" s="62">
        <v>564.33000000000004</v>
      </c>
      <c r="D62" s="55"/>
      <c r="E62" s="120"/>
      <c r="F62" s="120"/>
      <c r="G62" s="305">
        <f t="shared" si="7"/>
        <v>0</v>
      </c>
      <c r="H62" s="611"/>
    </row>
    <row r="63" spans="1:8" ht="17.100000000000001" customHeight="1">
      <c r="A63" s="324">
        <f t="shared" si="6"/>
        <v>52</v>
      </c>
      <c r="B63" s="56" t="s">
        <v>222</v>
      </c>
      <c r="C63" s="62">
        <v>564.35</v>
      </c>
      <c r="D63" s="55"/>
      <c r="E63" s="120"/>
      <c r="F63" s="120"/>
      <c r="G63" s="305">
        <f t="shared" si="7"/>
        <v>0</v>
      </c>
      <c r="H63" s="611"/>
    </row>
    <row r="64" spans="1:8" ht="17.100000000000001" customHeight="1">
      <c r="A64" s="324">
        <f t="shared" si="6"/>
        <v>53</v>
      </c>
      <c r="B64" s="56" t="s">
        <v>28</v>
      </c>
      <c r="C64" s="62">
        <v>564.36</v>
      </c>
      <c r="D64" s="55"/>
      <c r="E64" s="120"/>
      <c r="F64" s="120"/>
      <c r="G64" s="305">
        <f t="shared" si="7"/>
        <v>0</v>
      </c>
      <c r="H64" s="611"/>
    </row>
    <row r="65" spans="1:8" ht="17.100000000000001" customHeight="1">
      <c r="A65" s="324">
        <f t="shared" si="6"/>
        <v>54</v>
      </c>
      <c r="B65" s="56" t="s">
        <v>29</v>
      </c>
      <c r="C65" s="62">
        <v>564.37</v>
      </c>
      <c r="D65" s="55"/>
      <c r="E65" s="120"/>
      <c r="F65" s="120"/>
      <c r="G65" s="305">
        <f t="shared" si="7"/>
        <v>0</v>
      </c>
      <c r="H65" s="611"/>
    </row>
    <row r="66" spans="1:8" ht="17.100000000000001" customHeight="1">
      <c r="A66" s="324">
        <f t="shared" si="6"/>
        <v>55</v>
      </c>
      <c r="B66" s="56" t="s">
        <v>30</v>
      </c>
      <c r="C66" s="62">
        <v>564.38</v>
      </c>
      <c r="D66" s="55"/>
      <c r="E66" s="120"/>
      <c r="F66" s="120"/>
      <c r="G66" s="305">
        <f t="shared" si="7"/>
        <v>0</v>
      </c>
      <c r="H66" s="611"/>
    </row>
    <row r="67" spans="1:8" ht="17.100000000000001" customHeight="1">
      <c r="A67" s="402">
        <f t="shared" ref="A67:A70" si="8">SUM(A66+1)</f>
        <v>56</v>
      </c>
      <c r="B67" s="405" t="s">
        <v>31</v>
      </c>
      <c r="C67" s="406">
        <v>564.34</v>
      </c>
      <c r="D67" s="407"/>
      <c r="E67" s="407"/>
      <c r="F67" s="407"/>
      <c r="G67" s="525">
        <f>SUM(G68:G69)</f>
        <v>0</v>
      </c>
      <c r="H67" s="611"/>
    </row>
    <row r="68" spans="1:8" ht="17.100000000000001" customHeight="1">
      <c r="A68" s="324">
        <f t="shared" si="8"/>
        <v>57</v>
      </c>
      <c r="B68" s="94" t="s">
        <v>96</v>
      </c>
      <c r="C68" s="63"/>
      <c r="D68" s="55"/>
      <c r="E68" s="120"/>
      <c r="F68" s="65"/>
      <c r="G68" s="305">
        <f>SUM(D68:F68)</f>
        <v>0</v>
      </c>
      <c r="H68" s="611"/>
    </row>
    <row r="69" spans="1:8" ht="17.100000000000001" customHeight="1">
      <c r="A69" s="324">
        <f t="shared" si="8"/>
        <v>58</v>
      </c>
      <c r="B69" s="413" t="s">
        <v>96</v>
      </c>
      <c r="C69" s="222"/>
      <c r="D69" s="312"/>
      <c r="E69" s="224"/>
      <c r="F69" s="224"/>
      <c r="G69" s="305">
        <f>SUM(D69:F69)</f>
        <v>0</v>
      </c>
      <c r="H69" s="611"/>
    </row>
    <row r="70" spans="1:8" s="6" customFormat="1" ht="22.5" customHeight="1" thickBot="1">
      <c r="A70" s="315">
        <f t="shared" si="8"/>
        <v>59</v>
      </c>
      <c r="B70" s="309" t="s">
        <v>237</v>
      </c>
      <c r="C70" s="310"/>
      <c r="D70" s="528">
        <f>SUM(D60:D69)</f>
        <v>0</v>
      </c>
      <c r="E70" s="529"/>
      <c r="F70" s="528" t="s">
        <v>13</v>
      </c>
      <c r="G70" s="530">
        <f>SUM(G59+G67)</f>
        <v>0</v>
      </c>
      <c r="H70" s="612"/>
    </row>
    <row r="71" spans="1:8" s="6" customFormat="1" ht="8.25" customHeight="1" thickTop="1">
      <c r="A71" s="414"/>
      <c r="B71" s="417"/>
      <c r="C71" s="416"/>
      <c r="D71" s="418"/>
      <c r="E71" s="418"/>
      <c r="F71" s="418"/>
      <c r="G71" s="418"/>
      <c r="H71" s="613"/>
    </row>
    <row r="72" spans="1:8" s="6" customFormat="1" ht="31.5">
      <c r="A72" s="465"/>
      <c r="B72" s="474" t="s">
        <v>159</v>
      </c>
      <c r="C72" s="466" t="s">
        <v>62</v>
      </c>
      <c r="D72" s="467" t="s">
        <v>244</v>
      </c>
      <c r="E72" s="468" t="s">
        <v>245</v>
      </c>
      <c r="F72" s="469" t="s">
        <v>246</v>
      </c>
      <c r="G72" s="468" t="s">
        <v>1</v>
      </c>
      <c r="H72" s="618" t="s">
        <v>21</v>
      </c>
    </row>
    <row r="73" spans="1:8" s="6" customFormat="1" ht="15.75">
      <c r="A73" s="402">
        <f>SUM(A70+1)</f>
        <v>60</v>
      </c>
      <c r="B73" s="405" t="s">
        <v>71</v>
      </c>
      <c r="C73" s="426" t="s">
        <v>13</v>
      </c>
      <c r="D73" s="404"/>
      <c r="E73" s="404"/>
      <c r="F73" s="427"/>
      <c r="G73" s="525">
        <f>SUM(G74)</f>
        <v>0</v>
      </c>
      <c r="H73" s="612"/>
    </row>
    <row r="74" spans="1:8" ht="17.100000000000001" customHeight="1">
      <c r="A74" s="324">
        <f t="shared" ref="A74:A79" si="9">SUM(A73+1)</f>
        <v>61</v>
      </c>
      <c r="B74" s="56" t="s">
        <v>191</v>
      </c>
      <c r="C74" s="108" t="s">
        <v>188</v>
      </c>
      <c r="D74" s="55"/>
      <c r="E74" s="120"/>
      <c r="F74" s="227"/>
      <c r="G74" s="305">
        <f>SUM(D74:F74)</f>
        <v>0</v>
      </c>
      <c r="H74" s="611"/>
    </row>
    <row r="75" spans="1:8" ht="17.100000000000001" customHeight="1">
      <c r="A75" s="402">
        <f t="shared" si="9"/>
        <v>62</v>
      </c>
      <c r="B75" s="405" t="s">
        <v>32</v>
      </c>
      <c r="C75" s="406" t="s">
        <v>13</v>
      </c>
      <c r="D75" s="407"/>
      <c r="E75" s="407"/>
      <c r="F75" s="424"/>
      <c r="G75" s="525">
        <f>SUM(G76:G77)</f>
        <v>0</v>
      </c>
      <c r="H75" s="611"/>
    </row>
    <row r="76" spans="1:8" ht="17.100000000000001" customHeight="1">
      <c r="A76" s="324">
        <f t="shared" si="9"/>
        <v>63</v>
      </c>
      <c r="B76" s="94" t="s">
        <v>96</v>
      </c>
      <c r="C76" s="63"/>
      <c r="D76" s="55"/>
      <c r="E76" s="65"/>
      <c r="F76" s="226"/>
      <c r="G76" s="305">
        <f t="shared" ref="G76:G77" si="10">SUM(D76:F76)</f>
        <v>0</v>
      </c>
      <c r="H76" s="611"/>
    </row>
    <row r="77" spans="1:8" ht="17.100000000000001" customHeight="1">
      <c r="A77" s="324">
        <f t="shared" si="9"/>
        <v>64</v>
      </c>
      <c r="B77" s="413" t="s">
        <v>96</v>
      </c>
      <c r="C77" s="421"/>
      <c r="D77" s="312"/>
      <c r="E77" s="224"/>
      <c r="F77" s="425"/>
      <c r="G77" s="305">
        <f t="shared" si="10"/>
        <v>0</v>
      </c>
      <c r="H77" s="611"/>
    </row>
    <row r="78" spans="1:8" ht="25.5" customHeight="1" thickBot="1">
      <c r="A78" s="315">
        <f t="shared" si="9"/>
        <v>65</v>
      </c>
      <c r="B78" s="422" t="s">
        <v>160</v>
      </c>
      <c r="C78" s="423" t="s">
        <v>13</v>
      </c>
      <c r="D78" s="530">
        <f>SUM(D73:D77)</f>
        <v>0</v>
      </c>
      <c r="E78" s="531"/>
      <c r="F78" s="530">
        <f>SUM(F73:F77)</f>
        <v>0</v>
      </c>
      <c r="G78" s="530">
        <f>SUM(G73+G75)</f>
        <v>0</v>
      </c>
      <c r="H78" s="611"/>
    </row>
    <row r="79" spans="1:8" s="6" customFormat="1" ht="22.5" customHeight="1" thickTop="1" thickBot="1">
      <c r="A79" s="428">
        <f t="shared" si="9"/>
        <v>66</v>
      </c>
      <c r="B79" s="429" t="s">
        <v>192</v>
      </c>
      <c r="C79" s="430"/>
      <c r="D79" s="532">
        <f>SUM(D36+D56+D70+D78)</f>
        <v>0</v>
      </c>
      <c r="E79" s="532" t="s">
        <v>13</v>
      </c>
      <c r="F79" s="532">
        <f>SUM(F56+F78)</f>
        <v>0</v>
      </c>
      <c r="G79" s="532">
        <f>SUM(G78,G70,G56,G36)</f>
        <v>0</v>
      </c>
      <c r="H79" s="612"/>
    </row>
    <row r="80" spans="1:8" s="6" customFormat="1" ht="17.100000000000001" customHeight="1" thickTop="1" thickBot="1">
      <c r="A80" s="414"/>
      <c r="B80" s="417"/>
      <c r="C80" s="416"/>
      <c r="D80" s="418"/>
      <c r="E80" s="418"/>
      <c r="F80" s="418"/>
      <c r="G80" s="418"/>
      <c r="H80" s="612"/>
    </row>
    <row r="81" spans="1:8" ht="24.95" customHeight="1" thickTop="1">
      <c r="A81" s="621"/>
      <c r="B81" s="619" t="s">
        <v>99</v>
      </c>
      <c r="C81" s="568" t="s">
        <v>18</v>
      </c>
      <c r="D81" s="568"/>
      <c r="E81" s="569" t="s">
        <v>19</v>
      </c>
      <c r="F81" s="569"/>
      <c r="G81" s="570" t="s">
        <v>20</v>
      </c>
      <c r="H81" s="624"/>
    </row>
    <row r="82" spans="1:8" ht="24.95" customHeight="1" thickBot="1">
      <c r="A82" s="622"/>
      <c r="B82" s="620" t="s">
        <v>100</v>
      </c>
      <c r="C82" s="571" t="s">
        <v>14</v>
      </c>
      <c r="D82" s="571"/>
      <c r="E82" s="566" t="s">
        <v>15</v>
      </c>
      <c r="F82" s="623"/>
      <c r="G82" s="567" t="s">
        <v>16</v>
      </c>
      <c r="H82" s="625"/>
    </row>
    <row r="83" spans="1:8" ht="15.75" thickTop="1">
      <c r="A83" s="316"/>
      <c r="B83" s="325"/>
      <c r="C83" s="322"/>
      <c r="D83" s="323"/>
      <c r="E83" s="11"/>
      <c r="F83" s="323"/>
      <c r="G83" s="326"/>
      <c r="H83" s="626"/>
    </row>
    <row r="84" spans="1:8" ht="18">
      <c r="A84" s="327"/>
      <c r="B84" s="328" t="s">
        <v>196</v>
      </c>
      <c r="C84" s="151"/>
      <c r="D84" s="152"/>
      <c r="E84" s="153"/>
      <c r="F84" s="153"/>
      <c r="G84" s="334"/>
      <c r="H84" s="627"/>
    </row>
    <row r="85" spans="1:8" ht="31.5">
      <c r="A85" s="317"/>
      <c r="B85" s="329" t="s">
        <v>42</v>
      </c>
      <c r="C85" s="214" t="s">
        <v>112</v>
      </c>
      <c r="D85" s="149"/>
      <c r="E85" s="96"/>
      <c r="F85" s="97"/>
      <c r="G85" s="334"/>
      <c r="H85" s="627"/>
    </row>
    <row r="86" spans="1:8" ht="17.100000000000001" customHeight="1">
      <c r="A86" s="316"/>
      <c r="B86" s="436" t="s">
        <v>107</v>
      </c>
      <c r="C86" s="533">
        <f>SUM(C87:C87)</f>
        <v>0</v>
      </c>
      <c r="D86" s="150"/>
      <c r="E86" s="98"/>
      <c r="F86" s="99"/>
      <c r="G86" s="334"/>
      <c r="H86" s="627"/>
    </row>
    <row r="87" spans="1:8" ht="17.100000000000001" customHeight="1">
      <c r="A87" s="324"/>
      <c r="B87" s="437" t="s">
        <v>106</v>
      </c>
      <c r="C87" s="212"/>
      <c r="D87" s="150"/>
      <c r="E87" s="96"/>
      <c r="F87" s="97"/>
      <c r="G87" s="334"/>
      <c r="H87" s="627"/>
    </row>
    <row r="88" spans="1:8" ht="17.100000000000001" customHeight="1">
      <c r="A88" s="324"/>
      <c r="B88" s="436" t="s">
        <v>108</v>
      </c>
      <c r="C88" s="533">
        <f>SUM(C89)</f>
        <v>0</v>
      </c>
      <c r="D88" s="150"/>
      <c r="E88" s="96"/>
      <c r="F88" s="97"/>
      <c r="G88" s="334"/>
      <c r="H88" s="627"/>
    </row>
    <row r="89" spans="1:8" ht="17.100000000000001" customHeight="1">
      <c r="A89" s="324"/>
      <c r="B89" s="437" t="s">
        <v>106</v>
      </c>
      <c r="C89" s="212"/>
      <c r="D89" s="150"/>
      <c r="E89" s="100"/>
      <c r="F89" s="97"/>
      <c r="G89" s="334"/>
      <c r="H89" s="627"/>
    </row>
    <row r="90" spans="1:8" ht="17.100000000000001" customHeight="1">
      <c r="A90" s="324"/>
      <c r="B90" s="436" t="s">
        <v>109</v>
      </c>
      <c r="C90" s="533">
        <f>SUM(C91)</f>
        <v>0</v>
      </c>
      <c r="D90" s="150"/>
      <c r="E90" s="96"/>
      <c r="F90" s="97"/>
      <c r="G90" s="334"/>
      <c r="H90" s="627"/>
    </row>
    <row r="91" spans="1:8" ht="17.100000000000001" customHeight="1">
      <c r="A91" s="324"/>
      <c r="B91" s="437" t="s">
        <v>106</v>
      </c>
      <c r="C91" s="212"/>
      <c r="D91" s="150"/>
      <c r="E91" s="96"/>
      <c r="F91" s="97"/>
      <c r="G91" s="334"/>
      <c r="H91" s="627"/>
    </row>
    <row r="92" spans="1:8" ht="17.100000000000001" customHeight="1">
      <c r="A92" s="324"/>
      <c r="B92" s="436" t="s">
        <v>195</v>
      </c>
      <c r="C92" s="533">
        <f>SUM(C93)</f>
        <v>0</v>
      </c>
      <c r="D92" s="150"/>
      <c r="E92" s="96"/>
      <c r="F92" s="97"/>
      <c r="G92" s="334"/>
      <c r="H92" s="627"/>
    </row>
    <row r="93" spans="1:8" ht="17.100000000000001" customHeight="1">
      <c r="A93" s="324"/>
      <c r="B93" s="437" t="s">
        <v>106</v>
      </c>
      <c r="C93" s="212"/>
      <c r="D93" s="150"/>
      <c r="E93" s="96"/>
      <c r="F93" s="97"/>
      <c r="G93" s="334"/>
      <c r="H93" s="627"/>
    </row>
    <row r="94" spans="1:8" ht="15.75">
      <c r="A94" s="324"/>
      <c r="B94" s="415" t="s">
        <v>1</v>
      </c>
      <c r="C94" s="266">
        <f>SUM(C86+C88+C90+C92)</f>
        <v>0</v>
      </c>
      <c r="D94" s="150"/>
      <c r="E94" s="96"/>
      <c r="F94" s="97"/>
      <c r="G94" s="334"/>
      <c r="H94" s="5"/>
    </row>
    <row r="95" spans="1:8" ht="15.75">
      <c r="A95" s="324" t="s">
        <v>13</v>
      </c>
      <c r="B95" s="330"/>
      <c r="C95" s="331"/>
      <c r="D95" s="332"/>
      <c r="E95" s="323"/>
      <c r="F95" s="325"/>
      <c r="G95" s="334"/>
      <c r="H95" s="5"/>
    </row>
    <row r="96" spans="1:8" ht="18">
      <c r="A96" s="317"/>
      <c r="B96" s="333" t="s">
        <v>41</v>
      </c>
      <c r="C96" s="87"/>
      <c r="D96" s="88" t="s">
        <v>0</v>
      </c>
      <c r="E96" s="332"/>
      <c r="F96" s="323"/>
      <c r="G96" s="325"/>
      <c r="H96" s="334"/>
    </row>
    <row r="97" spans="1:8" ht="17.100000000000001" customHeight="1">
      <c r="A97" s="316"/>
      <c r="B97" s="452" t="s">
        <v>113</v>
      </c>
      <c r="C97" s="86"/>
      <c r="D97" s="453"/>
      <c r="E97" s="323"/>
      <c r="F97" s="323"/>
      <c r="G97" s="325"/>
      <c r="H97" s="334"/>
    </row>
    <row r="98" spans="1:8" ht="17.100000000000001" customHeight="1">
      <c r="A98" s="324"/>
      <c r="B98" s="452" t="s">
        <v>114</v>
      </c>
      <c r="C98" s="86"/>
      <c r="D98" s="534">
        <f>G19-G79</f>
        <v>0</v>
      </c>
      <c r="E98" s="323"/>
      <c r="F98" s="323"/>
      <c r="G98" s="325"/>
      <c r="H98" s="334"/>
    </row>
    <row r="99" spans="1:8" ht="17.100000000000001" customHeight="1">
      <c r="A99" s="324"/>
      <c r="B99" s="452" t="s">
        <v>17</v>
      </c>
      <c r="C99" s="86"/>
      <c r="D99" s="535">
        <f>SUM(D97:D98)</f>
        <v>0</v>
      </c>
      <c r="E99" s="323"/>
      <c r="F99" s="323"/>
      <c r="G99" s="325"/>
      <c r="H99" s="334"/>
    </row>
    <row r="100" spans="1:8" ht="17.100000000000001" customHeight="1">
      <c r="A100" s="324"/>
      <c r="B100" s="454" t="s">
        <v>10</v>
      </c>
      <c r="C100" s="455"/>
      <c r="D100" s="534">
        <f>D99-C94</f>
        <v>0</v>
      </c>
      <c r="E100" s="323"/>
      <c r="F100" s="323"/>
      <c r="G100" s="325"/>
      <c r="H100" s="334"/>
    </row>
    <row r="101" spans="1:8" s="15" customFormat="1" ht="17.100000000000001" customHeight="1">
      <c r="A101" s="335"/>
      <c r="B101" s="9"/>
      <c r="C101" s="336"/>
      <c r="D101" s="337"/>
      <c r="E101" s="338"/>
      <c r="F101" s="338"/>
      <c r="G101" s="9"/>
      <c r="H101" s="627"/>
    </row>
    <row r="102" spans="1:8" s="85" customFormat="1" ht="24.95" customHeight="1">
      <c r="A102" s="456" t="s">
        <v>13</v>
      </c>
      <c r="B102" s="649" t="s">
        <v>199</v>
      </c>
      <c r="C102" s="650"/>
      <c r="D102" s="650"/>
      <c r="E102" s="650"/>
      <c r="F102" s="650"/>
      <c r="G102" s="651"/>
      <c r="H102" s="628"/>
    </row>
    <row r="103" spans="1:8" ht="15" customHeight="1">
      <c r="A103" s="316"/>
      <c r="B103" s="640"/>
      <c r="C103" s="641"/>
      <c r="D103" s="641"/>
      <c r="E103" s="641"/>
      <c r="F103" s="641"/>
      <c r="G103" s="642"/>
      <c r="H103" s="334"/>
    </row>
    <row r="104" spans="1:8" ht="15" customHeight="1">
      <c r="A104" s="316"/>
      <c r="B104" s="643"/>
      <c r="C104" s="644"/>
      <c r="D104" s="644"/>
      <c r="E104" s="644"/>
      <c r="F104" s="644"/>
      <c r="G104" s="645"/>
      <c r="H104" s="334"/>
    </row>
    <row r="105" spans="1:8" ht="15" customHeight="1">
      <c r="A105" s="316"/>
      <c r="B105" s="643"/>
      <c r="C105" s="644"/>
      <c r="D105" s="644"/>
      <c r="E105" s="644"/>
      <c r="F105" s="644"/>
      <c r="G105" s="645"/>
      <c r="H105" s="334"/>
    </row>
    <row r="106" spans="1:8" ht="15" customHeight="1">
      <c r="A106" s="316"/>
      <c r="B106" s="643"/>
      <c r="C106" s="644"/>
      <c r="D106" s="644"/>
      <c r="E106" s="644"/>
      <c r="F106" s="644"/>
      <c r="G106" s="645"/>
      <c r="H106" s="334"/>
    </row>
    <row r="107" spans="1:8" ht="15" customHeight="1">
      <c r="A107" s="316"/>
      <c r="B107" s="646"/>
      <c r="C107" s="647"/>
      <c r="D107" s="647"/>
      <c r="E107" s="647"/>
      <c r="F107" s="647"/>
      <c r="G107" s="648"/>
      <c r="H107" s="629"/>
    </row>
    <row r="108" spans="1:8">
      <c r="A108" s="316"/>
      <c r="B108" s="334"/>
      <c r="C108" s="86"/>
      <c r="D108" s="339"/>
      <c r="E108" s="340"/>
      <c r="F108" s="341"/>
      <c r="G108" s="342"/>
      <c r="H108" s="334"/>
    </row>
    <row r="109" spans="1:8" ht="18">
      <c r="A109" s="316"/>
      <c r="B109" s="343" t="s">
        <v>39</v>
      </c>
      <c r="C109" s="344"/>
      <c r="D109" s="345" t="s">
        <v>51</v>
      </c>
      <c r="E109" s="346">
        <v>1</v>
      </c>
      <c r="F109" s="339"/>
      <c r="G109" s="341"/>
      <c r="H109" s="629"/>
    </row>
    <row r="110" spans="1:8">
      <c r="A110" s="316"/>
      <c r="B110" s="347" t="s">
        <v>198</v>
      </c>
      <c r="C110" s="348"/>
      <c r="D110" s="349"/>
      <c r="E110" s="536" t="e">
        <f>G73/(D19+E19)</f>
        <v>#DIV/0!</v>
      </c>
      <c r="F110" s="350"/>
      <c r="G110" s="351"/>
      <c r="H110" s="629"/>
    </row>
    <row r="111" spans="1:8">
      <c r="A111" s="316"/>
      <c r="B111" s="40" t="s">
        <v>2</v>
      </c>
      <c r="C111" s="41"/>
      <c r="D111" s="42"/>
      <c r="E111" s="450">
        <v>0.1</v>
      </c>
      <c r="F111" s="340"/>
      <c r="G111" s="341"/>
      <c r="H111" s="629"/>
    </row>
    <row r="112" spans="1:8">
      <c r="A112" s="316"/>
      <c r="B112" s="451" t="s">
        <v>3</v>
      </c>
      <c r="C112" s="355"/>
      <c r="D112" s="356"/>
      <c r="E112" s="537" t="e">
        <f>E111-E110</f>
        <v>#DIV/0!</v>
      </c>
      <c r="F112" s="340"/>
      <c r="G112" s="341"/>
      <c r="H112" s="629"/>
    </row>
    <row r="113" spans="1:8">
      <c r="A113" s="316"/>
      <c r="B113" s="334"/>
      <c r="C113" s="86"/>
      <c r="D113" s="352"/>
      <c r="E113" s="353"/>
      <c r="F113" s="340"/>
      <c r="G113" s="341"/>
      <c r="H113" s="629"/>
    </row>
    <row r="114" spans="1:8">
      <c r="A114" s="316"/>
      <c r="B114" s="354" t="s">
        <v>197</v>
      </c>
      <c r="C114" s="355"/>
      <c r="D114" s="356"/>
      <c r="E114" s="438" t="s">
        <v>13</v>
      </c>
      <c r="F114" s="340"/>
      <c r="G114" s="341"/>
      <c r="H114" s="629"/>
    </row>
    <row r="115" spans="1:8">
      <c r="A115" s="316"/>
      <c r="B115" s="357"/>
      <c r="C115" s="334"/>
      <c r="D115" s="341"/>
      <c r="E115" s="341"/>
      <c r="F115" s="13"/>
      <c r="G115" s="352"/>
      <c r="H115" s="629"/>
    </row>
    <row r="116" spans="1:8">
      <c r="A116" s="316"/>
      <c r="B116" s="524" t="s">
        <v>290</v>
      </c>
      <c r="C116" s="439"/>
      <c r="D116" s="440"/>
      <c r="E116" s="441"/>
      <c r="F116" s="352"/>
      <c r="G116" s="352"/>
      <c r="H116" s="629"/>
    </row>
    <row r="117" spans="1:8">
      <c r="A117" s="316"/>
      <c r="B117" s="358" t="s">
        <v>4</v>
      </c>
      <c r="C117" s="359" t="s">
        <v>5</v>
      </c>
      <c r="D117" s="360"/>
      <c r="E117" s="442"/>
      <c r="F117" s="352"/>
      <c r="G117" s="352"/>
      <c r="H117" s="629"/>
    </row>
    <row r="118" spans="1:8">
      <c r="A118" s="316"/>
      <c r="B118" s="43" t="s">
        <v>101</v>
      </c>
      <c r="C118" s="443" t="s">
        <v>6</v>
      </c>
      <c r="D118" s="444"/>
      <c r="E118" s="445" t="s">
        <v>3</v>
      </c>
      <c r="F118" s="352"/>
      <c r="G118" s="352"/>
      <c r="H118" s="629"/>
    </row>
    <row r="119" spans="1:8">
      <c r="A119" s="316"/>
      <c r="B119" s="361"/>
      <c r="C119" s="362"/>
      <c r="D119" s="360"/>
      <c r="E119" s="442"/>
      <c r="F119" s="352"/>
      <c r="G119" s="352"/>
      <c r="H119" s="629"/>
    </row>
    <row r="120" spans="1:8" ht="15">
      <c r="A120" s="316"/>
      <c r="B120" s="538" t="e">
        <f>ROUND(C86/(SUM(D19,E19)*E109),4)</f>
        <v>#DIV/0!</v>
      </c>
      <c r="C120" s="200"/>
      <c r="D120" s="47"/>
      <c r="E120" s="539" t="e">
        <f>B120-C120</f>
        <v>#DIV/0!</v>
      </c>
      <c r="F120" s="363"/>
      <c r="G120" s="352"/>
      <c r="H120" s="629"/>
    </row>
    <row r="121" spans="1:8">
      <c r="A121" s="316"/>
      <c r="B121" s="48"/>
      <c r="C121" s="446"/>
      <c r="D121" s="447"/>
      <c r="E121" s="448"/>
      <c r="F121" s="352"/>
      <c r="G121" s="352"/>
      <c r="H121" s="629"/>
    </row>
    <row r="122" spans="1:8">
      <c r="A122" s="368"/>
      <c r="B122" s="369"/>
      <c r="C122" s="370"/>
      <c r="D122" s="371"/>
      <c r="E122" s="372"/>
      <c r="F122" s="352"/>
      <c r="G122" s="352"/>
      <c r="H122" s="629"/>
    </row>
    <row r="123" spans="1:8">
      <c r="A123" s="316"/>
      <c r="B123" s="524" t="s">
        <v>291</v>
      </c>
      <c r="C123" s="449"/>
      <c r="D123" s="440"/>
      <c r="E123" s="441"/>
      <c r="F123" s="341"/>
      <c r="G123" s="352"/>
      <c r="H123" s="629"/>
    </row>
    <row r="124" spans="1:8">
      <c r="A124" s="316"/>
      <c r="B124" s="358" t="s">
        <v>4</v>
      </c>
      <c r="C124" s="359" t="s">
        <v>5</v>
      </c>
      <c r="D124" s="360"/>
      <c r="E124" s="442"/>
      <c r="F124" s="352"/>
      <c r="G124" s="352"/>
      <c r="H124" s="629"/>
    </row>
    <row r="125" spans="1:8">
      <c r="A125" s="316"/>
      <c r="B125" s="43" t="s">
        <v>101</v>
      </c>
      <c r="C125" s="443" t="s">
        <v>6</v>
      </c>
      <c r="D125" s="444"/>
      <c r="E125" s="445" t="s">
        <v>3</v>
      </c>
      <c r="F125" s="352"/>
      <c r="G125" s="352"/>
      <c r="H125" s="629"/>
    </row>
    <row r="126" spans="1:8">
      <c r="A126" s="316"/>
      <c r="B126" s="361"/>
      <c r="C126" s="519"/>
      <c r="D126" s="520"/>
      <c r="E126" s="442"/>
      <c r="F126" s="352"/>
      <c r="G126" s="352"/>
      <c r="H126" s="629"/>
    </row>
    <row r="127" spans="1:8" ht="15">
      <c r="A127" s="316"/>
      <c r="B127" s="538" t="e">
        <f>ROUND(C88/(SUM(D19,E19)*E109),4)</f>
        <v>#DIV/0!</v>
      </c>
      <c r="C127" s="200"/>
      <c r="D127" s="47"/>
      <c r="E127" s="539" t="e">
        <f>B127-C127</f>
        <v>#DIV/0!</v>
      </c>
      <c r="F127" s="363"/>
      <c r="G127" s="352"/>
      <c r="H127" s="629"/>
    </row>
    <row r="128" spans="1:8">
      <c r="A128" s="316"/>
      <c r="B128" s="44"/>
      <c r="C128" s="45"/>
      <c r="D128" s="46"/>
      <c r="E128" s="448"/>
      <c r="F128" s="352"/>
      <c r="G128" s="352"/>
      <c r="H128" s="629"/>
    </row>
    <row r="129" spans="1:8">
      <c r="A129" s="364"/>
      <c r="B129" s="365"/>
      <c r="C129" s="365"/>
      <c r="D129" s="366"/>
      <c r="E129" s="366"/>
      <c r="F129" s="367"/>
      <c r="G129" s="366"/>
      <c r="H129" s="629"/>
    </row>
    <row r="130" spans="1:8">
      <c r="C130" s="12"/>
      <c r="D130" s="2"/>
      <c r="E130" s="16"/>
      <c r="H130" s="629"/>
    </row>
    <row r="137" spans="1:8">
      <c r="H137" s="12">
        <f>SUM(H101+H108+H114+H124+H116+H120+H132)</f>
        <v>0</v>
      </c>
    </row>
  </sheetData>
  <sheetProtection password="CC34" sheet="1" objects="1" scenarios="1"/>
  <mergeCells count="3">
    <mergeCell ref="B103:G107"/>
    <mergeCell ref="B102:G102"/>
    <mergeCell ref="C3:D3"/>
  </mergeCells>
  <phoneticPr fontId="6" type="noConversion"/>
  <printOptions horizontalCentered="1"/>
  <pageMargins left="0.25" right="0.25" top="0.5" bottom="0.25" header="0.5" footer="0.5"/>
  <pageSetup paperSize="5" scale="50" orientation="portrait" r:id="rId1"/>
  <headerFooter alignWithMargins="0">
    <oddHeader xml:space="preserve">&amp;C&amp;12
</oddHeader>
    <oddFooter xml:space="preserve">&amp;C&amp;8
</oddFooter>
  </headerFooter>
  <rowBreaks count="1" manualBreakCount="1"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36"/>
  <sheetViews>
    <sheetView topLeftCell="A121" zoomScale="115" zoomScaleNormal="115" zoomScaleSheetLayoutView="80" workbookViewId="0">
      <selection activeCell="C146" sqref="C146"/>
    </sheetView>
  </sheetViews>
  <sheetFormatPr defaultColWidth="9.140625" defaultRowHeight="15"/>
  <cols>
    <col min="1" max="1" width="3.85546875" style="2" bestFit="1" customWidth="1"/>
    <col min="2" max="2" width="84.140625" style="3" customWidth="1"/>
    <col min="3" max="3" width="16.85546875" style="8" customWidth="1"/>
    <col min="4" max="4" width="17.140625" style="8" customWidth="1"/>
    <col min="5" max="9" width="14.85546875" style="8" customWidth="1"/>
    <col min="10" max="10" width="21.42578125" style="5" customWidth="1"/>
    <col min="11" max="11" width="15.42578125" style="18" customWidth="1"/>
    <col min="12" max="12" width="15.85546875" style="5" customWidth="1"/>
    <col min="13" max="13" width="14.140625" style="5" customWidth="1"/>
    <col min="14" max="16384" width="9.140625" style="5"/>
  </cols>
  <sheetData>
    <row r="1" spans="1:11" ht="20.25">
      <c r="A1" s="575" t="s">
        <v>231</v>
      </c>
      <c r="B1" s="576"/>
      <c r="C1" s="576"/>
      <c r="D1" s="576"/>
      <c r="E1" s="576"/>
      <c r="F1" s="576"/>
      <c r="G1" s="576"/>
      <c r="H1" s="577"/>
      <c r="I1" s="581"/>
    </row>
    <row r="2" spans="1:11" ht="24.75">
      <c r="A2" s="578" t="s">
        <v>103</v>
      </c>
      <c r="B2" s="579"/>
      <c r="C2" s="579"/>
      <c r="D2" s="579"/>
      <c r="E2" s="579"/>
      <c r="F2" s="579"/>
      <c r="G2" s="579"/>
      <c r="H2" s="580"/>
      <c r="I2" s="582"/>
    </row>
    <row r="3" spans="1:11" ht="22.5">
      <c r="A3" s="591"/>
      <c r="B3" s="296" t="s">
        <v>224</v>
      </c>
      <c r="C3" s="574" t="s">
        <v>13</v>
      </c>
      <c r="D3" s="574"/>
      <c r="E3" s="293"/>
      <c r="F3" s="293" t="s">
        <v>175</v>
      </c>
      <c r="G3" s="293"/>
      <c r="H3" s="298"/>
      <c r="I3" s="583"/>
    </row>
    <row r="4" spans="1:11" ht="6.75" customHeight="1" thickBot="1">
      <c r="A4" s="592"/>
      <c r="B4" s="299"/>
      <c r="C4" s="300"/>
      <c r="D4" s="300"/>
      <c r="E4" s="301"/>
      <c r="F4" s="301"/>
      <c r="G4" s="301"/>
      <c r="H4" s="302"/>
      <c r="I4" s="583" t="s">
        <v>13</v>
      </c>
    </row>
    <row r="5" spans="1:11" ht="37.5" customHeight="1">
      <c r="A5" s="461" t="s">
        <v>22</v>
      </c>
      <c r="B5" s="318" t="s">
        <v>153</v>
      </c>
      <c r="C5" s="294" t="s">
        <v>62</v>
      </c>
      <c r="D5" s="295" t="s">
        <v>170</v>
      </c>
      <c r="E5" s="294" t="s">
        <v>157</v>
      </c>
      <c r="F5" s="294" t="s">
        <v>230</v>
      </c>
      <c r="G5" s="294" t="s">
        <v>176</v>
      </c>
      <c r="H5" s="297" t="s">
        <v>1</v>
      </c>
      <c r="I5" s="599" t="s">
        <v>21</v>
      </c>
      <c r="K5" s="5"/>
    </row>
    <row r="6" spans="1:11" s="6" customFormat="1" ht="17.100000000000001" customHeight="1">
      <c r="A6" s="303">
        <v>1</v>
      </c>
      <c r="B6" s="289" t="s">
        <v>242</v>
      </c>
      <c r="C6" s="290" t="s">
        <v>13</v>
      </c>
      <c r="D6" s="247"/>
      <c r="E6" s="247"/>
      <c r="F6" s="247"/>
      <c r="G6" s="248"/>
      <c r="H6" s="210">
        <f>SUM(H7:H19)</f>
        <v>0</v>
      </c>
      <c r="I6" s="584"/>
      <c r="K6" s="6" t="s">
        <v>13</v>
      </c>
    </row>
    <row r="7" spans="1:11" s="6" customFormat="1" ht="17.100000000000001" customHeight="1">
      <c r="A7" s="49">
        <f>A6+1</f>
        <v>2</v>
      </c>
      <c r="B7" s="105" t="s">
        <v>261</v>
      </c>
      <c r="C7" s="64">
        <v>334</v>
      </c>
      <c r="D7" s="55"/>
      <c r="E7" s="75"/>
      <c r="F7" s="75"/>
      <c r="G7" s="253"/>
      <c r="H7" s="305">
        <f>SUM(D7:G7)</f>
        <v>0</v>
      </c>
      <c r="I7" s="584"/>
    </row>
    <row r="8" spans="1:11" s="6" customFormat="1" ht="17.100000000000001" customHeight="1">
      <c r="A8" s="49">
        <f t="shared" ref="A8:A38" si="0">A7+1</f>
        <v>3</v>
      </c>
      <c r="B8" s="105" t="s">
        <v>262</v>
      </c>
      <c r="C8" s="64">
        <v>334</v>
      </c>
      <c r="D8" s="55"/>
      <c r="E8" s="75"/>
      <c r="F8" s="75"/>
      <c r="G8" s="253"/>
      <c r="H8" s="305">
        <f t="shared" ref="H8:H19" si="1">SUM(D8:G8)</f>
        <v>0</v>
      </c>
      <c r="I8" s="584"/>
    </row>
    <row r="9" spans="1:11" s="6" customFormat="1" ht="17.100000000000001" customHeight="1">
      <c r="A9" s="49">
        <f t="shared" si="0"/>
        <v>4</v>
      </c>
      <c r="B9" s="105" t="s">
        <v>275</v>
      </c>
      <c r="C9" s="64">
        <v>334</v>
      </c>
      <c r="D9" s="75"/>
      <c r="E9" s="254"/>
      <c r="F9" s="75"/>
      <c r="G9" s="253"/>
      <c r="H9" s="305">
        <f t="shared" si="1"/>
        <v>0</v>
      </c>
      <c r="I9" s="584"/>
    </row>
    <row r="10" spans="1:11" s="6" customFormat="1" ht="17.100000000000001" customHeight="1">
      <c r="A10" s="49">
        <f t="shared" si="0"/>
        <v>5</v>
      </c>
      <c r="B10" s="105" t="s">
        <v>263</v>
      </c>
      <c r="C10" s="64">
        <v>334</v>
      </c>
      <c r="D10" s="75"/>
      <c r="E10" s="254"/>
      <c r="F10" s="75"/>
      <c r="G10" s="253"/>
      <c r="H10" s="305">
        <f t="shared" si="1"/>
        <v>0</v>
      </c>
      <c r="I10" s="584"/>
    </row>
    <row r="11" spans="1:11" s="6" customFormat="1" ht="17.100000000000001" customHeight="1">
      <c r="A11" s="49">
        <f t="shared" si="0"/>
        <v>6</v>
      </c>
      <c r="B11" s="105" t="s">
        <v>267</v>
      </c>
      <c r="C11" s="64">
        <v>334</v>
      </c>
      <c r="D11" s="254"/>
      <c r="E11" s="75"/>
      <c r="F11" s="75"/>
      <c r="G11" s="253"/>
      <c r="H11" s="305">
        <f t="shared" si="1"/>
        <v>0</v>
      </c>
      <c r="I11" s="584"/>
    </row>
    <row r="12" spans="1:11" ht="17.100000000000001" customHeight="1">
      <c r="A12" s="49">
        <f t="shared" si="0"/>
        <v>7</v>
      </c>
      <c r="B12" s="105" t="s">
        <v>36</v>
      </c>
      <c r="C12" s="64">
        <v>334</v>
      </c>
      <c r="D12" s="254"/>
      <c r="E12" s="75"/>
      <c r="F12" s="65"/>
      <c r="G12" s="101"/>
      <c r="H12" s="305">
        <f t="shared" si="1"/>
        <v>0</v>
      </c>
      <c r="I12" s="585"/>
      <c r="K12" s="5"/>
    </row>
    <row r="13" spans="1:11" ht="17.100000000000001" customHeight="1">
      <c r="A13" s="49">
        <f t="shared" si="0"/>
        <v>8</v>
      </c>
      <c r="B13" s="105" t="s">
        <v>73</v>
      </c>
      <c r="C13" s="64">
        <v>334</v>
      </c>
      <c r="D13" s="254"/>
      <c r="E13" s="75"/>
      <c r="F13" s="65"/>
      <c r="G13" s="101"/>
      <c r="H13" s="305">
        <f t="shared" si="1"/>
        <v>0</v>
      </c>
      <c r="I13" s="585"/>
      <c r="K13" s="5"/>
    </row>
    <row r="14" spans="1:11" ht="17.100000000000001" customHeight="1">
      <c r="A14" s="49">
        <f t="shared" si="0"/>
        <v>9</v>
      </c>
      <c r="B14" s="105" t="s">
        <v>276</v>
      </c>
      <c r="C14" s="64">
        <v>334</v>
      </c>
      <c r="D14" s="254"/>
      <c r="E14" s="75"/>
      <c r="F14" s="65"/>
      <c r="G14" s="101"/>
      <c r="H14" s="305">
        <f t="shared" si="1"/>
        <v>0</v>
      </c>
      <c r="I14" s="585"/>
      <c r="K14" s="5"/>
    </row>
    <row r="15" spans="1:11" ht="17.100000000000001" customHeight="1">
      <c r="A15" s="49">
        <f t="shared" si="0"/>
        <v>10</v>
      </c>
      <c r="B15" s="106" t="s">
        <v>78</v>
      </c>
      <c r="C15" s="64">
        <v>334</v>
      </c>
      <c r="D15" s="254"/>
      <c r="E15" s="75"/>
      <c r="F15" s="65"/>
      <c r="G15" s="101"/>
      <c r="H15" s="305">
        <f t="shared" si="1"/>
        <v>0</v>
      </c>
      <c r="I15" s="585"/>
      <c r="K15" s="5"/>
    </row>
    <row r="16" spans="1:11" ht="17.100000000000001" customHeight="1">
      <c r="A16" s="49">
        <f t="shared" si="0"/>
        <v>11</v>
      </c>
      <c r="B16" s="106" t="s">
        <v>264</v>
      </c>
      <c r="C16" s="64">
        <v>334</v>
      </c>
      <c r="D16" s="254"/>
      <c r="E16" s="75"/>
      <c r="F16" s="65"/>
      <c r="G16" s="101"/>
      <c r="H16" s="305">
        <f t="shared" si="1"/>
        <v>0</v>
      </c>
      <c r="I16" s="585"/>
      <c r="K16" s="5"/>
    </row>
    <row r="17" spans="1:11" ht="17.100000000000001" customHeight="1">
      <c r="A17" s="49">
        <f t="shared" si="0"/>
        <v>12</v>
      </c>
      <c r="B17" s="106" t="s">
        <v>265</v>
      </c>
      <c r="C17" s="64">
        <v>334</v>
      </c>
      <c r="D17" s="254"/>
      <c r="E17" s="75"/>
      <c r="F17" s="65"/>
      <c r="G17" s="101"/>
      <c r="H17" s="305">
        <f t="shared" si="1"/>
        <v>0</v>
      </c>
      <c r="I17" s="585"/>
      <c r="K17" s="5"/>
    </row>
    <row r="18" spans="1:11" ht="17.100000000000001" customHeight="1">
      <c r="A18" s="49">
        <f t="shared" si="0"/>
        <v>13</v>
      </c>
      <c r="B18" s="106" t="s">
        <v>266</v>
      </c>
      <c r="C18" s="64">
        <v>334</v>
      </c>
      <c r="D18" s="254"/>
      <c r="E18" s="75"/>
      <c r="F18" s="65"/>
      <c r="G18" s="101"/>
      <c r="H18" s="305">
        <f t="shared" si="1"/>
        <v>0</v>
      </c>
      <c r="I18" s="585"/>
      <c r="K18" s="5"/>
    </row>
    <row r="19" spans="1:11" ht="17.100000000000001" customHeight="1">
      <c r="A19" s="49">
        <f t="shared" si="0"/>
        <v>14</v>
      </c>
      <c r="B19" s="106" t="s">
        <v>169</v>
      </c>
      <c r="C19" s="64">
        <v>334</v>
      </c>
      <c r="D19" s="254"/>
      <c r="E19" s="75"/>
      <c r="F19" s="65"/>
      <c r="G19" s="101"/>
      <c r="H19" s="305">
        <f t="shared" si="1"/>
        <v>0</v>
      </c>
      <c r="I19" s="585"/>
      <c r="K19" s="5"/>
    </row>
    <row r="20" spans="1:11" ht="17.100000000000001" customHeight="1">
      <c r="A20" s="303">
        <f t="shared" si="0"/>
        <v>15</v>
      </c>
      <c r="B20" s="241" t="s">
        <v>172</v>
      </c>
      <c r="C20" s="244" t="s">
        <v>13</v>
      </c>
      <c r="D20" s="239"/>
      <c r="E20" s="239"/>
      <c r="F20" s="239"/>
      <c r="G20" s="240"/>
      <c r="H20" s="210">
        <f>SUM(H21:H31)</f>
        <v>0</v>
      </c>
      <c r="I20" s="585"/>
      <c r="K20" s="5"/>
    </row>
    <row r="21" spans="1:11" ht="17.100000000000001" customHeight="1">
      <c r="A21" s="49">
        <f t="shared" si="0"/>
        <v>16</v>
      </c>
      <c r="B21" s="105" t="s">
        <v>173</v>
      </c>
      <c r="C21" s="108">
        <v>333</v>
      </c>
      <c r="D21" s="65"/>
      <c r="E21" s="65"/>
      <c r="F21" s="55"/>
      <c r="G21" s="101"/>
      <c r="H21" s="305">
        <f t="shared" ref="H21:H31" si="2">SUM(D21:G21)</f>
        <v>0</v>
      </c>
      <c r="I21" s="585"/>
      <c r="K21" s="5"/>
    </row>
    <row r="22" spans="1:11" ht="17.100000000000001" customHeight="1">
      <c r="A22" s="49">
        <f t="shared" si="0"/>
        <v>17</v>
      </c>
      <c r="B22" s="105" t="s">
        <v>158</v>
      </c>
      <c r="C22" s="108">
        <v>333</v>
      </c>
      <c r="D22" s="65"/>
      <c r="E22" s="67"/>
      <c r="F22" s="55"/>
      <c r="G22" s="101"/>
      <c r="H22" s="305">
        <f t="shared" si="2"/>
        <v>0</v>
      </c>
      <c r="I22" s="585"/>
      <c r="K22" s="5"/>
    </row>
    <row r="23" spans="1:11" ht="17.100000000000001" customHeight="1">
      <c r="A23" s="49">
        <f t="shared" si="0"/>
        <v>18</v>
      </c>
      <c r="B23" s="105" t="s">
        <v>58</v>
      </c>
      <c r="C23" s="108">
        <v>333</v>
      </c>
      <c r="D23" s="65"/>
      <c r="E23" s="65"/>
      <c r="F23" s="55"/>
      <c r="G23" s="226"/>
      <c r="H23" s="305">
        <f t="shared" si="2"/>
        <v>0</v>
      </c>
      <c r="I23" s="585"/>
      <c r="K23" s="5"/>
    </row>
    <row r="24" spans="1:11" ht="17.100000000000001" customHeight="1">
      <c r="A24" s="49">
        <f t="shared" si="0"/>
        <v>19</v>
      </c>
      <c r="B24" s="105" t="s">
        <v>116</v>
      </c>
      <c r="C24" s="108">
        <v>333</v>
      </c>
      <c r="D24" s="65"/>
      <c r="E24" s="67"/>
      <c r="F24" s="55"/>
      <c r="G24" s="101"/>
      <c r="H24" s="305">
        <f t="shared" si="2"/>
        <v>0</v>
      </c>
      <c r="I24" s="585"/>
      <c r="K24" s="5"/>
    </row>
    <row r="25" spans="1:11" ht="15" customHeight="1">
      <c r="A25" s="49">
        <f t="shared" si="0"/>
        <v>20</v>
      </c>
      <c r="B25" s="105" t="s">
        <v>232</v>
      </c>
      <c r="C25" s="108">
        <v>333</v>
      </c>
      <c r="D25" s="65"/>
      <c r="E25" s="65"/>
      <c r="F25" s="65"/>
      <c r="G25" s="101"/>
      <c r="H25" s="305">
        <f t="shared" si="2"/>
        <v>0</v>
      </c>
      <c r="I25" s="585"/>
      <c r="K25" s="5"/>
    </row>
    <row r="26" spans="1:11" ht="17.100000000000001" customHeight="1">
      <c r="A26" s="49">
        <f t="shared" si="0"/>
        <v>21</v>
      </c>
      <c r="B26" s="66" t="s">
        <v>76</v>
      </c>
      <c r="C26" s="63">
        <v>333</v>
      </c>
      <c r="D26" s="65"/>
      <c r="E26" s="65"/>
      <c r="F26" s="55"/>
      <c r="G26" s="101"/>
      <c r="H26" s="305">
        <f t="shared" si="2"/>
        <v>0</v>
      </c>
      <c r="I26" s="585"/>
      <c r="K26" s="5"/>
    </row>
    <row r="27" spans="1:11" ht="17.100000000000001" customHeight="1">
      <c r="A27" s="49">
        <f t="shared" si="0"/>
        <v>22</v>
      </c>
      <c r="B27" s="66" t="s">
        <v>76</v>
      </c>
      <c r="C27" s="63">
        <v>333</v>
      </c>
      <c r="D27" s="65"/>
      <c r="E27" s="65"/>
      <c r="F27" s="55"/>
      <c r="G27" s="65"/>
      <c r="H27" s="305">
        <f t="shared" si="2"/>
        <v>0</v>
      </c>
      <c r="I27" s="585"/>
      <c r="K27" s="5"/>
    </row>
    <row r="28" spans="1:11" ht="17.100000000000001" customHeight="1">
      <c r="A28" s="49">
        <f t="shared" si="0"/>
        <v>23</v>
      </c>
      <c r="B28" s="66" t="s">
        <v>76</v>
      </c>
      <c r="C28" s="63">
        <v>333</v>
      </c>
      <c r="D28" s="65"/>
      <c r="E28" s="65"/>
      <c r="F28" s="55"/>
      <c r="G28" s="65"/>
      <c r="H28" s="305">
        <f t="shared" si="2"/>
        <v>0</v>
      </c>
      <c r="I28" s="585"/>
      <c r="K28" s="5"/>
    </row>
    <row r="29" spans="1:11" ht="17.100000000000001" customHeight="1">
      <c r="A29" s="49">
        <f t="shared" si="0"/>
        <v>24</v>
      </c>
      <c r="B29" s="66" t="s">
        <v>76</v>
      </c>
      <c r="C29" s="63">
        <v>333</v>
      </c>
      <c r="D29" s="65"/>
      <c r="E29" s="65"/>
      <c r="F29" s="55"/>
      <c r="G29" s="101"/>
      <c r="H29" s="305">
        <f t="shared" si="2"/>
        <v>0</v>
      </c>
      <c r="I29" s="585"/>
      <c r="K29" s="5"/>
    </row>
    <row r="30" spans="1:11" ht="17.100000000000001" customHeight="1">
      <c r="A30" s="49">
        <f t="shared" si="0"/>
        <v>25</v>
      </c>
      <c r="B30" s="66" t="s">
        <v>76</v>
      </c>
      <c r="C30" s="63">
        <v>333</v>
      </c>
      <c r="D30" s="65"/>
      <c r="E30" s="65"/>
      <c r="F30" s="55"/>
      <c r="G30" s="65"/>
      <c r="H30" s="305">
        <f t="shared" si="2"/>
        <v>0</v>
      </c>
      <c r="I30" s="585"/>
      <c r="K30" s="5"/>
    </row>
    <row r="31" spans="1:11" ht="17.100000000000001" customHeight="1">
      <c r="A31" s="49">
        <f t="shared" si="0"/>
        <v>26</v>
      </c>
      <c r="B31" s="66" t="s">
        <v>76</v>
      </c>
      <c r="C31" s="63">
        <v>333</v>
      </c>
      <c r="D31" s="65"/>
      <c r="E31" s="65"/>
      <c r="F31" s="55"/>
      <c r="G31" s="65"/>
      <c r="H31" s="305">
        <f t="shared" si="2"/>
        <v>0</v>
      </c>
      <c r="I31" s="585"/>
      <c r="K31" s="5"/>
    </row>
    <row r="32" spans="1:11" s="6" customFormat="1" ht="17.100000000000001" customHeight="1">
      <c r="A32" s="303">
        <f t="shared" si="0"/>
        <v>27</v>
      </c>
      <c r="B32" s="291" t="s">
        <v>151</v>
      </c>
      <c r="C32" s="244" t="s">
        <v>9</v>
      </c>
      <c r="D32" s="292"/>
      <c r="E32" s="292"/>
      <c r="F32" s="292"/>
      <c r="G32" s="240"/>
      <c r="H32" s="210">
        <f>SUM(H33:H37)</f>
        <v>0</v>
      </c>
      <c r="I32" s="584"/>
    </row>
    <row r="33" spans="1:11" ht="17.100000000000001" customHeight="1">
      <c r="A33" s="49">
        <f t="shared" si="0"/>
        <v>28</v>
      </c>
      <c r="B33" s="105" t="s">
        <v>226</v>
      </c>
      <c r="C33" s="64">
        <v>334</v>
      </c>
      <c r="D33" s="254"/>
      <c r="E33" s="67"/>
      <c r="F33" s="65"/>
      <c r="G33" s="101"/>
      <c r="H33" s="305">
        <f t="shared" ref="H33:H37" si="3">SUM(D33:G33)</f>
        <v>0</v>
      </c>
      <c r="I33" s="585"/>
      <c r="K33" s="5"/>
    </row>
    <row r="34" spans="1:11" ht="17.100000000000001" customHeight="1">
      <c r="A34" s="49">
        <f t="shared" si="0"/>
        <v>29</v>
      </c>
      <c r="B34" s="105" t="s">
        <v>56</v>
      </c>
      <c r="C34" s="110">
        <v>334</v>
      </c>
      <c r="D34" s="55"/>
      <c r="E34" s="67"/>
      <c r="F34" s="65"/>
      <c r="G34" s="101"/>
      <c r="H34" s="305">
        <f t="shared" si="3"/>
        <v>0</v>
      </c>
      <c r="I34" s="585"/>
      <c r="K34" s="5"/>
    </row>
    <row r="35" spans="1:11" ht="16.5" customHeight="1">
      <c r="A35" s="49">
        <f t="shared" si="0"/>
        <v>30</v>
      </c>
      <c r="B35" s="105" t="s">
        <v>77</v>
      </c>
      <c r="C35" s="110">
        <v>334</v>
      </c>
      <c r="D35" s="55"/>
      <c r="E35" s="67"/>
      <c r="F35" s="65"/>
      <c r="G35" s="101"/>
      <c r="H35" s="305">
        <f t="shared" si="3"/>
        <v>0</v>
      </c>
      <c r="I35" s="585"/>
      <c r="K35" s="5"/>
    </row>
    <row r="36" spans="1:11" ht="17.100000000000001" customHeight="1">
      <c r="A36" s="49">
        <f t="shared" si="0"/>
        <v>31</v>
      </c>
      <c r="B36" s="66" t="s">
        <v>76</v>
      </c>
      <c r="C36" s="68"/>
      <c r="D36" s="157"/>
      <c r="E36" s="67"/>
      <c r="F36" s="65"/>
      <c r="G36" s="101"/>
      <c r="H36" s="305">
        <f t="shared" si="3"/>
        <v>0</v>
      </c>
      <c r="I36" s="585"/>
      <c r="K36" s="5"/>
    </row>
    <row r="37" spans="1:11" ht="17.100000000000001" customHeight="1">
      <c r="A37" s="49">
        <f t="shared" si="0"/>
        <v>32</v>
      </c>
      <c r="B37" s="66" t="s">
        <v>76</v>
      </c>
      <c r="C37" s="68"/>
      <c r="D37" s="157"/>
      <c r="E37" s="67"/>
      <c r="F37" s="65"/>
      <c r="G37" s="101"/>
      <c r="H37" s="305">
        <f t="shared" si="3"/>
        <v>0</v>
      </c>
      <c r="I37" s="585"/>
      <c r="K37" s="5"/>
    </row>
    <row r="38" spans="1:11" s="6" customFormat="1" ht="17.100000000000001" customHeight="1">
      <c r="A38" s="303">
        <f t="shared" si="0"/>
        <v>33</v>
      </c>
      <c r="B38" s="241" t="s">
        <v>80</v>
      </c>
      <c r="C38" s="244" t="s">
        <v>171</v>
      </c>
      <c r="D38" s="239"/>
      <c r="E38" s="292"/>
      <c r="F38" s="239"/>
      <c r="G38" s="240"/>
      <c r="H38" s="210">
        <f>SUM(H39:H45)</f>
        <v>0</v>
      </c>
      <c r="I38" s="584"/>
    </row>
    <row r="39" spans="1:11" ht="17.100000000000001" customHeight="1">
      <c r="A39" s="49">
        <f>A38+1</f>
        <v>34</v>
      </c>
      <c r="B39" s="105" t="s">
        <v>74</v>
      </c>
      <c r="C39" s="108" t="s">
        <v>79</v>
      </c>
      <c r="D39" s="65"/>
      <c r="E39" s="65"/>
      <c r="F39" s="65"/>
      <c r="G39" s="226"/>
      <c r="H39" s="305">
        <f t="shared" ref="H39:H45" si="4">SUM(D39:G39)</f>
        <v>0</v>
      </c>
      <c r="I39" s="585"/>
      <c r="K39" s="5"/>
    </row>
    <row r="40" spans="1:11" ht="17.100000000000001" customHeight="1">
      <c r="A40" s="49">
        <f t="shared" ref="A40:A49" si="5">A39+1</f>
        <v>35</v>
      </c>
      <c r="B40" s="105" t="s">
        <v>75</v>
      </c>
      <c r="C40" s="108">
        <v>313</v>
      </c>
      <c r="D40" s="65"/>
      <c r="E40" s="65"/>
      <c r="F40" s="65"/>
      <c r="G40" s="226"/>
      <c r="H40" s="305">
        <f t="shared" si="4"/>
        <v>0</v>
      </c>
      <c r="I40" s="585"/>
      <c r="K40" s="5"/>
    </row>
    <row r="41" spans="1:11" ht="17.100000000000001" customHeight="1">
      <c r="A41" s="49">
        <f t="shared" si="5"/>
        <v>36</v>
      </c>
      <c r="B41" s="105" t="s">
        <v>68</v>
      </c>
      <c r="C41" s="108">
        <v>332</v>
      </c>
      <c r="D41" s="637"/>
      <c r="E41" s="65"/>
      <c r="F41" s="65"/>
      <c r="G41" s="226"/>
      <c r="H41" s="305">
        <f t="shared" si="4"/>
        <v>0</v>
      </c>
      <c r="I41" s="585"/>
      <c r="K41" s="5"/>
    </row>
    <row r="42" spans="1:11" s="6" customFormat="1" ht="17.100000000000001" customHeight="1">
      <c r="A42" s="49">
        <f t="shared" si="5"/>
        <v>37</v>
      </c>
      <c r="B42" s="105" t="s">
        <v>33</v>
      </c>
      <c r="C42" s="108">
        <v>337</v>
      </c>
      <c r="D42" s="65"/>
      <c r="E42" s="65"/>
      <c r="F42" s="65"/>
      <c r="G42" s="226"/>
      <c r="H42" s="305">
        <f t="shared" si="4"/>
        <v>0</v>
      </c>
      <c r="I42" s="584"/>
    </row>
    <row r="43" spans="1:11" s="6" customFormat="1" ht="17.100000000000001" customHeight="1">
      <c r="A43" s="49">
        <f t="shared" si="5"/>
        <v>38</v>
      </c>
      <c r="B43" s="105" t="s">
        <v>34</v>
      </c>
      <c r="C43" s="108">
        <v>361</v>
      </c>
      <c r="D43" s="65"/>
      <c r="E43" s="65"/>
      <c r="F43" s="65"/>
      <c r="G43" s="226"/>
      <c r="H43" s="305">
        <f t="shared" si="4"/>
        <v>0</v>
      </c>
      <c r="I43" s="584"/>
    </row>
    <row r="44" spans="1:11" ht="17.100000000000001" customHeight="1">
      <c r="A44" s="49">
        <f t="shared" si="5"/>
        <v>39</v>
      </c>
      <c r="B44" s="66" t="s">
        <v>76</v>
      </c>
      <c r="C44" s="63" t="s">
        <v>171</v>
      </c>
      <c r="D44" s="65"/>
      <c r="E44" s="65"/>
      <c r="F44" s="65"/>
      <c r="G44" s="226"/>
      <c r="H44" s="305">
        <f t="shared" si="4"/>
        <v>0</v>
      </c>
      <c r="I44" s="585"/>
      <c r="K44" s="5"/>
    </row>
    <row r="45" spans="1:11" ht="17.100000000000001" customHeight="1">
      <c r="A45" s="49">
        <f t="shared" si="5"/>
        <v>40</v>
      </c>
      <c r="B45" s="66" t="s">
        <v>76</v>
      </c>
      <c r="C45" s="63" t="s">
        <v>171</v>
      </c>
      <c r="D45" s="65"/>
      <c r="E45" s="65"/>
      <c r="F45" s="65"/>
      <c r="G45" s="226"/>
      <c r="H45" s="305">
        <f t="shared" si="4"/>
        <v>0</v>
      </c>
      <c r="I45" s="585"/>
      <c r="K45" s="5"/>
    </row>
    <row r="46" spans="1:11" s="52" customFormat="1" ht="17.100000000000001" customHeight="1">
      <c r="A46" s="49">
        <f t="shared" si="5"/>
        <v>41</v>
      </c>
      <c r="B46" s="243" t="s">
        <v>84</v>
      </c>
      <c r="C46" s="244">
        <v>334</v>
      </c>
      <c r="D46" s="235"/>
      <c r="E46" s="292"/>
      <c r="F46" s="239"/>
      <c r="G46" s="240"/>
      <c r="H46" s="210">
        <f>SUM(H47:H49)</f>
        <v>0</v>
      </c>
      <c r="I46" s="585"/>
    </row>
    <row r="47" spans="1:11" ht="17.100000000000001" customHeight="1">
      <c r="A47" s="49">
        <f t="shared" si="5"/>
        <v>42</v>
      </c>
      <c r="B47" s="107" t="s">
        <v>36</v>
      </c>
      <c r="C47" s="108">
        <v>334</v>
      </c>
      <c r="D47" s="55"/>
      <c r="E47" s="67"/>
      <c r="F47" s="65"/>
      <c r="G47" s="101"/>
      <c r="H47" s="305">
        <f t="shared" ref="H47:H49" si="6">SUM(D47:G47)</f>
        <v>0</v>
      </c>
      <c r="I47" s="585"/>
      <c r="K47" s="5"/>
    </row>
    <row r="48" spans="1:11" ht="17.100000000000001" customHeight="1">
      <c r="A48" s="49">
        <f t="shared" si="5"/>
        <v>43</v>
      </c>
      <c r="B48" s="105" t="s">
        <v>276</v>
      </c>
      <c r="C48" s="108">
        <v>334</v>
      </c>
      <c r="D48" s="55"/>
      <c r="E48" s="67"/>
      <c r="F48" s="65"/>
      <c r="G48" s="101"/>
      <c r="H48" s="305">
        <f t="shared" si="6"/>
        <v>0</v>
      </c>
      <c r="I48" s="585"/>
      <c r="K48" s="5"/>
    </row>
    <row r="49" spans="1:11" ht="17.100000000000001" customHeight="1">
      <c r="A49" s="49">
        <f t="shared" si="5"/>
        <v>44</v>
      </c>
      <c r="B49" s="311" t="s">
        <v>78</v>
      </c>
      <c r="C49" s="111">
        <v>334</v>
      </c>
      <c r="D49" s="312"/>
      <c r="E49" s="313"/>
      <c r="F49" s="224"/>
      <c r="G49" s="314"/>
      <c r="H49" s="305">
        <f t="shared" si="6"/>
        <v>0</v>
      </c>
      <c r="I49" s="585"/>
      <c r="K49" s="5"/>
    </row>
    <row r="50" spans="1:11" s="6" customFormat="1" ht="18.75" thickBot="1">
      <c r="A50" s="472" t="s">
        <v>13</v>
      </c>
      <c r="B50" s="309" t="s">
        <v>152</v>
      </c>
      <c r="C50" s="310"/>
      <c r="D50" s="225">
        <f>SUM(D6:D49)</f>
        <v>0</v>
      </c>
      <c r="E50" s="225">
        <f>SUM(E6:E49)</f>
        <v>0</v>
      </c>
      <c r="F50" s="225">
        <f>SUM(F6:F49)</f>
        <v>0</v>
      </c>
      <c r="G50" s="225">
        <f>SUM(G6:G49)</f>
        <v>0</v>
      </c>
      <c r="H50" s="225">
        <f>SUM(H6+H20+H32+H38+H46)</f>
        <v>0</v>
      </c>
      <c r="I50" s="584"/>
    </row>
    <row r="51" spans="1:11" s="6" customFormat="1" ht="17.100000000000001" customHeight="1" thickTop="1">
      <c r="A51" s="306"/>
      <c r="B51" s="306"/>
      <c r="C51" s="307"/>
      <c r="D51" s="308"/>
      <c r="E51" s="308"/>
      <c r="F51" s="308"/>
      <c r="G51" s="308"/>
      <c r="H51" s="308"/>
      <c r="I51" s="584"/>
    </row>
    <row r="52" spans="1:11" ht="52.5" customHeight="1">
      <c r="A52" s="594" t="s">
        <v>22</v>
      </c>
      <c r="B52" s="318" t="s">
        <v>144</v>
      </c>
      <c r="C52" s="72" t="s">
        <v>62</v>
      </c>
      <c r="D52" s="73" t="s">
        <v>170</v>
      </c>
      <c r="E52" s="229" t="s">
        <v>157</v>
      </c>
      <c r="F52" s="74" t="s">
        <v>174</v>
      </c>
      <c r="G52" s="229" t="s">
        <v>176</v>
      </c>
      <c r="H52" s="587" t="s">
        <v>1</v>
      </c>
      <c r="I52" s="588"/>
      <c r="K52" s="5"/>
    </row>
    <row r="53" spans="1:11" ht="17.100000000000001" customHeight="1">
      <c r="A53" s="595">
        <f>A49+1</f>
        <v>45</v>
      </c>
      <c r="B53" s="380" t="s">
        <v>82</v>
      </c>
      <c r="C53" s="381" t="s">
        <v>54</v>
      </c>
      <c r="D53" s="235"/>
      <c r="E53" s="235"/>
      <c r="F53" s="235"/>
      <c r="G53" s="236"/>
      <c r="H53" s="210">
        <f>SUM(H54:H58)</f>
        <v>0</v>
      </c>
      <c r="I53" s="206"/>
      <c r="K53" s="5"/>
    </row>
    <row r="54" spans="1:11" ht="17.100000000000001" customHeight="1">
      <c r="A54" s="49">
        <f>A53+1</f>
        <v>46</v>
      </c>
      <c r="B54" s="105" t="s">
        <v>59</v>
      </c>
      <c r="C54" s="108">
        <v>564.41</v>
      </c>
      <c r="D54" s="69"/>
      <c r="E54" s="65"/>
      <c r="F54" s="65"/>
      <c r="G54" s="69"/>
      <c r="H54" s="305">
        <f t="shared" ref="H54:H58" si="7">SUM(D54:G54)</f>
        <v>0</v>
      </c>
      <c r="I54" s="207"/>
      <c r="K54" s="5"/>
    </row>
    <row r="55" spans="1:11" ht="17.100000000000001" customHeight="1">
      <c r="A55" s="49">
        <f t="shared" ref="A55:A90" si="8">A54+1</f>
        <v>47</v>
      </c>
      <c r="B55" s="105" t="s">
        <v>81</v>
      </c>
      <c r="C55" s="108">
        <v>564.41999999999996</v>
      </c>
      <c r="D55" s="69"/>
      <c r="E55" s="65"/>
      <c r="F55" s="65"/>
      <c r="G55" s="69"/>
      <c r="H55" s="305">
        <f t="shared" si="7"/>
        <v>0</v>
      </c>
      <c r="I55" s="207"/>
      <c r="K55" s="5"/>
    </row>
    <row r="56" spans="1:11" ht="17.100000000000001" customHeight="1">
      <c r="A56" s="49">
        <f t="shared" si="8"/>
        <v>48</v>
      </c>
      <c r="B56" s="105" t="s">
        <v>23</v>
      </c>
      <c r="C56" s="108">
        <v>564.42999999999995</v>
      </c>
      <c r="D56" s="69"/>
      <c r="E56" s="65"/>
      <c r="F56" s="65"/>
      <c r="G56" s="69"/>
      <c r="H56" s="305">
        <f t="shared" si="7"/>
        <v>0</v>
      </c>
      <c r="I56" s="207"/>
      <c r="K56" s="5"/>
    </row>
    <row r="57" spans="1:11" ht="17.100000000000001" customHeight="1">
      <c r="A57" s="49">
        <f t="shared" si="8"/>
        <v>49</v>
      </c>
      <c r="B57" s="105" t="s">
        <v>24</v>
      </c>
      <c r="C57" s="108">
        <v>564.44000000000005</v>
      </c>
      <c r="D57" s="69"/>
      <c r="E57" s="65"/>
      <c r="F57" s="65"/>
      <c r="G57" s="69"/>
      <c r="H57" s="305">
        <f t="shared" si="7"/>
        <v>0</v>
      </c>
      <c r="I57" s="207"/>
      <c r="K57" s="5"/>
    </row>
    <row r="58" spans="1:11" ht="17.100000000000001" customHeight="1">
      <c r="A58" s="49">
        <f t="shared" si="8"/>
        <v>50</v>
      </c>
      <c r="B58" s="105" t="s">
        <v>50</v>
      </c>
      <c r="C58" s="111">
        <v>564.46</v>
      </c>
      <c r="D58" s="69"/>
      <c r="E58" s="67"/>
      <c r="F58" s="65"/>
      <c r="G58" s="69"/>
      <c r="H58" s="305">
        <f t="shared" si="7"/>
        <v>0</v>
      </c>
      <c r="I58" s="207"/>
      <c r="K58" s="5"/>
    </row>
    <row r="59" spans="1:11" ht="17.100000000000001" customHeight="1">
      <c r="A59" s="303">
        <f t="shared" si="8"/>
        <v>51</v>
      </c>
      <c r="B59" s="245" t="s">
        <v>35</v>
      </c>
      <c r="C59" s="238">
        <v>564</v>
      </c>
      <c r="D59" s="234"/>
      <c r="E59" s="234"/>
      <c r="F59" s="234"/>
      <c r="G59" s="246"/>
      <c r="H59" s="210">
        <f>SUM(H60:H61)</f>
        <v>0</v>
      </c>
      <c r="I59" s="207"/>
      <c r="K59" s="5"/>
    </row>
    <row r="60" spans="1:11" ht="17.100000000000001" customHeight="1">
      <c r="A60" s="49">
        <f t="shared" si="8"/>
        <v>52</v>
      </c>
      <c r="B60" s="66" t="s">
        <v>96</v>
      </c>
      <c r="C60" s="70"/>
      <c r="D60" s="69"/>
      <c r="E60" s="67"/>
      <c r="F60" s="65"/>
      <c r="G60" s="69"/>
      <c r="H60" s="305">
        <f t="shared" ref="H60:H61" si="9">SUM(D60:G60)</f>
        <v>0</v>
      </c>
      <c r="I60" s="207"/>
      <c r="K60" s="5"/>
    </row>
    <row r="61" spans="1:11" ht="17.100000000000001" customHeight="1">
      <c r="A61" s="49">
        <f t="shared" si="8"/>
        <v>53</v>
      </c>
      <c r="B61" s="105" t="s">
        <v>117</v>
      </c>
      <c r="C61" s="63" t="s">
        <v>274</v>
      </c>
      <c r="D61" s="69"/>
      <c r="E61" s="120"/>
      <c r="F61" s="69"/>
      <c r="G61" s="65"/>
      <c r="H61" s="305">
        <f t="shared" si="9"/>
        <v>0</v>
      </c>
      <c r="I61" s="207"/>
      <c r="K61" s="5"/>
    </row>
    <row r="62" spans="1:11" ht="17.100000000000001" customHeight="1">
      <c r="A62" s="462">
        <f t="shared" si="8"/>
        <v>54</v>
      </c>
      <c r="B62" s="405" t="s">
        <v>130</v>
      </c>
      <c r="C62" s="406">
        <v>564.45000000000005</v>
      </c>
      <c r="D62" s="234"/>
      <c r="E62" s="234"/>
      <c r="F62" s="234"/>
      <c r="G62" s="246"/>
      <c r="H62" s="210">
        <f>SUM(H63:H65)</f>
        <v>0</v>
      </c>
      <c r="I62" s="207"/>
      <c r="K62" s="5"/>
    </row>
    <row r="63" spans="1:11" ht="17.100000000000001" customHeight="1">
      <c r="A63" s="593">
        <f t="shared" si="8"/>
        <v>55</v>
      </c>
      <c r="B63" s="76" t="s">
        <v>47</v>
      </c>
      <c r="C63" s="62">
        <v>564.45000000000005</v>
      </c>
      <c r="D63" s="55"/>
      <c r="E63" s="92"/>
      <c r="F63" s="92"/>
      <c r="G63" s="92"/>
      <c r="H63" s="305">
        <f t="shared" ref="H63:H65" si="10">SUM(D63:G63)</f>
        <v>0</v>
      </c>
      <c r="I63" s="15"/>
      <c r="K63" s="5"/>
    </row>
    <row r="64" spans="1:11" ht="17.100000000000001" customHeight="1">
      <c r="A64" s="593">
        <f t="shared" si="8"/>
        <v>56</v>
      </c>
      <c r="B64" s="76" t="s">
        <v>48</v>
      </c>
      <c r="C64" s="62">
        <v>564.45000000000005</v>
      </c>
      <c r="D64" s="55"/>
      <c r="E64" s="92"/>
      <c r="F64" s="92"/>
      <c r="G64" s="92"/>
      <c r="H64" s="305">
        <f t="shared" si="10"/>
        <v>0</v>
      </c>
      <c r="I64" s="15"/>
      <c r="K64" s="5"/>
    </row>
    <row r="65" spans="1:11" ht="17.100000000000001" customHeight="1">
      <c r="A65" s="593">
        <f t="shared" si="8"/>
        <v>57</v>
      </c>
      <c r="B65" s="76" t="s">
        <v>49</v>
      </c>
      <c r="C65" s="62">
        <v>564.45000000000005</v>
      </c>
      <c r="D65" s="55"/>
      <c r="E65" s="92"/>
      <c r="F65" s="92"/>
      <c r="G65" s="92"/>
      <c r="H65" s="305">
        <f t="shared" si="10"/>
        <v>0</v>
      </c>
      <c r="I65" s="15"/>
      <c r="K65" s="5"/>
    </row>
    <row r="66" spans="1:11" ht="17.100000000000001" customHeight="1">
      <c r="A66" s="303">
        <f t="shared" si="8"/>
        <v>58</v>
      </c>
      <c r="B66" s="243" t="s">
        <v>70</v>
      </c>
      <c r="C66" s="242">
        <v>564.20000000000005</v>
      </c>
      <c r="D66" s="239"/>
      <c r="E66" s="239"/>
      <c r="F66" s="239"/>
      <c r="G66" s="240"/>
      <c r="H66" s="210">
        <f>SUM(H67:H74)</f>
        <v>0</v>
      </c>
      <c r="I66" s="206"/>
      <c r="K66" s="5"/>
    </row>
    <row r="67" spans="1:11" ht="16.5" customHeight="1">
      <c r="A67" s="49">
        <f t="shared" si="8"/>
        <v>59</v>
      </c>
      <c r="B67" s="105" t="s">
        <v>38</v>
      </c>
      <c r="C67" s="108">
        <v>564.22</v>
      </c>
      <c r="D67" s="69"/>
      <c r="E67" s="67"/>
      <c r="F67" s="65"/>
      <c r="G67" s="69"/>
      <c r="H67" s="305">
        <f t="shared" ref="H67:H74" si="11">SUM(D67:G67)</f>
        <v>0</v>
      </c>
      <c r="I67" s="207"/>
      <c r="K67" s="5"/>
    </row>
    <row r="68" spans="1:11" ht="17.100000000000001" customHeight="1">
      <c r="A68" s="49">
        <f t="shared" si="8"/>
        <v>60</v>
      </c>
      <c r="B68" s="105" t="s">
        <v>68</v>
      </c>
      <c r="C68" s="108">
        <v>564.24</v>
      </c>
      <c r="D68" s="69"/>
      <c r="E68" s="67"/>
      <c r="F68" s="65"/>
      <c r="G68" s="69"/>
      <c r="H68" s="305">
        <f t="shared" si="11"/>
        <v>0</v>
      </c>
      <c r="I68" s="207"/>
      <c r="K68" s="5"/>
    </row>
    <row r="69" spans="1:11" ht="17.100000000000001" customHeight="1">
      <c r="A69" s="49">
        <f t="shared" si="8"/>
        <v>61</v>
      </c>
      <c r="B69" s="105" t="s">
        <v>87</v>
      </c>
      <c r="C69" s="108">
        <v>564.24</v>
      </c>
      <c r="D69" s="157"/>
      <c r="E69" s="65"/>
      <c r="F69" s="65"/>
      <c r="G69" s="69"/>
      <c r="H69" s="305">
        <f t="shared" si="11"/>
        <v>0</v>
      </c>
      <c r="I69" s="207"/>
      <c r="K69" s="5"/>
    </row>
    <row r="70" spans="1:11" ht="17.100000000000001" customHeight="1">
      <c r="A70" s="49">
        <f t="shared" si="8"/>
        <v>62</v>
      </c>
      <c r="B70" s="105" t="s">
        <v>69</v>
      </c>
      <c r="C70" s="108">
        <v>564.25</v>
      </c>
      <c r="D70" s="157"/>
      <c r="E70" s="67"/>
      <c r="F70" s="65"/>
      <c r="G70" s="69"/>
      <c r="H70" s="305">
        <f t="shared" si="11"/>
        <v>0</v>
      </c>
      <c r="I70" s="207"/>
      <c r="K70" s="5"/>
    </row>
    <row r="71" spans="1:11" ht="17.100000000000001" customHeight="1">
      <c r="A71" s="49">
        <f t="shared" si="8"/>
        <v>63</v>
      </c>
      <c r="B71" s="105" t="s">
        <v>110</v>
      </c>
      <c r="C71" s="108">
        <v>564.26</v>
      </c>
      <c r="D71" s="69"/>
      <c r="E71" s="67"/>
      <c r="F71" s="65"/>
      <c r="G71" s="69"/>
      <c r="H71" s="305">
        <f t="shared" si="11"/>
        <v>0</v>
      </c>
      <c r="I71" s="207"/>
      <c r="K71" s="5"/>
    </row>
    <row r="72" spans="1:11" s="52" customFormat="1" ht="17.100000000000001" customHeight="1">
      <c r="A72" s="49">
        <f t="shared" si="8"/>
        <v>64</v>
      </c>
      <c r="B72" s="105" t="s">
        <v>78</v>
      </c>
      <c r="C72" s="108">
        <v>564.26</v>
      </c>
      <c r="D72" s="157"/>
      <c r="E72" s="67"/>
      <c r="F72" s="65"/>
      <c r="G72" s="69"/>
      <c r="H72" s="305">
        <f t="shared" si="11"/>
        <v>0</v>
      </c>
      <c r="I72" s="207"/>
    </row>
    <row r="73" spans="1:11" ht="17.100000000000001" customHeight="1">
      <c r="A73" s="49">
        <f t="shared" si="8"/>
        <v>65</v>
      </c>
      <c r="B73" s="105" t="s">
        <v>53</v>
      </c>
      <c r="C73" s="108">
        <v>564.28</v>
      </c>
      <c r="D73" s="157"/>
      <c r="E73" s="65"/>
      <c r="F73" s="65"/>
      <c r="G73" s="69"/>
      <c r="H73" s="305">
        <f t="shared" si="11"/>
        <v>0</v>
      </c>
      <c r="I73" s="207"/>
      <c r="K73" s="5"/>
    </row>
    <row r="74" spans="1:11" ht="17.100000000000001" customHeight="1">
      <c r="A74" s="49">
        <f t="shared" si="8"/>
        <v>66</v>
      </c>
      <c r="B74" s="105" t="s">
        <v>43</v>
      </c>
      <c r="C74" s="108">
        <v>564.29</v>
      </c>
      <c r="D74" s="157"/>
      <c r="E74" s="65"/>
      <c r="F74" s="65"/>
      <c r="G74" s="69"/>
      <c r="H74" s="305">
        <f t="shared" si="11"/>
        <v>0</v>
      </c>
      <c r="I74" s="207"/>
      <c r="K74" s="5"/>
    </row>
    <row r="75" spans="1:11" ht="17.100000000000001" customHeight="1">
      <c r="A75" s="303">
        <f t="shared" si="8"/>
        <v>67</v>
      </c>
      <c r="B75" s="237" t="s">
        <v>184</v>
      </c>
      <c r="C75" s="244">
        <v>564.27</v>
      </c>
      <c r="D75" s="239"/>
      <c r="E75" s="239"/>
      <c r="F75" s="239"/>
      <c r="G75" s="240"/>
      <c r="H75" s="210">
        <f>SUM(H76:H77)</f>
        <v>0</v>
      </c>
      <c r="I75" s="207"/>
      <c r="K75" s="5"/>
    </row>
    <row r="76" spans="1:11" ht="17.100000000000001" customHeight="1">
      <c r="A76" s="49">
        <f t="shared" si="8"/>
        <v>68</v>
      </c>
      <c r="B76" s="66" t="s">
        <v>96</v>
      </c>
      <c r="C76" s="63"/>
      <c r="D76" s="69"/>
      <c r="E76" s="67"/>
      <c r="F76" s="65"/>
      <c r="G76" s="69"/>
      <c r="H76" s="305">
        <f t="shared" ref="H76:H77" si="12">SUM(D76:G76)</f>
        <v>0</v>
      </c>
      <c r="I76" s="207"/>
      <c r="K76" s="5"/>
    </row>
    <row r="77" spans="1:11" ht="17.100000000000001" customHeight="1">
      <c r="A77" s="49">
        <f t="shared" si="8"/>
        <v>69</v>
      </c>
      <c r="B77" s="231" t="s">
        <v>96</v>
      </c>
      <c r="C77" s="222"/>
      <c r="D77" s="223"/>
      <c r="E77" s="313"/>
      <c r="F77" s="224"/>
      <c r="G77" s="223"/>
      <c r="H77" s="305">
        <f t="shared" si="12"/>
        <v>0</v>
      </c>
      <c r="I77" s="207"/>
      <c r="K77" s="5"/>
    </row>
    <row r="78" spans="1:11" ht="17.100000000000001" customHeight="1">
      <c r="A78" s="303">
        <f t="shared" si="8"/>
        <v>70</v>
      </c>
      <c r="B78" s="243" t="s">
        <v>72</v>
      </c>
      <c r="C78" s="242">
        <v>564.5</v>
      </c>
      <c r="D78" s="239"/>
      <c r="E78" s="239"/>
      <c r="F78" s="239"/>
      <c r="G78" s="240"/>
      <c r="H78" s="210">
        <f>SUM(H79:H87)</f>
        <v>0</v>
      </c>
      <c r="I78" s="206"/>
      <c r="K78" s="5"/>
    </row>
    <row r="79" spans="1:11" ht="17.100000000000001" customHeight="1">
      <c r="A79" s="49">
        <f t="shared" si="8"/>
        <v>71</v>
      </c>
      <c r="B79" s="105" t="s">
        <v>36</v>
      </c>
      <c r="C79" s="108">
        <v>564.51</v>
      </c>
      <c r="D79" s="157"/>
      <c r="E79" s="65"/>
      <c r="F79" s="65"/>
      <c r="G79" s="69"/>
      <c r="H79" s="305">
        <f t="shared" ref="H79:H87" si="13">SUM(D79:G79)</f>
        <v>0</v>
      </c>
      <c r="I79" s="207"/>
      <c r="K79" s="5"/>
    </row>
    <row r="80" spans="1:11" ht="17.100000000000001" customHeight="1">
      <c r="A80" s="49">
        <f t="shared" si="8"/>
        <v>72</v>
      </c>
      <c r="B80" s="105" t="s">
        <v>37</v>
      </c>
      <c r="C80" s="108">
        <v>564.52</v>
      </c>
      <c r="D80" s="157"/>
      <c r="E80" s="65"/>
      <c r="F80" s="65"/>
      <c r="G80" s="69"/>
      <c r="H80" s="305">
        <f t="shared" si="13"/>
        <v>0</v>
      </c>
      <c r="I80" s="207"/>
      <c r="K80" s="5"/>
    </row>
    <row r="81" spans="1:11" ht="17.100000000000001" customHeight="1">
      <c r="A81" s="49">
        <f t="shared" si="8"/>
        <v>73</v>
      </c>
      <c r="B81" s="105" t="s">
        <v>111</v>
      </c>
      <c r="C81" s="110">
        <v>564.53</v>
      </c>
      <c r="D81" s="157"/>
      <c r="E81" s="65"/>
      <c r="F81" s="65"/>
      <c r="G81" s="69"/>
      <c r="H81" s="305">
        <f t="shared" si="13"/>
        <v>0</v>
      </c>
      <c r="I81" s="207"/>
      <c r="K81" s="5"/>
    </row>
    <row r="82" spans="1:11" ht="17.100000000000001" customHeight="1">
      <c r="A82" s="49">
        <f t="shared" si="8"/>
        <v>74</v>
      </c>
      <c r="B82" s="61" t="s">
        <v>292</v>
      </c>
      <c r="C82" s="108">
        <v>564.54</v>
      </c>
      <c r="D82" s="157"/>
      <c r="E82" s="65"/>
      <c r="F82" s="65"/>
      <c r="G82" s="69"/>
      <c r="H82" s="305">
        <f t="shared" si="13"/>
        <v>0</v>
      </c>
      <c r="I82" s="207"/>
      <c r="K82" s="5"/>
    </row>
    <row r="83" spans="1:11" ht="17.100000000000001" customHeight="1">
      <c r="A83" s="49">
        <f t="shared" si="8"/>
        <v>75</v>
      </c>
      <c r="B83" s="105" t="s">
        <v>83</v>
      </c>
      <c r="C83" s="110">
        <v>564.54999999999995</v>
      </c>
      <c r="D83" s="55"/>
      <c r="E83" s="65"/>
      <c r="F83" s="65"/>
      <c r="G83" s="227"/>
      <c r="H83" s="305">
        <f>SUM(D83:G83)</f>
        <v>0</v>
      </c>
      <c r="I83" s="207"/>
      <c r="K83" s="5"/>
    </row>
    <row r="84" spans="1:11" ht="17.100000000000001" customHeight="1">
      <c r="A84" s="49">
        <f t="shared" si="8"/>
        <v>76</v>
      </c>
      <c r="B84" s="105" t="s">
        <v>56</v>
      </c>
      <c r="C84" s="110">
        <v>564.57000000000005</v>
      </c>
      <c r="D84" s="69"/>
      <c r="E84" s="65"/>
      <c r="F84" s="65"/>
      <c r="G84" s="69"/>
      <c r="H84" s="305">
        <f t="shared" si="13"/>
        <v>0</v>
      </c>
      <c r="I84" s="207"/>
      <c r="K84" s="5"/>
    </row>
    <row r="85" spans="1:11" ht="17.100000000000001" customHeight="1">
      <c r="A85" s="49">
        <f t="shared" si="8"/>
        <v>77</v>
      </c>
      <c r="B85" s="105" t="s">
        <v>57</v>
      </c>
      <c r="C85" s="110">
        <v>564.58000000000004</v>
      </c>
      <c r="D85" s="65"/>
      <c r="E85" s="65"/>
      <c r="F85" s="69"/>
      <c r="G85" s="69"/>
      <c r="H85" s="305">
        <f t="shared" si="13"/>
        <v>0</v>
      </c>
      <c r="I85" s="207"/>
      <c r="K85" s="5"/>
    </row>
    <row r="86" spans="1:11" s="52" customFormat="1" ht="17.100000000000001" customHeight="1">
      <c r="A86" s="49">
        <f t="shared" si="8"/>
        <v>78</v>
      </c>
      <c r="B86" s="105" t="s">
        <v>173</v>
      </c>
      <c r="C86" s="110">
        <v>564.59</v>
      </c>
      <c r="D86" s="65"/>
      <c r="E86" s="65"/>
      <c r="F86" s="69"/>
      <c r="G86" s="101"/>
      <c r="H86" s="305">
        <f t="shared" si="13"/>
        <v>0</v>
      </c>
      <c r="I86" s="207"/>
    </row>
    <row r="87" spans="1:11" ht="17.100000000000001" customHeight="1">
      <c r="A87" s="49">
        <f t="shared" si="8"/>
        <v>79</v>
      </c>
      <c r="B87" s="106" t="s">
        <v>169</v>
      </c>
      <c r="C87" s="63" t="s">
        <v>274</v>
      </c>
      <c r="D87" s="69"/>
      <c r="E87" s="67"/>
      <c r="F87" s="65"/>
      <c r="G87" s="69"/>
      <c r="H87" s="305">
        <f t="shared" si="13"/>
        <v>0</v>
      </c>
      <c r="I87" s="207"/>
      <c r="K87" s="5"/>
    </row>
    <row r="88" spans="1:11" s="540" customFormat="1" ht="17.100000000000001" customHeight="1">
      <c r="A88" s="303">
        <f t="shared" si="8"/>
        <v>80</v>
      </c>
      <c r="B88" s="243" t="s">
        <v>228</v>
      </c>
      <c r="C88" s="242">
        <v>564.55999999999995</v>
      </c>
      <c r="D88" s="239"/>
      <c r="E88" s="239"/>
      <c r="F88" s="239"/>
      <c r="G88" s="240"/>
      <c r="H88" s="210">
        <f>SUM(H89:H90)</f>
        <v>0</v>
      </c>
      <c r="I88" s="206"/>
    </row>
    <row r="89" spans="1:11" s="52" customFormat="1" ht="17.100000000000001" customHeight="1">
      <c r="A89" s="49">
        <f t="shared" si="8"/>
        <v>81</v>
      </c>
      <c r="B89" s="66" t="s">
        <v>96</v>
      </c>
      <c r="C89" s="103"/>
      <c r="D89" s="65"/>
      <c r="E89" s="65"/>
      <c r="F89" s="55"/>
      <c r="G89" s="65"/>
      <c r="H89" s="305">
        <f t="shared" ref="H89:H90" si="14">SUM(D89:G89)</f>
        <v>0</v>
      </c>
      <c r="I89" s="207"/>
    </row>
    <row r="90" spans="1:11" s="52" customFormat="1" ht="17.100000000000001" customHeight="1">
      <c r="A90" s="49">
        <f t="shared" si="8"/>
        <v>82</v>
      </c>
      <c r="B90" s="66" t="s">
        <v>96</v>
      </c>
      <c r="C90" s="103"/>
      <c r="D90" s="65"/>
      <c r="E90" s="65"/>
      <c r="F90" s="55"/>
      <c r="G90" s="65"/>
      <c r="H90" s="305">
        <f t="shared" si="14"/>
        <v>0</v>
      </c>
      <c r="I90" s="207"/>
    </row>
    <row r="91" spans="1:11" s="6" customFormat="1" ht="18.75" thickBot="1">
      <c r="A91" s="315" t="s">
        <v>13</v>
      </c>
      <c r="B91" s="309" t="s">
        <v>161</v>
      </c>
      <c r="C91" s="310"/>
      <c r="D91" s="225">
        <f>SUM(D53:D90)</f>
        <v>0</v>
      </c>
      <c r="E91" s="225"/>
      <c r="F91" s="225">
        <f>SUM(F53:F90)</f>
        <v>0</v>
      </c>
      <c r="G91" s="225">
        <f>SUM(G53:G90)</f>
        <v>0</v>
      </c>
      <c r="H91" s="225">
        <f>SUM(H53+H59+H62+H66+H75+H78+H88)</f>
        <v>0</v>
      </c>
      <c r="I91" s="584"/>
    </row>
    <row r="92" spans="1:11" s="6" customFormat="1" ht="12.75" customHeight="1" thickTop="1">
      <c r="A92" s="303"/>
      <c r="B92" s="249"/>
      <c r="C92" s="250"/>
      <c r="D92" s="256"/>
      <c r="E92" s="256"/>
      <c r="F92" s="256"/>
      <c r="G92" s="256"/>
      <c r="H92" s="256"/>
      <c r="I92" s="584"/>
    </row>
    <row r="93" spans="1:11" ht="53.25" customHeight="1">
      <c r="A93" s="594" t="s">
        <v>22</v>
      </c>
      <c r="B93" s="318" t="s">
        <v>233</v>
      </c>
      <c r="C93" s="72" t="s">
        <v>62</v>
      </c>
      <c r="D93" s="73" t="s">
        <v>170</v>
      </c>
      <c r="E93" s="229" t="s">
        <v>157</v>
      </c>
      <c r="F93" s="74" t="s">
        <v>174</v>
      </c>
      <c r="G93" s="229" t="s">
        <v>176</v>
      </c>
      <c r="H93" s="587" t="s">
        <v>1</v>
      </c>
      <c r="I93" s="588"/>
      <c r="K93" s="5"/>
    </row>
    <row r="94" spans="1:11" s="77" customFormat="1" ht="17.100000000000001" customHeight="1">
      <c r="A94" s="303">
        <v>83</v>
      </c>
      <c r="B94" s="380" t="s">
        <v>118</v>
      </c>
      <c r="C94" s="381" t="s">
        <v>270</v>
      </c>
      <c r="D94" s="235"/>
      <c r="E94" s="235"/>
      <c r="F94" s="235"/>
      <c r="G94" s="236"/>
      <c r="H94" s="210">
        <f>SUM(H95:H101)</f>
        <v>0</v>
      </c>
      <c r="I94" s="206"/>
    </row>
    <row r="95" spans="1:11" s="184" customFormat="1" ht="17.100000000000001" customHeight="1">
      <c r="A95" s="180">
        <f>A94+1</f>
        <v>84</v>
      </c>
      <c r="B95" s="105" t="s">
        <v>273</v>
      </c>
      <c r="C95" s="479">
        <v>566.29999999999995</v>
      </c>
      <c r="D95" s="69"/>
      <c r="E95" s="69"/>
      <c r="F95" s="120"/>
      <c r="G95" s="69"/>
      <c r="H95" s="305">
        <f t="shared" ref="H95" si="15">SUM(D95:G95)</f>
        <v>0</v>
      </c>
      <c r="I95" s="207"/>
    </row>
    <row r="96" spans="1:11" s="77" customFormat="1" ht="17.100000000000001" customHeight="1">
      <c r="A96" s="49">
        <f t="shared" ref="A96:A133" si="16">A95+1</f>
        <v>85</v>
      </c>
      <c r="B96" s="105" t="s">
        <v>119</v>
      </c>
      <c r="C96" s="108">
        <v>566.30999999999995</v>
      </c>
      <c r="D96" s="69"/>
      <c r="E96" s="120"/>
      <c r="F96" s="120"/>
      <c r="G96" s="69"/>
      <c r="H96" s="305">
        <f t="shared" ref="H96:H101" si="17">SUM(D96:G96)</f>
        <v>0</v>
      </c>
      <c r="I96" s="207"/>
    </row>
    <row r="97" spans="1:9" s="77" customFormat="1" ht="17.100000000000001" customHeight="1">
      <c r="A97" s="49">
        <f t="shared" si="16"/>
        <v>86</v>
      </c>
      <c r="B97" s="105" t="s">
        <v>120</v>
      </c>
      <c r="C97" s="108">
        <v>566.32000000000005</v>
      </c>
      <c r="D97" s="69"/>
      <c r="E97" s="120"/>
      <c r="F97" s="120"/>
      <c r="G97" s="69"/>
      <c r="H97" s="305">
        <f t="shared" si="17"/>
        <v>0</v>
      </c>
      <c r="I97" s="207"/>
    </row>
    <row r="98" spans="1:9" s="77" customFormat="1" ht="17.100000000000001" customHeight="1">
      <c r="A98" s="49">
        <f t="shared" si="16"/>
        <v>87</v>
      </c>
      <c r="B98" s="105" t="s">
        <v>256</v>
      </c>
      <c r="C98" s="108">
        <v>566.33000000000004</v>
      </c>
      <c r="D98" s="69"/>
      <c r="E98" s="120"/>
      <c r="F98" s="120"/>
      <c r="G98" s="69"/>
      <c r="H98" s="305">
        <f t="shared" si="17"/>
        <v>0</v>
      </c>
      <c r="I98" s="207"/>
    </row>
    <row r="99" spans="1:9" s="77" customFormat="1" ht="17.100000000000001" customHeight="1">
      <c r="A99" s="49">
        <f t="shared" si="16"/>
        <v>88</v>
      </c>
      <c r="B99" s="105" t="s">
        <v>121</v>
      </c>
      <c r="C99" s="108">
        <v>566.36</v>
      </c>
      <c r="D99" s="69"/>
      <c r="E99" s="69"/>
      <c r="F99" s="120"/>
      <c r="G99" s="69"/>
      <c r="H99" s="305">
        <f t="shared" si="17"/>
        <v>0</v>
      </c>
      <c r="I99" s="207"/>
    </row>
    <row r="100" spans="1:9" s="77" customFormat="1" ht="17.100000000000001" customHeight="1">
      <c r="A100" s="49">
        <f t="shared" si="16"/>
        <v>89</v>
      </c>
      <c r="B100" s="105" t="s">
        <v>122</v>
      </c>
      <c r="C100" s="108">
        <v>566.37</v>
      </c>
      <c r="D100" s="69"/>
      <c r="E100" s="69"/>
      <c r="F100" s="120"/>
      <c r="G100" s="69"/>
      <c r="H100" s="305">
        <f t="shared" si="17"/>
        <v>0</v>
      </c>
      <c r="I100" s="207"/>
    </row>
    <row r="101" spans="1:9" s="77" customFormat="1" ht="17.100000000000001" customHeight="1">
      <c r="A101" s="49">
        <f t="shared" si="16"/>
        <v>90</v>
      </c>
      <c r="B101" s="105" t="s">
        <v>123</v>
      </c>
      <c r="C101" s="111">
        <v>566.39</v>
      </c>
      <c r="D101" s="69"/>
      <c r="E101" s="69"/>
      <c r="F101" s="120"/>
      <c r="G101" s="69"/>
      <c r="H101" s="305">
        <f t="shared" si="17"/>
        <v>0</v>
      </c>
      <c r="I101" s="207"/>
    </row>
    <row r="102" spans="1:9" s="77" customFormat="1" ht="17.100000000000001" customHeight="1">
      <c r="A102" s="303">
        <f t="shared" si="16"/>
        <v>91</v>
      </c>
      <c r="B102" s="243" t="s">
        <v>243</v>
      </c>
      <c r="C102" s="242" t="s">
        <v>124</v>
      </c>
      <c r="D102" s="234"/>
      <c r="E102" s="234"/>
      <c r="F102" s="234"/>
      <c r="G102" s="234"/>
      <c r="H102" s="210">
        <f>SUM(H103:H107)</f>
        <v>0</v>
      </c>
      <c r="I102" s="206"/>
    </row>
    <row r="103" spans="1:9" s="77" customFormat="1" ht="17.100000000000001" customHeight="1">
      <c r="A103" s="49">
        <f t="shared" si="16"/>
        <v>92</v>
      </c>
      <c r="B103" s="105" t="s">
        <v>268</v>
      </c>
      <c r="C103" s="108">
        <v>566.41</v>
      </c>
      <c r="D103" s="69"/>
      <c r="E103" s="120"/>
      <c r="F103" s="120"/>
      <c r="G103" s="69"/>
      <c r="H103" s="305">
        <f t="shared" ref="H103:H107" si="18">SUM(D103:G103)</f>
        <v>0</v>
      </c>
      <c r="I103" s="207"/>
    </row>
    <row r="104" spans="1:9" s="77" customFormat="1" ht="17.100000000000001" customHeight="1">
      <c r="A104" s="49">
        <f t="shared" si="16"/>
        <v>93</v>
      </c>
      <c r="B104" s="105" t="s">
        <v>125</v>
      </c>
      <c r="C104" s="108">
        <v>566.41999999999996</v>
      </c>
      <c r="D104" s="69"/>
      <c r="E104" s="639"/>
      <c r="F104" s="120"/>
      <c r="G104" s="69"/>
      <c r="H104" s="305">
        <f t="shared" si="18"/>
        <v>0</v>
      </c>
      <c r="I104" s="207"/>
    </row>
    <row r="105" spans="1:9" s="77" customFormat="1" ht="17.100000000000001" customHeight="1">
      <c r="A105" s="49">
        <f t="shared" si="16"/>
        <v>94</v>
      </c>
      <c r="B105" s="105" t="s">
        <v>126</v>
      </c>
      <c r="C105" s="108">
        <v>566.42999999999995</v>
      </c>
      <c r="D105" s="69"/>
      <c r="E105" s="120"/>
      <c r="F105" s="120"/>
      <c r="G105" s="69"/>
      <c r="H105" s="305">
        <f t="shared" si="18"/>
        <v>0</v>
      </c>
      <c r="I105" s="207"/>
    </row>
    <row r="106" spans="1:9" s="77" customFormat="1" ht="17.100000000000001" customHeight="1">
      <c r="A106" s="49">
        <f t="shared" si="16"/>
        <v>95</v>
      </c>
      <c r="B106" s="105" t="s">
        <v>127</v>
      </c>
      <c r="C106" s="108">
        <v>566.44000000000005</v>
      </c>
      <c r="D106" s="69"/>
      <c r="E106" s="69"/>
      <c r="F106" s="120"/>
      <c r="G106" s="69"/>
      <c r="H106" s="305">
        <f t="shared" si="18"/>
        <v>0</v>
      </c>
      <c r="I106" s="207"/>
    </row>
    <row r="107" spans="1:9" s="77" customFormat="1" ht="17.100000000000001" customHeight="1">
      <c r="A107" s="49">
        <f t="shared" si="16"/>
        <v>96</v>
      </c>
      <c r="B107" s="105" t="s">
        <v>128</v>
      </c>
      <c r="C107" s="108">
        <v>566.45000000000005</v>
      </c>
      <c r="D107" s="69"/>
      <c r="E107" s="69"/>
      <c r="F107" s="120"/>
      <c r="G107" s="69"/>
      <c r="H107" s="305">
        <f t="shared" si="18"/>
        <v>0</v>
      </c>
      <c r="I107" s="207"/>
    </row>
    <row r="108" spans="1:9" s="77" customFormat="1" ht="16.5" customHeight="1">
      <c r="A108" s="303">
        <f t="shared" si="16"/>
        <v>97</v>
      </c>
      <c r="B108" s="243" t="s">
        <v>164</v>
      </c>
      <c r="C108" s="242" t="s">
        <v>129</v>
      </c>
      <c r="D108" s="234"/>
      <c r="E108" s="234"/>
      <c r="F108" s="234"/>
      <c r="G108" s="234"/>
      <c r="H108" s="210">
        <f>SUM(H109:H112)</f>
        <v>0</v>
      </c>
      <c r="I108" s="206"/>
    </row>
    <row r="109" spans="1:9" s="52" customFormat="1" ht="17.100000000000001" customHeight="1">
      <c r="A109" s="49">
        <f t="shared" si="16"/>
        <v>98</v>
      </c>
      <c r="B109" s="106" t="s">
        <v>295</v>
      </c>
      <c r="C109" s="479">
        <v>566.5</v>
      </c>
      <c r="D109" s="69"/>
      <c r="E109" s="69"/>
      <c r="F109" s="120"/>
      <c r="G109" s="69"/>
      <c r="H109" s="305">
        <f t="shared" ref="H109" si="19">SUM(D109:G109)</f>
        <v>0</v>
      </c>
      <c r="I109" s="207"/>
    </row>
    <row r="110" spans="1:9" s="52" customFormat="1" ht="17.100000000000001" customHeight="1">
      <c r="A110" s="49">
        <f t="shared" si="16"/>
        <v>99</v>
      </c>
      <c r="B110" s="105" t="s">
        <v>165</v>
      </c>
      <c r="C110" s="108">
        <v>566.51</v>
      </c>
      <c r="D110" s="69"/>
      <c r="E110" s="69"/>
      <c r="F110" s="120"/>
      <c r="G110" s="69"/>
      <c r="H110" s="305">
        <f t="shared" ref="H110:H112" si="20">SUM(D110:G110)</f>
        <v>0</v>
      </c>
      <c r="I110" s="207"/>
    </row>
    <row r="111" spans="1:9" s="52" customFormat="1" ht="17.100000000000001" customHeight="1">
      <c r="A111" s="49">
        <f t="shared" si="16"/>
        <v>100</v>
      </c>
      <c r="B111" s="105" t="s">
        <v>223</v>
      </c>
      <c r="C111" s="108">
        <v>566.59</v>
      </c>
      <c r="D111" s="69"/>
      <c r="E111" s="69"/>
      <c r="F111" s="120"/>
      <c r="G111" s="69"/>
      <c r="H111" s="305">
        <f t="shared" si="20"/>
        <v>0</v>
      </c>
      <c r="I111" s="207"/>
    </row>
    <row r="112" spans="1:9" s="77" customFormat="1" ht="17.100000000000001" customHeight="1">
      <c r="A112" s="49">
        <f t="shared" si="16"/>
        <v>101</v>
      </c>
      <c r="B112" s="66" t="s">
        <v>133</v>
      </c>
      <c r="C112" s="63">
        <v>566.64</v>
      </c>
      <c r="D112" s="69"/>
      <c r="E112" s="69"/>
      <c r="F112" s="120"/>
      <c r="G112" s="69"/>
      <c r="H112" s="305">
        <f t="shared" si="20"/>
        <v>0</v>
      </c>
      <c r="I112" s="207"/>
    </row>
    <row r="113" spans="1:9" s="77" customFormat="1" ht="17.100000000000001" customHeight="1">
      <c r="A113" s="303">
        <f t="shared" si="16"/>
        <v>102</v>
      </c>
      <c r="B113" s="243" t="s">
        <v>130</v>
      </c>
      <c r="C113" s="244" t="s">
        <v>131</v>
      </c>
      <c r="D113" s="234"/>
      <c r="E113" s="234"/>
      <c r="F113" s="234"/>
      <c r="G113" s="234"/>
      <c r="H113" s="210">
        <f>SUM(H114:H117)</f>
        <v>0</v>
      </c>
      <c r="I113" s="207"/>
    </row>
    <row r="114" spans="1:9" s="77" customFormat="1" ht="17.100000000000001" customHeight="1">
      <c r="A114" s="49">
        <f t="shared" si="16"/>
        <v>103</v>
      </c>
      <c r="B114" s="106" t="s">
        <v>297</v>
      </c>
      <c r="C114" s="258">
        <v>566.6</v>
      </c>
      <c r="D114" s="69"/>
      <c r="E114" s="69"/>
      <c r="F114" s="120"/>
      <c r="G114" s="69"/>
      <c r="H114" s="305">
        <f t="shared" ref="H114" si="21">SUM(D114:G114)</f>
        <v>0</v>
      </c>
      <c r="I114" s="207"/>
    </row>
    <row r="115" spans="1:9" s="77" customFormat="1" ht="17.100000000000001" customHeight="1">
      <c r="A115" s="49">
        <f t="shared" si="16"/>
        <v>104</v>
      </c>
      <c r="B115" s="106" t="s">
        <v>132</v>
      </c>
      <c r="C115" s="63">
        <v>566.61</v>
      </c>
      <c r="D115" s="69"/>
      <c r="E115" s="120"/>
      <c r="F115" s="120"/>
      <c r="G115" s="69"/>
      <c r="H115" s="305">
        <f t="shared" ref="H115:H133" si="22">SUM(D115:G115)</f>
        <v>0</v>
      </c>
      <c r="I115" s="207"/>
    </row>
    <row r="116" spans="1:9" s="77" customFormat="1" ht="17.100000000000001" customHeight="1">
      <c r="A116" s="49">
        <f t="shared" si="16"/>
        <v>105</v>
      </c>
      <c r="B116" s="66" t="s">
        <v>134</v>
      </c>
      <c r="C116" s="63">
        <v>566.66999999999996</v>
      </c>
      <c r="D116" s="69"/>
      <c r="E116" s="69"/>
      <c r="F116" s="120"/>
      <c r="G116" s="69"/>
      <c r="H116" s="305">
        <f t="shared" si="22"/>
        <v>0</v>
      </c>
      <c r="I116" s="207"/>
    </row>
    <row r="117" spans="1:9" s="77" customFormat="1" ht="17.100000000000001" customHeight="1">
      <c r="A117" s="49">
        <f t="shared" si="16"/>
        <v>106</v>
      </c>
      <c r="B117" s="66" t="s">
        <v>135</v>
      </c>
      <c r="C117" s="63">
        <v>566.69000000000005</v>
      </c>
      <c r="D117" s="69"/>
      <c r="E117" s="120"/>
      <c r="F117" s="120"/>
      <c r="G117" s="69"/>
      <c r="H117" s="305">
        <f t="shared" si="22"/>
        <v>0</v>
      </c>
      <c r="I117" s="207"/>
    </row>
    <row r="118" spans="1:9" s="77" customFormat="1" ht="17.100000000000001" customHeight="1">
      <c r="A118" s="303">
        <f t="shared" si="16"/>
        <v>107</v>
      </c>
      <c r="B118" s="243" t="s">
        <v>136</v>
      </c>
      <c r="C118" s="242" t="s">
        <v>137</v>
      </c>
      <c r="D118" s="234"/>
      <c r="E118" s="234"/>
      <c r="F118" s="234"/>
      <c r="G118" s="234"/>
      <c r="H118" s="210">
        <f>SUM(H119:H122)</f>
        <v>0</v>
      </c>
      <c r="I118" s="206"/>
    </row>
    <row r="119" spans="1:9" s="77" customFormat="1" ht="17.100000000000001" customHeight="1">
      <c r="A119" s="49">
        <f t="shared" si="16"/>
        <v>108</v>
      </c>
      <c r="B119" s="106" t="s">
        <v>296</v>
      </c>
      <c r="C119" s="478">
        <v>566.79999999999995</v>
      </c>
      <c r="D119" s="69"/>
      <c r="E119" s="69"/>
      <c r="F119" s="120"/>
      <c r="G119" s="69"/>
      <c r="H119" s="305">
        <f t="shared" ref="H119" si="23">SUM(D119:G119)</f>
        <v>0</v>
      </c>
      <c r="I119" s="207"/>
    </row>
    <row r="120" spans="1:9" s="77" customFormat="1" ht="17.100000000000001" customHeight="1">
      <c r="A120" s="49">
        <f t="shared" si="16"/>
        <v>109</v>
      </c>
      <c r="B120" s="105" t="s">
        <v>277</v>
      </c>
      <c r="C120" s="110">
        <v>566.80999999999995</v>
      </c>
      <c r="D120" s="69"/>
      <c r="E120" s="69"/>
      <c r="F120" s="120"/>
      <c r="G120" s="69"/>
      <c r="H120" s="305">
        <f t="shared" si="22"/>
        <v>0</v>
      </c>
      <c r="I120" s="207"/>
    </row>
    <row r="121" spans="1:9" s="77" customFormat="1" ht="17.100000000000001" customHeight="1">
      <c r="A121" s="49">
        <f t="shared" si="16"/>
        <v>110</v>
      </c>
      <c r="B121" s="105" t="s">
        <v>278</v>
      </c>
      <c r="C121" s="110">
        <v>566.82000000000005</v>
      </c>
      <c r="D121" s="69"/>
      <c r="E121" s="69"/>
      <c r="F121" s="120"/>
      <c r="G121" s="69"/>
      <c r="H121" s="305">
        <f t="shared" si="22"/>
        <v>0</v>
      </c>
      <c r="I121" s="207"/>
    </row>
    <row r="122" spans="1:9" s="77" customFormat="1" ht="17.100000000000001" customHeight="1">
      <c r="A122" s="49">
        <f t="shared" si="16"/>
        <v>111</v>
      </c>
      <c r="B122" s="105" t="s">
        <v>138</v>
      </c>
      <c r="C122" s="110">
        <v>566.83000000000004</v>
      </c>
      <c r="D122" s="69"/>
      <c r="E122" s="69"/>
      <c r="F122" s="120"/>
      <c r="G122" s="69"/>
      <c r="H122" s="305">
        <f t="shared" si="22"/>
        <v>0</v>
      </c>
      <c r="I122" s="207"/>
    </row>
    <row r="123" spans="1:9" s="77" customFormat="1" ht="17.100000000000001" customHeight="1">
      <c r="A123" s="303">
        <f t="shared" si="16"/>
        <v>112</v>
      </c>
      <c r="B123" s="243" t="s">
        <v>139</v>
      </c>
      <c r="C123" s="244" t="s">
        <v>271</v>
      </c>
      <c r="D123" s="234"/>
      <c r="E123" s="234"/>
      <c r="F123" s="234"/>
      <c r="G123" s="234"/>
      <c r="H123" s="210">
        <f>SUM(H124:H129)</f>
        <v>0</v>
      </c>
      <c r="I123" s="206"/>
    </row>
    <row r="124" spans="1:9" s="77" customFormat="1" ht="17.100000000000001" customHeight="1">
      <c r="A124" s="49">
        <f t="shared" si="16"/>
        <v>113</v>
      </c>
      <c r="B124" s="66" t="s">
        <v>186</v>
      </c>
      <c r="C124" s="222" t="s">
        <v>271</v>
      </c>
      <c r="D124" s="120"/>
      <c r="E124" s="120"/>
      <c r="F124" s="69"/>
      <c r="G124" s="120"/>
      <c r="H124" s="305">
        <f t="shared" si="22"/>
        <v>0</v>
      </c>
      <c r="I124" s="206"/>
    </row>
    <row r="125" spans="1:9" s="77" customFormat="1" ht="17.100000000000001" customHeight="1">
      <c r="A125" s="49">
        <f t="shared" si="16"/>
        <v>114</v>
      </c>
      <c r="B125" s="66" t="s">
        <v>141</v>
      </c>
      <c r="C125" s="222">
        <v>566.91</v>
      </c>
      <c r="D125" s="69"/>
      <c r="E125" s="120"/>
      <c r="F125" s="120"/>
      <c r="G125" s="69"/>
      <c r="H125" s="305">
        <f t="shared" si="22"/>
        <v>0</v>
      </c>
      <c r="I125" s="206"/>
    </row>
    <row r="126" spans="1:9" s="77" customFormat="1" ht="17.100000000000001" customHeight="1">
      <c r="A126" s="49">
        <f t="shared" si="16"/>
        <v>115</v>
      </c>
      <c r="B126" s="66" t="s">
        <v>142</v>
      </c>
      <c r="C126" s="222">
        <v>566.91999999999996</v>
      </c>
      <c r="D126" s="69"/>
      <c r="E126" s="120"/>
      <c r="F126" s="120"/>
      <c r="G126" s="69"/>
      <c r="H126" s="305">
        <f t="shared" si="22"/>
        <v>0</v>
      </c>
      <c r="I126" s="206"/>
    </row>
    <row r="127" spans="1:9" s="77" customFormat="1" ht="17.100000000000001" customHeight="1">
      <c r="A127" s="49">
        <f t="shared" si="16"/>
        <v>116</v>
      </c>
      <c r="B127" s="66" t="s">
        <v>185</v>
      </c>
      <c r="C127" s="63">
        <v>566.92999999999995</v>
      </c>
      <c r="D127" s="69"/>
      <c r="E127" s="120"/>
      <c r="F127" s="120"/>
      <c r="G127" s="69"/>
      <c r="H127" s="305">
        <f t="shared" si="22"/>
        <v>0</v>
      </c>
      <c r="I127" s="206"/>
    </row>
    <row r="128" spans="1:9" s="77" customFormat="1" ht="17.100000000000001" customHeight="1">
      <c r="A128" s="180">
        <f t="shared" si="16"/>
        <v>117</v>
      </c>
      <c r="B128" s="66" t="s">
        <v>269</v>
      </c>
      <c r="C128" s="63">
        <v>566.94000000000005</v>
      </c>
      <c r="D128" s="69"/>
      <c r="E128" s="69"/>
      <c r="F128" s="120"/>
      <c r="G128" s="69"/>
      <c r="H128" s="305"/>
      <c r="I128" s="206"/>
    </row>
    <row r="129" spans="1:11" s="77" customFormat="1" ht="17.100000000000001" customHeight="1">
      <c r="A129" s="180">
        <f t="shared" si="16"/>
        <v>118</v>
      </c>
      <c r="B129" s="66" t="s">
        <v>267</v>
      </c>
      <c r="C129" s="63">
        <v>566.95000000000005</v>
      </c>
      <c r="D129" s="69"/>
      <c r="E129" s="120"/>
      <c r="F129" s="120"/>
      <c r="G129" s="69"/>
      <c r="H129" s="305"/>
      <c r="I129" s="206"/>
    </row>
    <row r="130" spans="1:11" s="77" customFormat="1" ht="17.100000000000001" customHeight="1">
      <c r="A130" s="303">
        <f t="shared" si="16"/>
        <v>119</v>
      </c>
      <c r="B130" s="243" t="s">
        <v>187</v>
      </c>
      <c r="C130" s="244">
        <v>566.99</v>
      </c>
      <c r="D130" s="234"/>
      <c r="E130" s="234"/>
      <c r="F130" s="234"/>
      <c r="G130" s="234"/>
      <c r="H130" s="210">
        <f>SUM(H131:H133)</f>
        <v>0</v>
      </c>
      <c r="I130" s="206"/>
    </row>
    <row r="131" spans="1:11" s="77" customFormat="1" ht="17.100000000000001" customHeight="1">
      <c r="A131" s="49">
        <f t="shared" si="16"/>
        <v>120</v>
      </c>
      <c r="B131" s="66" t="s">
        <v>96</v>
      </c>
      <c r="C131" s="63">
        <v>566.99</v>
      </c>
      <c r="D131" s="69"/>
      <c r="E131" s="120"/>
      <c r="F131" s="120"/>
      <c r="G131" s="69"/>
      <c r="H131" s="305">
        <f t="shared" si="22"/>
        <v>0</v>
      </c>
      <c r="I131" s="206"/>
    </row>
    <row r="132" spans="1:11" s="77" customFormat="1" ht="17.100000000000001" customHeight="1">
      <c r="A132" s="49">
        <f t="shared" si="16"/>
        <v>121</v>
      </c>
      <c r="B132" s="66" t="s">
        <v>96</v>
      </c>
      <c r="C132" s="63">
        <v>566.99</v>
      </c>
      <c r="D132" s="69"/>
      <c r="E132" s="120"/>
      <c r="F132" s="120"/>
      <c r="G132" s="69"/>
      <c r="H132" s="305">
        <f t="shared" si="22"/>
        <v>0</v>
      </c>
      <c r="I132" s="206"/>
    </row>
    <row r="133" spans="1:11" s="77" customFormat="1" ht="17.100000000000001" customHeight="1">
      <c r="A133" s="49">
        <f t="shared" si="16"/>
        <v>122</v>
      </c>
      <c r="B133" s="66" t="s">
        <v>96</v>
      </c>
      <c r="C133" s="63">
        <v>566.99</v>
      </c>
      <c r="D133" s="69"/>
      <c r="E133" s="120"/>
      <c r="F133" s="120"/>
      <c r="G133" s="69"/>
      <c r="H133" s="305">
        <f t="shared" si="22"/>
        <v>0</v>
      </c>
      <c r="I133" s="206"/>
    </row>
    <row r="134" spans="1:11" s="6" customFormat="1" ht="18.75" thickBot="1">
      <c r="A134" s="315" t="s">
        <v>13</v>
      </c>
      <c r="B134" s="309" t="s">
        <v>162</v>
      </c>
      <c r="C134" s="310"/>
      <c r="D134" s="225">
        <f>SUM(D94:D133)</f>
        <v>0</v>
      </c>
      <c r="E134" s="225"/>
      <c r="F134" s="225">
        <f>SUM(F94:F133)</f>
        <v>0</v>
      </c>
      <c r="G134" s="225">
        <f>SUM(G94:G133)</f>
        <v>0</v>
      </c>
      <c r="H134" s="225">
        <f>SUM(H94+H102+H108+H113+H118+H123+H130)</f>
        <v>0</v>
      </c>
      <c r="I134" s="589"/>
    </row>
    <row r="135" spans="1:11" s="6" customFormat="1" ht="17.100000000000001" customHeight="1" thickTop="1">
      <c r="A135" s="304"/>
      <c r="B135" s="306"/>
      <c r="C135" s="307"/>
      <c r="D135" s="308"/>
      <c r="E135" s="308"/>
      <c r="F135" s="308"/>
      <c r="G135" s="308"/>
      <c r="H135" s="308"/>
      <c r="I135" s="584"/>
    </row>
    <row r="136" spans="1:11" ht="52.5" customHeight="1">
      <c r="A136" s="594" t="s">
        <v>22</v>
      </c>
      <c r="B136" s="318" t="s">
        <v>236</v>
      </c>
      <c r="C136" s="72" t="s">
        <v>62</v>
      </c>
      <c r="D136" s="73" t="s">
        <v>170</v>
      </c>
      <c r="E136" s="229" t="s">
        <v>157</v>
      </c>
      <c r="F136" s="74" t="s">
        <v>174</v>
      </c>
      <c r="G136" s="229" t="s">
        <v>176</v>
      </c>
      <c r="H136" s="230" t="s">
        <v>1</v>
      </c>
      <c r="I136" s="230" t="s">
        <v>21</v>
      </c>
      <c r="K136" s="5"/>
    </row>
    <row r="137" spans="1:11" s="6" customFormat="1" ht="17.100000000000001" customHeight="1">
      <c r="A137" s="303">
        <v>124</v>
      </c>
      <c r="B137" s="241" t="s">
        <v>168</v>
      </c>
      <c r="C137" s="242">
        <v>564.29999999999995</v>
      </c>
      <c r="D137" s="239"/>
      <c r="E137" s="239"/>
      <c r="F137" s="239"/>
      <c r="G137" s="240"/>
      <c r="H137" s="210">
        <f>SUM(H138:H144)</f>
        <v>0</v>
      </c>
      <c r="I137" s="589"/>
    </row>
    <row r="138" spans="1:11" ht="17.100000000000001" customHeight="1">
      <c r="A138" s="49">
        <f t="shared" ref="A138:A148" si="24">A137+1</f>
        <v>125</v>
      </c>
      <c r="B138" s="105" t="s">
        <v>25</v>
      </c>
      <c r="C138" s="108">
        <v>564.30999999999995</v>
      </c>
      <c r="D138" s="69"/>
      <c r="E138" s="65"/>
      <c r="F138" s="65"/>
      <c r="G138" s="69"/>
      <c r="H138" s="305">
        <f>SUM(D138:G138)</f>
        <v>0</v>
      </c>
      <c r="I138" s="206"/>
      <c r="K138" s="5"/>
    </row>
    <row r="139" spans="1:11" ht="17.100000000000001" customHeight="1">
      <c r="A139" s="49">
        <f t="shared" si="24"/>
        <v>126</v>
      </c>
      <c r="B139" s="105" t="s">
        <v>26</v>
      </c>
      <c r="C139" s="108">
        <v>564.32000000000005</v>
      </c>
      <c r="D139" s="69"/>
      <c r="E139" s="65"/>
      <c r="F139" s="65"/>
      <c r="G139" s="69"/>
      <c r="H139" s="305">
        <f t="shared" ref="H139:H144" si="25">SUM(D139:G139)</f>
        <v>0</v>
      </c>
      <c r="I139" s="206"/>
      <c r="K139" s="5"/>
    </row>
    <row r="140" spans="1:11" ht="17.100000000000001" customHeight="1">
      <c r="A140" s="49">
        <f t="shared" si="24"/>
        <v>127</v>
      </c>
      <c r="B140" s="105" t="s">
        <v>27</v>
      </c>
      <c r="C140" s="108">
        <v>564.33000000000004</v>
      </c>
      <c r="D140" s="69"/>
      <c r="E140" s="65"/>
      <c r="F140" s="65"/>
      <c r="G140" s="69"/>
      <c r="H140" s="305">
        <f t="shared" si="25"/>
        <v>0</v>
      </c>
      <c r="I140" s="206"/>
      <c r="K140" s="5"/>
    </row>
    <row r="141" spans="1:11" ht="17.100000000000001" customHeight="1">
      <c r="A141" s="49">
        <f t="shared" si="24"/>
        <v>128</v>
      </c>
      <c r="B141" s="105" t="s">
        <v>222</v>
      </c>
      <c r="C141" s="108">
        <v>564.35</v>
      </c>
      <c r="D141" s="69"/>
      <c r="E141" s="65"/>
      <c r="F141" s="65"/>
      <c r="G141" s="69"/>
      <c r="H141" s="305">
        <f t="shared" si="25"/>
        <v>0</v>
      </c>
      <c r="I141" s="206"/>
      <c r="K141" s="5"/>
    </row>
    <row r="142" spans="1:11" ht="17.100000000000001" customHeight="1">
      <c r="A142" s="49">
        <f t="shared" si="24"/>
        <v>129</v>
      </c>
      <c r="B142" s="105" t="s">
        <v>28</v>
      </c>
      <c r="C142" s="108">
        <v>564.36</v>
      </c>
      <c r="D142" s="69"/>
      <c r="E142" s="65"/>
      <c r="F142" s="65"/>
      <c r="G142" s="69"/>
      <c r="H142" s="305">
        <f t="shared" si="25"/>
        <v>0</v>
      </c>
      <c r="I142" s="206"/>
      <c r="K142" s="5"/>
    </row>
    <row r="143" spans="1:11" ht="17.100000000000001" customHeight="1">
      <c r="A143" s="49">
        <f t="shared" si="24"/>
        <v>130</v>
      </c>
      <c r="B143" s="105" t="s">
        <v>29</v>
      </c>
      <c r="C143" s="108">
        <v>564.37</v>
      </c>
      <c r="D143" s="69"/>
      <c r="E143" s="65"/>
      <c r="F143" s="65"/>
      <c r="G143" s="69"/>
      <c r="H143" s="305">
        <f t="shared" si="25"/>
        <v>0</v>
      </c>
      <c r="I143" s="206"/>
      <c r="K143" s="5"/>
    </row>
    <row r="144" spans="1:11" ht="17.100000000000001" customHeight="1">
      <c r="A144" s="49">
        <f t="shared" si="24"/>
        <v>131</v>
      </c>
      <c r="B144" s="105" t="s">
        <v>30</v>
      </c>
      <c r="C144" s="108">
        <v>564.38</v>
      </c>
      <c r="D144" s="69"/>
      <c r="E144" s="65"/>
      <c r="F144" s="65"/>
      <c r="G144" s="69"/>
      <c r="H144" s="305">
        <f t="shared" si="25"/>
        <v>0</v>
      </c>
      <c r="I144" s="206"/>
      <c r="K144" s="5"/>
    </row>
    <row r="145" spans="1:11" ht="17.100000000000001" customHeight="1">
      <c r="A145" s="303">
        <f t="shared" si="24"/>
        <v>132</v>
      </c>
      <c r="B145" s="237" t="s">
        <v>31</v>
      </c>
      <c r="C145" s="244">
        <v>564.34</v>
      </c>
      <c r="D145" s="239"/>
      <c r="E145" s="239"/>
      <c r="F145" s="239"/>
      <c r="G145" s="240"/>
      <c r="H145" s="210">
        <f>SUM(H146:H147)</f>
        <v>0</v>
      </c>
      <c r="I145" s="206"/>
      <c r="K145" s="5"/>
    </row>
    <row r="146" spans="1:11" ht="17.100000000000001" customHeight="1">
      <c r="A146" s="49">
        <f t="shared" si="24"/>
        <v>133</v>
      </c>
      <c r="B146" s="66" t="s">
        <v>96</v>
      </c>
      <c r="C146" s="63"/>
      <c r="D146" s="69"/>
      <c r="E146" s="65"/>
      <c r="F146" s="65"/>
      <c r="G146" s="69"/>
      <c r="H146" s="305">
        <f>SUM(D146:G146)</f>
        <v>0</v>
      </c>
      <c r="I146" s="206"/>
      <c r="K146" s="5"/>
    </row>
    <row r="147" spans="1:11" ht="17.100000000000001" customHeight="1">
      <c r="A147" s="49">
        <f t="shared" si="24"/>
        <v>134</v>
      </c>
      <c r="B147" s="231" t="s">
        <v>96</v>
      </c>
      <c r="C147" s="222"/>
      <c r="D147" s="223"/>
      <c r="E147" s="224"/>
      <c r="F147" s="224"/>
      <c r="G147" s="223"/>
      <c r="H147" s="305">
        <f>SUM(D147:G147)</f>
        <v>0</v>
      </c>
      <c r="I147" s="206"/>
      <c r="K147" s="5"/>
    </row>
    <row r="148" spans="1:11" s="6" customFormat="1" ht="18.75" thickBot="1">
      <c r="A148" s="315">
        <f t="shared" si="24"/>
        <v>135</v>
      </c>
      <c r="B148" s="309" t="s">
        <v>237</v>
      </c>
      <c r="C148" s="310"/>
      <c r="D148" s="225">
        <f>SUM(D138:D147)</f>
        <v>0</v>
      </c>
      <c r="E148" s="225"/>
      <c r="F148" s="225"/>
      <c r="G148" s="225">
        <f>SUM(G138:G147)</f>
        <v>0</v>
      </c>
      <c r="H148" s="225">
        <f>SUM(H137+H145)</f>
        <v>0</v>
      </c>
      <c r="I148" s="584"/>
    </row>
    <row r="149" spans="1:11" s="6" customFormat="1" ht="3.75" customHeight="1" thickTop="1">
      <c r="A149" s="462"/>
      <c r="B149" s="459"/>
      <c r="C149" s="463"/>
      <c r="D149" s="464"/>
      <c r="E149" s="464"/>
      <c r="F149" s="464"/>
      <c r="G149" s="464"/>
      <c r="H149" s="464"/>
      <c r="I149" s="590"/>
    </row>
    <row r="150" spans="1:11" s="6" customFormat="1" ht="31.5">
      <c r="A150" s="465"/>
      <c r="B150" s="471" t="s">
        <v>159</v>
      </c>
      <c r="C150" s="466" t="s">
        <v>62</v>
      </c>
      <c r="D150" s="467" t="s">
        <v>170</v>
      </c>
      <c r="E150" s="468" t="s">
        <v>157</v>
      </c>
      <c r="F150" s="469" t="s">
        <v>174</v>
      </c>
      <c r="G150" s="468" t="s">
        <v>176</v>
      </c>
      <c r="H150" s="470" t="s">
        <v>1</v>
      </c>
      <c r="I150" s="586" t="s">
        <v>21</v>
      </c>
    </row>
    <row r="151" spans="1:11" s="6" customFormat="1" ht="17.100000000000001" customHeight="1">
      <c r="A151" s="303">
        <f>SUM(A148+1)</f>
        <v>136</v>
      </c>
      <c r="B151" s="241" t="s">
        <v>71</v>
      </c>
      <c r="C151" s="242"/>
      <c r="D151" s="239"/>
      <c r="E151" s="239"/>
      <c r="F151" s="239"/>
      <c r="G151" s="240"/>
      <c r="H151" s="210">
        <f>SUM(H152:H154)</f>
        <v>0</v>
      </c>
      <c r="I151" s="589"/>
    </row>
    <row r="152" spans="1:11" ht="17.100000000000001" customHeight="1">
      <c r="A152" s="49">
        <f t="shared" ref="A152:A161" si="26">A151+1</f>
        <v>137</v>
      </c>
      <c r="B152" s="105" t="s">
        <v>191</v>
      </c>
      <c r="C152" s="108" t="s">
        <v>188</v>
      </c>
      <c r="D152" s="69"/>
      <c r="E152" s="69"/>
      <c r="F152" s="65"/>
      <c r="G152" s="227"/>
      <c r="H152" s="305">
        <f>SUM(D152:G152)</f>
        <v>0</v>
      </c>
      <c r="I152" s="206"/>
      <c r="K152" s="5"/>
    </row>
    <row r="153" spans="1:11" ht="17.100000000000001" customHeight="1">
      <c r="A153" s="49">
        <f t="shared" si="26"/>
        <v>138</v>
      </c>
      <c r="B153" s="112" t="s">
        <v>189</v>
      </c>
      <c r="C153" s="108">
        <v>564.13</v>
      </c>
      <c r="D153" s="69"/>
      <c r="E153" s="65"/>
      <c r="F153" s="65"/>
      <c r="G153" s="227"/>
      <c r="H153" s="305">
        <f t="shared" ref="H153:H154" si="27">SUM(D153:G153)</f>
        <v>0</v>
      </c>
      <c r="I153" s="206"/>
      <c r="K153" s="5"/>
    </row>
    <row r="154" spans="1:11" ht="17.100000000000001" customHeight="1">
      <c r="A154" s="49">
        <f t="shared" si="26"/>
        <v>139</v>
      </c>
      <c r="B154" s="112" t="s">
        <v>190</v>
      </c>
      <c r="C154" s="108">
        <v>564.13</v>
      </c>
      <c r="D154" s="69"/>
      <c r="E154" s="65"/>
      <c r="F154" s="65"/>
      <c r="G154" s="227"/>
      <c r="H154" s="305">
        <f t="shared" si="27"/>
        <v>0</v>
      </c>
      <c r="I154" s="206"/>
      <c r="K154" s="5"/>
    </row>
    <row r="155" spans="1:11" ht="17.100000000000001" customHeight="1">
      <c r="A155" s="303">
        <f t="shared" si="26"/>
        <v>140</v>
      </c>
      <c r="B155" s="237" t="s">
        <v>32</v>
      </c>
      <c r="C155" s="244">
        <v>564.13</v>
      </c>
      <c r="D155" s="234"/>
      <c r="E155" s="234"/>
      <c r="F155" s="239"/>
      <c r="G155" s="246"/>
      <c r="H155" s="210">
        <f>SUM(H156)</f>
        <v>0</v>
      </c>
      <c r="I155" s="206"/>
      <c r="K155" s="5"/>
    </row>
    <row r="156" spans="1:11" ht="17.100000000000001" customHeight="1">
      <c r="A156" s="49">
        <f t="shared" si="26"/>
        <v>141</v>
      </c>
      <c r="B156" s="66" t="s">
        <v>96</v>
      </c>
      <c r="C156" s="63"/>
      <c r="D156" s="69"/>
      <c r="E156" s="120"/>
      <c r="F156" s="65"/>
      <c r="G156" s="227"/>
      <c r="H156" s="305">
        <f t="shared" ref="H156" si="28">SUM(D156:G156)</f>
        <v>0</v>
      </c>
      <c r="I156" s="206"/>
      <c r="K156" s="5"/>
    </row>
    <row r="157" spans="1:11" ht="17.100000000000001" customHeight="1">
      <c r="A157" s="303">
        <f t="shared" si="26"/>
        <v>142</v>
      </c>
      <c r="B157" s="237" t="s">
        <v>115</v>
      </c>
      <c r="C157" s="244"/>
      <c r="D157" s="234"/>
      <c r="E157" s="234"/>
      <c r="F157" s="239"/>
      <c r="G157" s="246"/>
      <c r="H157" s="210">
        <f>SUM(H158:H159)</f>
        <v>0</v>
      </c>
      <c r="I157" s="206"/>
      <c r="K157" s="5"/>
    </row>
    <row r="158" spans="1:11" ht="17.100000000000001" customHeight="1">
      <c r="A158" s="49">
        <f t="shared" si="26"/>
        <v>143</v>
      </c>
      <c r="B158" s="66" t="s">
        <v>96</v>
      </c>
      <c r="C158" s="63"/>
      <c r="D158" s="69"/>
      <c r="E158" s="120"/>
      <c r="F158" s="65"/>
      <c r="G158" s="227"/>
      <c r="H158" s="305">
        <f t="shared" ref="H158:H159" si="29">SUM(D158:G158)</f>
        <v>0</v>
      </c>
      <c r="I158" s="206"/>
      <c r="K158" s="5"/>
    </row>
    <row r="159" spans="1:11" ht="17.100000000000001" customHeight="1">
      <c r="A159" s="49">
        <f t="shared" si="26"/>
        <v>144</v>
      </c>
      <c r="B159" s="231" t="s">
        <v>96</v>
      </c>
      <c r="C159" s="222"/>
      <c r="D159" s="223"/>
      <c r="E159" s="257"/>
      <c r="F159" s="224"/>
      <c r="G159" s="228"/>
      <c r="H159" s="305">
        <f t="shared" si="29"/>
        <v>0</v>
      </c>
      <c r="I159" s="206"/>
      <c r="K159" s="5"/>
    </row>
    <row r="160" spans="1:11" ht="18.75" thickBot="1">
      <c r="A160" s="544">
        <f t="shared" si="26"/>
        <v>145</v>
      </c>
      <c r="B160" s="545" t="s">
        <v>160</v>
      </c>
      <c r="C160" s="546"/>
      <c r="D160" s="596">
        <f>SUM(D151:D159)</f>
        <v>0</v>
      </c>
      <c r="E160" s="596">
        <f>SUM(E151:E159)</f>
        <v>0</v>
      </c>
      <c r="F160" s="598"/>
      <c r="G160" s="596">
        <f>SUM(G151:G159)</f>
        <v>0</v>
      </c>
      <c r="H160" s="596">
        <f>SUM(H151+H155+H157)</f>
        <v>0</v>
      </c>
      <c r="I160" s="206"/>
      <c r="K160" s="5"/>
    </row>
    <row r="161" spans="1:11" s="6" customFormat="1" ht="19.5" thickTop="1" thickBot="1">
      <c r="A161" s="541">
        <f t="shared" si="26"/>
        <v>146</v>
      </c>
      <c r="B161" s="542" t="s">
        <v>192</v>
      </c>
      <c r="C161" s="543"/>
      <c r="D161" s="597">
        <f>SUM(D91+D134+D148+D160)</f>
        <v>0</v>
      </c>
      <c r="E161" s="597">
        <f>SUM(E91+E134+E148+E160)</f>
        <v>0</v>
      </c>
      <c r="F161" s="597">
        <f>SUM(F91+F134+F160)</f>
        <v>0</v>
      </c>
      <c r="G161" s="597">
        <f>SUM(G160,G148,G134,G91)</f>
        <v>0</v>
      </c>
      <c r="H161" s="597">
        <f>SUM(H91+H134+H148+H160)</f>
        <v>0</v>
      </c>
      <c r="I161" s="589"/>
    </row>
    <row r="162" spans="1:11" ht="15.75" thickBot="1">
      <c r="A162" s="49"/>
      <c r="B162" s="9"/>
      <c r="C162" s="10"/>
      <c r="D162" s="572"/>
      <c r="E162" s="208"/>
      <c r="F162" s="209"/>
      <c r="G162" s="209"/>
      <c r="H162" s="209"/>
      <c r="I162" s="3"/>
      <c r="K162" s="5"/>
    </row>
    <row r="163" spans="1:11" s="85" customFormat="1" ht="24.95" customHeight="1" thickTop="1">
      <c r="A163" s="564"/>
      <c r="B163" s="619" t="s">
        <v>99</v>
      </c>
      <c r="C163" s="568" t="s">
        <v>18</v>
      </c>
      <c r="D163" s="568"/>
      <c r="E163" s="569" t="s">
        <v>19</v>
      </c>
      <c r="F163" s="569"/>
      <c r="G163" s="569" t="s">
        <v>20</v>
      </c>
      <c r="H163" s="570"/>
    </row>
    <row r="164" spans="1:11" s="85" customFormat="1" ht="24.95" customHeight="1" thickBot="1">
      <c r="A164" s="565"/>
      <c r="B164" s="620" t="s">
        <v>100</v>
      </c>
      <c r="C164" s="571" t="s">
        <v>14</v>
      </c>
      <c r="D164" s="571"/>
      <c r="E164" s="566" t="s">
        <v>15</v>
      </c>
      <c r="F164" s="662" t="s">
        <v>16</v>
      </c>
      <c r="G164" s="662"/>
      <c r="H164" s="663"/>
    </row>
    <row r="165" spans="1:11" s="23" customFormat="1" ht="15.75" thickTop="1">
      <c r="A165" s="161"/>
      <c r="B165" s="21"/>
      <c r="C165" s="22"/>
      <c r="D165" s="22"/>
      <c r="E165" s="22"/>
      <c r="F165" s="162"/>
      <c r="G165" s="162"/>
      <c r="H165" s="162"/>
      <c r="I165" s="164"/>
    </row>
    <row r="166" spans="1:11" s="23" customFormat="1" ht="18">
      <c r="A166" s="161"/>
      <c r="B166" s="260" t="s">
        <v>86</v>
      </c>
      <c r="C166" s="156"/>
      <c r="D166" s="155"/>
      <c r="E166" s="155"/>
      <c r="F166" s="155"/>
      <c r="G166" s="155"/>
      <c r="H166" s="164"/>
      <c r="I166" s="17"/>
    </row>
    <row r="167" spans="1:11" s="23" customFormat="1" ht="31.5">
      <c r="A167" s="233"/>
      <c r="B167" s="261" t="s">
        <v>42</v>
      </c>
      <c r="C167" s="213" t="s">
        <v>194</v>
      </c>
      <c r="D167" s="154"/>
      <c r="E167" s="165"/>
      <c r="F167" s="104"/>
      <c r="G167" s="166"/>
      <c r="H167" s="167"/>
      <c r="I167" s="24"/>
    </row>
    <row r="168" spans="1:11" ht="17.100000000000001" customHeight="1">
      <c r="A168" s="49"/>
      <c r="B168" s="262" t="s">
        <v>7</v>
      </c>
      <c r="C168" s="263">
        <f>SUM(C169:C169)</f>
        <v>0</v>
      </c>
      <c r="D168" s="168"/>
      <c r="E168" s="165"/>
      <c r="F168" s="168"/>
      <c r="G168" s="169"/>
      <c r="H168" s="171"/>
      <c r="I168" s="25"/>
      <c r="K168" s="5"/>
    </row>
    <row r="169" spans="1:11" ht="17.100000000000001" customHeight="1">
      <c r="A169" s="49"/>
      <c r="B169" s="264" t="s">
        <v>12</v>
      </c>
      <c r="C169" s="211"/>
      <c r="D169" s="168"/>
      <c r="E169" s="165"/>
      <c r="F169" s="168"/>
      <c r="G169" s="169"/>
      <c r="H169" s="172"/>
      <c r="I169" s="25"/>
      <c r="K169" s="5"/>
    </row>
    <row r="170" spans="1:11" ht="17.100000000000001" customHeight="1">
      <c r="A170" s="49"/>
      <c r="B170" s="262" t="s">
        <v>8</v>
      </c>
      <c r="C170" s="263">
        <f>SUM(C171:C171)</f>
        <v>0</v>
      </c>
      <c r="D170" s="168"/>
      <c r="E170" s="165"/>
      <c r="F170" s="168"/>
      <c r="G170" s="169"/>
      <c r="H170" s="172"/>
      <c r="I170" s="25"/>
      <c r="K170" s="5"/>
    </row>
    <row r="171" spans="1:11" ht="17.100000000000001" customHeight="1">
      <c r="A171" s="49"/>
      <c r="B171" s="264" t="s">
        <v>12</v>
      </c>
      <c r="C171" s="211"/>
      <c r="D171" s="168"/>
      <c r="E171" s="165"/>
      <c r="F171" s="168"/>
      <c r="G171" s="169"/>
      <c r="H171" s="26"/>
      <c r="I171" s="25"/>
      <c r="K171" s="5"/>
    </row>
    <row r="172" spans="1:11" ht="17.100000000000001" customHeight="1">
      <c r="A172" s="49"/>
      <c r="B172" s="436" t="s">
        <v>108</v>
      </c>
      <c r="C172" s="263">
        <f>SUM(C173:C173)</f>
        <v>0</v>
      </c>
      <c r="D172" s="168"/>
      <c r="E172" s="165"/>
      <c r="F172" s="168"/>
      <c r="G172" s="169"/>
      <c r="H172" s="173"/>
      <c r="I172" s="25"/>
      <c r="K172" s="5"/>
    </row>
    <row r="173" spans="1:11" ht="17.100000000000001" customHeight="1">
      <c r="A173" s="49"/>
      <c r="B173" s="264" t="s">
        <v>12</v>
      </c>
      <c r="C173" s="211"/>
      <c r="D173" s="168"/>
      <c r="E173" s="165"/>
      <c r="F173" s="168"/>
      <c r="G173" s="169"/>
      <c r="H173" s="173"/>
      <c r="I173" s="25"/>
      <c r="K173" s="5"/>
    </row>
    <row r="174" spans="1:11" ht="17.100000000000001" customHeight="1">
      <c r="A174" s="49"/>
      <c r="B174" s="262" t="s">
        <v>40</v>
      </c>
      <c r="C174" s="263">
        <f>SUM(C175:C175)</f>
        <v>0</v>
      </c>
      <c r="D174" s="166"/>
      <c r="E174" s="165"/>
      <c r="F174" s="166"/>
      <c r="G174" s="174"/>
      <c r="H174" s="175"/>
      <c r="I174" s="25"/>
      <c r="K174" s="5"/>
    </row>
    <row r="175" spans="1:11" ht="17.100000000000001" customHeight="1">
      <c r="A175" s="49"/>
      <c r="B175" s="264" t="s">
        <v>12</v>
      </c>
      <c r="C175" s="211"/>
      <c r="D175" s="168"/>
      <c r="E175" s="165"/>
      <c r="F175" s="168"/>
      <c r="G175" s="169"/>
      <c r="H175" s="175"/>
      <c r="I175" s="25"/>
      <c r="K175" s="5"/>
    </row>
    <row r="176" spans="1:11" ht="17.100000000000001" customHeight="1">
      <c r="A176" s="49"/>
      <c r="B176" s="262" t="s">
        <v>193</v>
      </c>
      <c r="C176" s="263">
        <f>SUM(C177:C177)</f>
        <v>0</v>
      </c>
      <c r="D176" s="168"/>
      <c r="E176" s="165"/>
      <c r="F176" s="168"/>
      <c r="G176" s="169"/>
      <c r="H176" s="173"/>
      <c r="I176" s="25"/>
      <c r="K176" s="5"/>
    </row>
    <row r="177" spans="1:11" ht="17.100000000000001" customHeight="1">
      <c r="A177" s="49"/>
      <c r="B177" s="264" t="s">
        <v>12</v>
      </c>
      <c r="C177" s="211"/>
      <c r="D177" s="168"/>
      <c r="E177" s="165"/>
      <c r="F177" s="168"/>
      <c r="G177" s="176"/>
      <c r="H177" s="77"/>
      <c r="I177" s="20"/>
      <c r="K177" s="5"/>
    </row>
    <row r="178" spans="1:11" ht="17.100000000000001" customHeight="1">
      <c r="A178" s="49"/>
      <c r="B178" s="265" t="s">
        <v>1</v>
      </c>
      <c r="C178" s="266">
        <f>SUM(C168+C170+C172+C174+C176)</f>
        <v>0</v>
      </c>
      <c r="D178" s="168"/>
      <c r="E178" s="165"/>
      <c r="F178" s="168"/>
      <c r="G178" s="176"/>
      <c r="H178" s="77"/>
      <c r="I178" s="20"/>
      <c r="K178" s="5"/>
    </row>
    <row r="179" spans="1:11" ht="15.75">
      <c r="A179" s="49"/>
      <c r="B179" s="4"/>
      <c r="C179" s="27"/>
      <c r="D179" s="28"/>
      <c r="E179" s="29"/>
      <c r="F179" s="178"/>
      <c r="G179" s="178"/>
      <c r="H179" s="179"/>
      <c r="I179" s="77"/>
      <c r="K179" s="5"/>
    </row>
    <row r="180" spans="1:11" ht="18">
      <c r="A180" s="232"/>
      <c r="B180" s="382" t="s">
        <v>55</v>
      </c>
      <c r="C180" s="102"/>
      <c r="D180" s="386" t="s">
        <v>0</v>
      </c>
      <c r="E180" s="178"/>
      <c r="F180" s="178"/>
      <c r="G180" s="178"/>
      <c r="H180" s="178"/>
      <c r="I180" s="77"/>
      <c r="K180" s="5"/>
    </row>
    <row r="181" spans="1:11" ht="17.100000000000001" customHeight="1">
      <c r="A181" s="49"/>
      <c r="B181" s="383" t="s">
        <v>113</v>
      </c>
      <c r="C181" s="86"/>
      <c r="D181" s="387"/>
      <c r="E181" s="178"/>
      <c r="F181" s="164"/>
      <c r="G181" s="164"/>
      <c r="H181" s="163"/>
      <c r="I181" s="77"/>
      <c r="K181" s="5"/>
    </row>
    <row r="182" spans="1:11" ht="17.100000000000001" customHeight="1">
      <c r="A182" s="49"/>
      <c r="B182" s="383" t="s">
        <v>114</v>
      </c>
      <c r="C182" s="86"/>
      <c r="D182" s="389">
        <f>H50-H161</f>
        <v>0</v>
      </c>
      <c r="E182" s="178"/>
      <c r="F182" s="164"/>
      <c r="G182" s="164"/>
      <c r="H182" s="163"/>
      <c r="I182" s="77"/>
      <c r="K182" s="5"/>
    </row>
    <row r="183" spans="1:11" ht="17.100000000000001" customHeight="1">
      <c r="A183" s="49"/>
      <c r="B183" s="383" t="s">
        <v>17</v>
      </c>
      <c r="C183" s="86"/>
      <c r="D183" s="388">
        <f>D181-D182</f>
        <v>0</v>
      </c>
      <c r="E183" s="178"/>
      <c r="F183" s="164"/>
      <c r="G183" s="164"/>
      <c r="H183" s="163"/>
      <c r="I183" s="77"/>
      <c r="K183" s="5"/>
    </row>
    <row r="184" spans="1:11" ht="17.100000000000001" customHeight="1">
      <c r="A184" s="49"/>
      <c r="B184" s="384" t="s">
        <v>10</v>
      </c>
      <c r="C184" s="385"/>
      <c r="D184" s="389">
        <f>D183-C178</f>
        <v>0</v>
      </c>
      <c r="E184" s="178"/>
      <c r="F184" s="164"/>
      <c r="G184" s="164"/>
      <c r="H184" s="163"/>
      <c r="I184" s="77"/>
      <c r="K184" s="5"/>
    </row>
    <row r="185" spans="1:11" s="15" customFormat="1" ht="17.100000000000001" customHeight="1">
      <c r="A185" s="180"/>
      <c r="B185" s="7"/>
      <c r="C185" s="89"/>
      <c r="D185" s="557"/>
      <c r="E185" s="181"/>
      <c r="F185" s="182"/>
      <c r="G185" s="182"/>
      <c r="H185" s="183"/>
      <c r="I185" s="184"/>
    </row>
    <row r="186" spans="1:11" s="85" customFormat="1" ht="24.95" customHeight="1">
      <c r="A186" s="159"/>
      <c r="B186" s="114" t="s">
        <v>227</v>
      </c>
      <c r="C186" s="115"/>
      <c r="D186" s="185"/>
      <c r="E186" s="255"/>
      <c r="F186" s="186"/>
      <c r="G186" s="186"/>
      <c r="H186" s="187"/>
      <c r="I186" s="160"/>
    </row>
    <row r="187" spans="1:11" ht="12.75" customHeight="1">
      <c r="A187" s="49"/>
      <c r="B187" s="653"/>
      <c r="C187" s="654"/>
      <c r="D187" s="654"/>
      <c r="E187" s="654"/>
      <c r="F187" s="654"/>
      <c r="G187" s="654"/>
      <c r="H187" s="655"/>
      <c r="I187" s="77"/>
      <c r="K187" s="5"/>
    </row>
    <row r="188" spans="1:11" ht="12.75">
      <c r="A188" s="49"/>
      <c r="B188" s="656"/>
      <c r="C188" s="657"/>
      <c r="D188" s="657"/>
      <c r="E188" s="657"/>
      <c r="F188" s="657"/>
      <c r="G188" s="657"/>
      <c r="H188" s="658"/>
      <c r="I188" s="77"/>
      <c r="K188" s="5"/>
    </row>
    <row r="189" spans="1:11" ht="12.75">
      <c r="A189" s="49"/>
      <c r="B189" s="656"/>
      <c r="C189" s="657"/>
      <c r="D189" s="657"/>
      <c r="E189" s="657"/>
      <c r="F189" s="657"/>
      <c r="G189" s="657"/>
      <c r="H189" s="658"/>
      <c r="I189" s="77"/>
      <c r="K189" s="5"/>
    </row>
    <row r="190" spans="1:11" ht="12.75">
      <c r="A190" s="49"/>
      <c r="B190" s="656"/>
      <c r="C190" s="657"/>
      <c r="D190" s="657"/>
      <c r="E190" s="657"/>
      <c r="F190" s="657"/>
      <c r="G190" s="657"/>
      <c r="H190" s="658"/>
      <c r="I190" s="77"/>
      <c r="K190" s="5"/>
    </row>
    <row r="191" spans="1:11" ht="12.75">
      <c r="A191" s="49"/>
      <c r="B191" s="659"/>
      <c r="C191" s="660"/>
      <c r="D191" s="660"/>
      <c r="E191" s="660"/>
      <c r="F191" s="660"/>
      <c r="G191" s="660"/>
      <c r="H191" s="661"/>
      <c r="I191" s="77"/>
      <c r="K191" s="5"/>
    </row>
    <row r="192" spans="1:11" ht="16.5" customHeight="1">
      <c r="A192" s="49"/>
      <c r="F192" s="164"/>
      <c r="G192" s="164"/>
      <c r="H192" s="163"/>
      <c r="I192" s="77"/>
      <c r="K192" s="5"/>
    </row>
    <row r="193" spans="1:11" ht="18">
      <c r="A193" s="49"/>
      <c r="B193" s="547" t="s">
        <v>39</v>
      </c>
      <c r="C193" s="558" t="s">
        <v>52</v>
      </c>
      <c r="D193" s="558"/>
      <c r="E193" s="559">
        <v>1</v>
      </c>
      <c r="F193" s="22"/>
      <c r="G193" s="178"/>
      <c r="H193" s="164"/>
      <c r="I193" s="77"/>
      <c r="K193" s="5"/>
    </row>
    <row r="194" spans="1:11" ht="12.75">
      <c r="A194" s="49"/>
      <c r="B194" s="560" t="s">
        <v>198</v>
      </c>
      <c r="C194" s="116"/>
      <c r="D194" s="116"/>
      <c r="E194" s="573" t="e">
        <f>H151/(D50+E50)</f>
        <v>#DIV/0!</v>
      </c>
      <c r="F194" s="188"/>
      <c r="G194" s="189"/>
      <c r="H194" s="164"/>
      <c r="I194" s="77"/>
      <c r="K194" s="5"/>
    </row>
    <row r="195" spans="1:11" ht="12.75">
      <c r="A195" s="49"/>
      <c r="B195" s="190" t="s">
        <v>2</v>
      </c>
      <c r="C195" s="117"/>
      <c r="D195" s="117"/>
      <c r="E195" s="563">
        <v>0.1</v>
      </c>
      <c r="F195" s="163"/>
      <c r="G195" s="164"/>
      <c r="H195" s="164"/>
      <c r="I195" s="177"/>
      <c r="K195" s="5"/>
    </row>
    <row r="196" spans="1:11" ht="12.75">
      <c r="A196" s="49"/>
      <c r="B196" s="191" t="s">
        <v>3</v>
      </c>
      <c r="C196" s="561"/>
      <c r="D196" s="561"/>
      <c r="E196" s="562" t="e">
        <f>E195-E194</f>
        <v>#DIV/0!</v>
      </c>
      <c r="F196" s="163"/>
      <c r="G196" s="164"/>
      <c r="H196" s="164"/>
      <c r="I196" s="177"/>
      <c r="K196" s="5"/>
    </row>
    <row r="197" spans="1:11" ht="18">
      <c r="A197" s="49"/>
      <c r="B197" s="203"/>
      <c r="C197" s="203"/>
      <c r="D197" s="203"/>
      <c r="E197" s="203"/>
      <c r="F197" s="51"/>
      <c r="G197" s="54"/>
      <c r="H197" s="164"/>
      <c r="I197" s="77"/>
      <c r="J197" s="18"/>
      <c r="K197" s="5"/>
    </row>
    <row r="198" spans="1:11" ht="18">
      <c r="A198" s="49"/>
      <c r="B198" s="193" t="s">
        <v>293</v>
      </c>
      <c r="C198" s="204"/>
      <c r="D198" s="195"/>
      <c r="E198" s="196"/>
      <c r="F198" s="50"/>
      <c r="G198" s="19"/>
      <c r="H198" s="164"/>
      <c r="I198" s="77"/>
      <c r="J198" s="18"/>
      <c r="K198" s="5"/>
    </row>
    <row r="199" spans="1:11" ht="12.95" customHeight="1">
      <c r="A199" s="49"/>
      <c r="B199" s="548" t="s">
        <v>4</v>
      </c>
      <c r="C199" s="118" t="s">
        <v>5</v>
      </c>
      <c r="D199" s="198"/>
      <c r="E199" s="549"/>
      <c r="F199" s="50"/>
      <c r="G199" s="19"/>
      <c r="H199" s="164"/>
      <c r="I199" s="77"/>
      <c r="J199" s="18"/>
      <c r="K199" s="5"/>
    </row>
    <row r="200" spans="1:11" ht="12.95" customHeight="1">
      <c r="A200" s="49"/>
      <c r="B200" s="119" t="s">
        <v>101</v>
      </c>
      <c r="C200" s="550" t="s">
        <v>6</v>
      </c>
      <c r="D200" s="551"/>
      <c r="E200" s="552"/>
      <c r="F200" s="50"/>
      <c r="G200" s="19"/>
      <c r="H200" s="164"/>
      <c r="I200" s="77"/>
      <c r="J200" s="18"/>
      <c r="K200" s="5"/>
    </row>
    <row r="201" spans="1:11" ht="12.6" customHeight="1">
      <c r="A201" s="49"/>
      <c r="B201" s="553"/>
      <c r="C201" s="198"/>
      <c r="D201" s="198"/>
      <c r="E201" s="549"/>
      <c r="F201" s="50"/>
      <c r="G201" s="19"/>
      <c r="H201" s="164"/>
      <c r="I201" s="77"/>
      <c r="J201" s="18"/>
      <c r="K201" s="5"/>
    </row>
    <row r="202" spans="1:11" ht="18">
      <c r="A202" s="49"/>
      <c r="B202" s="199" t="e">
        <f>C168/(D50*E193)</f>
        <v>#DIV/0!</v>
      </c>
      <c r="C202" s="200"/>
      <c r="D202" s="201"/>
      <c r="E202" s="554" t="e">
        <f>B202-C202</f>
        <v>#DIV/0!</v>
      </c>
      <c r="F202" s="53"/>
      <c r="G202" s="19"/>
      <c r="H202" s="164"/>
      <c r="I202" s="77"/>
      <c r="J202" s="18"/>
      <c r="K202" s="5"/>
    </row>
    <row r="203" spans="1:11" ht="12.75">
      <c r="A203" s="49"/>
      <c r="B203" s="202" t="s">
        <v>13</v>
      </c>
      <c r="C203" s="555"/>
      <c r="D203" s="555"/>
      <c r="E203" s="556"/>
      <c r="F203" s="19"/>
      <c r="G203" s="19"/>
      <c r="H203" s="164"/>
      <c r="I203" s="77"/>
      <c r="J203" s="18"/>
      <c r="K203" s="5"/>
    </row>
    <row r="204" spans="1:11">
      <c r="A204" s="49"/>
      <c r="B204" s="30"/>
      <c r="C204" s="192"/>
      <c r="D204" s="170"/>
      <c r="F204" s="178"/>
      <c r="G204" s="164"/>
      <c r="H204" s="164"/>
      <c r="I204" s="177"/>
      <c r="K204" s="5"/>
    </row>
    <row r="205" spans="1:11" ht="12.75">
      <c r="A205" s="49"/>
      <c r="B205" s="193" t="s">
        <v>294</v>
      </c>
      <c r="C205" s="194"/>
      <c r="D205" s="195"/>
      <c r="E205" s="196"/>
      <c r="F205" s="164"/>
      <c r="G205" s="19"/>
      <c r="H205" s="164"/>
      <c r="I205" s="197"/>
      <c r="K205" s="5"/>
    </row>
    <row r="206" spans="1:11" ht="12.75">
      <c r="A206" s="49"/>
      <c r="B206" s="548" t="s">
        <v>4</v>
      </c>
      <c r="C206" s="118" t="s">
        <v>5</v>
      </c>
      <c r="D206" s="198"/>
      <c r="E206" s="549"/>
      <c r="F206" s="19"/>
      <c r="G206" s="19"/>
      <c r="H206" s="164"/>
      <c r="I206" s="197"/>
      <c r="K206" s="5"/>
    </row>
    <row r="207" spans="1:11" ht="12.75">
      <c r="A207" s="49"/>
      <c r="B207" s="119" t="s">
        <v>101</v>
      </c>
      <c r="C207" s="550" t="s">
        <v>6</v>
      </c>
      <c r="D207" s="551"/>
      <c r="E207" s="552"/>
      <c r="F207" s="19"/>
      <c r="G207" s="19"/>
      <c r="H207" s="164"/>
      <c r="I207" s="197"/>
      <c r="K207" s="5"/>
    </row>
    <row r="208" spans="1:11" ht="12.75">
      <c r="A208" s="49"/>
      <c r="B208" s="553"/>
      <c r="C208" s="198"/>
      <c r="D208" s="198"/>
      <c r="E208" s="549"/>
      <c r="F208" s="19"/>
      <c r="G208" s="19"/>
      <c r="H208" s="164"/>
      <c r="I208" s="197"/>
      <c r="K208" s="5"/>
    </row>
    <row r="209" spans="1:11" ht="18">
      <c r="A209" s="49"/>
      <c r="B209" s="199" t="e">
        <f>C172/(D50*E193)</f>
        <v>#DIV/0!</v>
      </c>
      <c r="C209" s="200"/>
      <c r="D209" s="201"/>
      <c r="E209" s="554" t="e">
        <f>B209-C209</f>
        <v>#DIV/0!</v>
      </c>
      <c r="F209" s="53"/>
      <c r="G209" s="19"/>
      <c r="H209" s="164"/>
      <c r="I209" s="197"/>
      <c r="K209" s="5"/>
    </row>
    <row r="210" spans="1:11" ht="18">
      <c r="A210" s="49"/>
      <c r="B210" s="202"/>
      <c r="C210" s="555"/>
      <c r="D210" s="555"/>
      <c r="E210" s="556"/>
      <c r="F210" s="50"/>
      <c r="G210" s="19"/>
      <c r="H210" s="164"/>
      <c r="I210" s="77"/>
      <c r="J210" s="18"/>
      <c r="K210" s="5"/>
    </row>
    <row r="211" spans="1:11">
      <c r="A211" s="49"/>
      <c r="B211" s="7"/>
      <c r="C211" s="158"/>
      <c r="D211" s="77"/>
      <c r="E211" s="205"/>
      <c r="F211" s="19"/>
      <c r="G211" s="19"/>
      <c r="H211" s="164"/>
      <c r="I211" s="77"/>
      <c r="J211" s="18"/>
      <c r="K211" s="5"/>
    </row>
    <row r="212" spans="1:11">
      <c r="A212" s="49"/>
      <c r="C212" s="77"/>
      <c r="D212" s="77"/>
      <c r="E212" s="77"/>
      <c r="F212" s="19"/>
      <c r="G212" s="19"/>
      <c r="H212" s="19"/>
      <c r="I212" s="77"/>
      <c r="J212" s="18"/>
      <c r="K212" s="5"/>
    </row>
    <row r="213" spans="1:11">
      <c r="A213" s="49"/>
      <c r="C213" s="77"/>
      <c r="F213" s="19"/>
      <c r="G213" s="19"/>
      <c r="H213" s="19"/>
      <c r="I213" s="77"/>
      <c r="J213" s="18"/>
      <c r="K213" s="5"/>
    </row>
    <row r="214" spans="1:11">
      <c r="A214" s="49"/>
      <c r="C214" s="77"/>
      <c r="F214" s="19"/>
      <c r="G214" s="19"/>
      <c r="H214" s="19"/>
    </row>
    <row r="215" spans="1:11">
      <c r="C215" s="5"/>
      <c r="F215" s="19"/>
      <c r="G215" s="19"/>
      <c r="H215" s="19"/>
    </row>
    <row r="216" spans="1:11">
      <c r="C216" s="5"/>
      <c r="F216" s="19"/>
      <c r="G216" s="19"/>
      <c r="H216" s="19"/>
    </row>
    <row r="217" spans="1:11">
      <c r="C217" s="5"/>
      <c r="F217" s="19"/>
      <c r="G217" s="19"/>
      <c r="H217" s="19"/>
    </row>
    <row r="218" spans="1:11">
      <c r="C218" s="5"/>
      <c r="F218" s="19"/>
      <c r="G218" s="19"/>
      <c r="H218" s="19"/>
    </row>
    <row r="219" spans="1:11">
      <c r="C219" s="5"/>
      <c r="F219" s="19"/>
      <c r="G219" s="19"/>
      <c r="H219" s="19"/>
    </row>
    <row r="220" spans="1:11">
      <c r="C220" s="5"/>
      <c r="F220" s="19"/>
      <c r="G220" s="19"/>
      <c r="H220" s="19"/>
    </row>
    <row r="221" spans="1:11">
      <c r="C221" s="5"/>
      <c r="F221" s="19"/>
      <c r="G221" s="19"/>
      <c r="H221" s="19"/>
    </row>
    <row r="222" spans="1:11">
      <c r="C222" s="5"/>
      <c r="F222" s="19"/>
      <c r="G222" s="19"/>
      <c r="H222" s="19"/>
    </row>
    <row r="223" spans="1:11">
      <c r="C223" s="5"/>
      <c r="F223" s="19"/>
      <c r="G223" s="19"/>
      <c r="H223" s="19"/>
    </row>
    <row r="224" spans="1:11">
      <c r="C224" s="5"/>
      <c r="F224" s="19"/>
      <c r="G224" s="19"/>
      <c r="H224" s="19"/>
    </row>
    <row r="225" spans="3:8">
      <c r="C225" s="5"/>
      <c r="F225" s="19"/>
      <c r="G225" s="19"/>
      <c r="H225" s="19"/>
    </row>
    <row r="226" spans="3:8">
      <c r="C226" s="5"/>
      <c r="F226" s="19"/>
      <c r="G226" s="19"/>
      <c r="H226" s="19"/>
    </row>
    <row r="227" spans="3:8">
      <c r="C227" s="5"/>
      <c r="F227" s="19"/>
      <c r="G227" s="19"/>
      <c r="H227" s="19"/>
    </row>
    <row r="228" spans="3:8">
      <c r="C228" s="5"/>
      <c r="F228" s="19"/>
      <c r="G228" s="19"/>
      <c r="H228" s="19"/>
    </row>
    <row r="229" spans="3:8">
      <c r="C229" s="5"/>
      <c r="F229" s="19"/>
      <c r="G229" s="19"/>
      <c r="H229" s="19"/>
    </row>
    <row r="230" spans="3:8">
      <c r="C230" s="5"/>
      <c r="F230" s="19"/>
      <c r="G230" s="19"/>
      <c r="H230" s="19"/>
    </row>
    <row r="231" spans="3:8">
      <c r="C231" s="5"/>
      <c r="F231" s="19"/>
      <c r="G231" s="19"/>
      <c r="H231" s="19"/>
    </row>
    <row r="232" spans="3:8">
      <c r="C232" s="5"/>
      <c r="F232" s="19"/>
      <c r="G232" s="19"/>
      <c r="H232" s="19"/>
    </row>
    <row r="233" spans="3:8">
      <c r="C233" s="5"/>
      <c r="F233" s="19"/>
      <c r="G233" s="19"/>
      <c r="H233" s="19"/>
    </row>
    <row r="234" spans="3:8">
      <c r="C234" s="5"/>
      <c r="F234" s="19"/>
      <c r="G234" s="19"/>
      <c r="H234" s="19"/>
    </row>
    <row r="235" spans="3:8">
      <c r="C235" s="5"/>
      <c r="F235" s="19"/>
      <c r="G235" s="19"/>
      <c r="H235" s="19"/>
    </row>
    <row r="236" spans="3:8">
      <c r="C236" s="5"/>
      <c r="F236" s="19"/>
      <c r="G236" s="19"/>
      <c r="H236" s="19"/>
    </row>
    <row r="237" spans="3:8">
      <c r="C237" s="5"/>
      <c r="F237" s="19"/>
      <c r="G237" s="19"/>
      <c r="H237" s="19"/>
    </row>
    <row r="238" spans="3:8">
      <c r="C238" s="5"/>
      <c r="F238" s="19"/>
      <c r="G238" s="19"/>
      <c r="H238" s="19"/>
    </row>
    <row r="239" spans="3:8">
      <c r="C239" s="5"/>
      <c r="F239" s="19"/>
      <c r="G239" s="19"/>
      <c r="H239" s="19"/>
    </row>
    <row r="240" spans="3:8">
      <c r="C240" s="5"/>
      <c r="F240" s="19"/>
      <c r="G240" s="19"/>
      <c r="H240" s="19"/>
    </row>
    <row r="241" spans="3:8">
      <c r="C241" s="5"/>
      <c r="F241" s="19"/>
      <c r="G241" s="19"/>
      <c r="H241" s="19"/>
    </row>
    <row r="242" spans="3:8">
      <c r="C242" s="5"/>
      <c r="F242" s="19"/>
      <c r="G242" s="19"/>
      <c r="H242" s="19"/>
    </row>
    <row r="243" spans="3:8">
      <c r="C243" s="5"/>
      <c r="F243" s="19"/>
      <c r="G243" s="19"/>
      <c r="H243" s="19"/>
    </row>
    <row r="244" spans="3:8">
      <c r="C244" s="5"/>
      <c r="F244" s="19"/>
      <c r="G244" s="19"/>
      <c r="H244" s="19"/>
    </row>
    <row r="245" spans="3:8">
      <c r="C245" s="5"/>
      <c r="F245" s="19"/>
      <c r="G245" s="19"/>
      <c r="H245" s="19"/>
    </row>
    <row r="246" spans="3:8">
      <c r="C246" s="5"/>
      <c r="F246" s="19"/>
      <c r="G246" s="19"/>
      <c r="H246" s="19"/>
    </row>
    <row r="247" spans="3:8">
      <c r="C247" s="5"/>
      <c r="F247" s="19"/>
      <c r="G247" s="19"/>
      <c r="H247" s="19"/>
    </row>
    <row r="248" spans="3:8">
      <c r="C248" s="5"/>
      <c r="F248" s="19"/>
      <c r="G248" s="19"/>
      <c r="H248" s="19"/>
    </row>
    <row r="249" spans="3:8">
      <c r="C249" s="5"/>
      <c r="F249" s="19"/>
      <c r="G249" s="19"/>
      <c r="H249" s="19"/>
    </row>
    <row r="250" spans="3:8">
      <c r="C250" s="5"/>
      <c r="F250" s="19"/>
      <c r="G250" s="19"/>
      <c r="H250" s="19"/>
    </row>
    <row r="251" spans="3:8">
      <c r="C251" s="5"/>
      <c r="F251" s="19"/>
      <c r="G251" s="19"/>
      <c r="H251" s="19"/>
    </row>
    <row r="252" spans="3:8">
      <c r="C252" s="5"/>
      <c r="F252" s="19"/>
      <c r="G252" s="19"/>
      <c r="H252" s="19"/>
    </row>
    <row r="253" spans="3:8">
      <c r="C253" s="5"/>
      <c r="F253" s="19"/>
      <c r="G253" s="19"/>
      <c r="H253" s="19"/>
    </row>
    <row r="254" spans="3:8">
      <c r="C254" s="5"/>
      <c r="F254" s="19"/>
      <c r="G254" s="19"/>
      <c r="H254" s="19"/>
    </row>
    <row r="255" spans="3:8">
      <c r="C255" s="5"/>
      <c r="F255" s="19"/>
      <c r="G255" s="19"/>
      <c r="H255" s="19"/>
    </row>
    <row r="256" spans="3:8">
      <c r="C256" s="5"/>
      <c r="F256" s="19"/>
      <c r="G256" s="19"/>
      <c r="H256" s="19"/>
    </row>
    <row r="257" spans="3:3">
      <c r="C257" s="5"/>
    </row>
    <row r="258" spans="3:3">
      <c r="C258" s="5"/>
    </row>
    <row r="259" spans="3:3">
      <c r="C259" s="5"/>
    </row>
    <row r="260" spans="3:3">
      <c r="C260" s="5"/>
    </row>
    <row r="261" spans="3:3">
      <c r="C261" s="5"/>
    </row>
    <row r="262" spans="3:3">
      <c r="C262" s="5"/>
    </row>
    <row r="263" spans="3:3">
      <c r="C263" s="5"/>
    </row>
    <row r="264" spans="3:3">
      <c r="C264" s="5"/>
    </row>
    <row r="265" spans="3:3">
      <c r="C265" s="5"/>
    </row>
    <row r="266" spans="3:3">
      <c r="C266" s="5"/>
    </row>
    <row r="267" spans="3:3">
      <c r="C267" s="5"/>
    </row>
    <row r="268" spans="3:3">
      <c r="C268" s="5"/>
    </row>
    <row r="269" spans="3:3">
      <c r="C269" s="5"/>
    </row>
    <row r="270" spans="3:3">
      <c r="C270" s="5"/>
    </row>
    <row r="271" spans="3:3">
      <c r="C271" s="5"/>
    </row>
    <row r="272" spans="3:3">
      <c r="C272" s="5"/>
    </row>
    <row r="273" spans="3:3">
      <c r="C273" s="5"/>
    </row>
    <row r="274" spans="3:3">
      <c r="C274" s="5"/>
    </row>
    <row r="275" spans="3:3">
      <c r="C275" s="5"/>
    </row>
    <row r="276" spans="3:3">
      <c r="C276" s="5"/>
    </row>
    <row r="277" spans="3:3">
      <c r="C277" s="5"/>
    </row>
    <row r="278" spans="3:3">
      <c r="C278" s="5"/>
    </row>
    <row r="279" spans="3:3">
      <c r="C279" s="5"/>
    </row>
    <row r="280" spans="3:3">
      <c r="C280" s="5"/>
    </row>
    <row r="281" spans="3:3">
      <c r="C281" s="5"/>
    </row>
    <row r="282" spans="3:3">
      <c r="C282" s="5"/>
    </row>
    <row r="283" spans="3:3">
      <c r="C283" s="5"/>
    </row>
    <row r="284" spans="3:3">
      <c r="C284" s="5"/>
    </row>
    <row r="285" spans="3:3">
      <c r="C285" s="5"/>
    </row>
    <row r="286" spans="3:3">
      <c r="C286" s="5"/>
    </row>
    <row r="287" spans="3:3">
      <c r="C287" s="5"/>
    </row>
    <row r="288" spans="3:3">
      <c r="C288" s="5"/>
    </row>
    <row r="289" spans="3:3">
      <c r="C289" s="5"/>
    </row>
    <row r="290" spans="3:3">
      <c r="C290" s="5"/>
    </row>
    <row r="291" spans="3:3">
      <c r="C291" s="5"/>
    </row>
    <row r="292" spans="3:3">
      <c r="C292" s="5"/>
    </row>
    <row r="293" spans="3:3">
      <c r="C293" s="5"/>
    </row>
    <row r="294" spans="3:3">
      <c r="C294" s="5"/>
    </row>
    <row r="295" spans="3:3">
      <c r="C295" s="5"/>
    </row>
    <row r="296" spans="3:3">
      <c r="C296" s="5"/>
    </row>
    <row r="297" spans="3:3">
      <c r="C297" s="5"/>
    </row>
    <row r="298" spans="3:3">
      <c r="C298" s="5"/>
    </row>
    <row r="299" spans="3:3">
      <c r="C299" s="5"/>
    </row>
    <row r="300" spans="3:3">
      <c r="C300" s="5"/>
    </row>
    <row r="301" spans="3:3">
      <c r="C301" s="5"/>
    </row>
    <row r="302" spans="3:3">
      <c r="C302" s="5"/>
    </row>
    <row r="303" spans="3:3">
      <c r="C303" s="5"/>
    </row>
    <row r="304" spans="3:3">
      <c r="C304" s="5"/>
    </row>
    <row r="305" spans="3:3">
      <c r="C305" s="5"/>
    </row>
    <row r="306" spans="3:3">
      <c r="C306" s="5"/>
    </row>
    <row r="307" spans="3:3">
      <c r="C307" s="5"/>
    </row>
    <row r="308" spans="3:3">
      <c r="C308" s="5"/>
    </row>
    <row r="309" spans="3:3">
      <c r="C309" s="5"/>
    </row>
    <row r="310" spans="3:3">
      <c r="C310" s="5"/>
    </row>
    <row r="311" spans="3:3">
      <c r="C311" s="5"/>
    </row>
    <row r="312" spans="3:3">
      <c r="C312" s="5"/>
    </row>
    <row r="313" spans="3:3">
      <c r="C313" s="5"/>
    </row>
    <row r="314" spans="3:3">
      <c r="C314" s="5"/>
    </row>
    <row r="315" spans="3:3">
      <c r="C315" s="5"/>
    </row>
    <row r="316" spans="3:3">
      <c r="C316" s="5"/>
    </row>
    <row r="317" spans="3:3">
      <c r="C317" s="5"/>
    </row>
    <row r="318" spans="3:3">
      <c r="C318" s="5"/>
    </row>
    <row r="319" spans="3:3">
      <c r="C319" s="5"/>
    </row>
    <row r="320" spans="3:3">
      <c r="C320" s="5"/>
    </row>
    <row r="321" spans="3:3">
      <c r="C321" s="5"/>
    </row>
    <row r="322" spans="3:3">
      <c r="C322" s="5"/>
    </row>
    <row r="323" spans="3:3">
      <c r="C323" s="5"/>
    </row>
    <row r="324" spans="3:3">
      <c r="C324" s="5"/>
    </row>
    <row r="325" spans="3:3">
      <c r="C325" s="5"/>
    </row>
    <row r="326" spans="3:3">
      <c r="C326" s="5"/>
    </row>
    <row r="327" spans="3:3">
      <c r="C327" s="5"/>
    </row>
    <row r="328" spans="3:3">
      <c r="C328" s="5"/>
    </row>
    <row r="329" spans="3:3">
      <c r="C329" s="5"/>
    </row>
    <row r="330" spans="3:3">
      <c r="C330" s="5"/>
    </row>
    <row r="331" spans="3:3">
      <c r="C331" s="5"/>
    </row>
    <row r="332" spans="3:3">
      <c r="C332" s="5"/>
    </row>
    <row r="333" spans="3:3">
      <c r="C333" s="5"/>
    </row>
    <row r="334" spans="3:3">
      <c r="C334" s="5"/>
    </row>
    <row r="335" spans="3:3">
      <c r="C335" s="5"/>
    </row>
    <row r="336" spans="3:3">
      <c r="C336" s="5"/>
    </row>
    <row r="337" spans="3:3">
      <c r="C337" s="5"/>
    </row>
    <row r="338" spans="3:3">
      <c r="C338" s="5"/>
    </row>
    <row r="339" spans="3:3">
      <c r="C339" s="5"/>
    </row>
    <row r="340" spans="3:3">
      <c r="C340" s="5"/>
    </row>
    <row r="341" spans="3:3">
      <c r="C341" s="5"/>
    </row>
    <row r="342" spans="3:3">
      <c r="C342" s="5"/>
    </row>
    <row r="343" spans="3:3">
      <c r="C343" s="5"/>
    </row>
    <row r="344" spans="3:3">
      <c r="C344" s="5"/>
    </row>
    <row r="345" spans="3:3">
      <c r="C345" s="5"/>
    </row>
    <row r="346" spans="3:3">
      <c r="C346" s="5"/>
    </row>
    <row r="347" spans="3:3">
      <c r="C347" s="5"/>
    </row>
    <row r="348" spans="3:3">
      <c r="C348" s="5"/>
    </row>
    <row r="349" spans="3:3">
      <c r="C349" s="5"/>
    </row>
    <row r="350" spans="3:3">
      <c r="C350" s="5"/>
    </row>
    <row r="351" spans="3:3">
      <c r="C351" s="5"/>
    </row>
    <row r="352" spans="3:3">
      <c r="C352" s="5"/>
    </row>
    <row r="353" spans="3:3">
      <c r="C353" s="5"/>
    </row>
    <row r="354" spans="3:3">
      <c r="C354" s="5"/>
    </row>
    <row r="355" spans="3:3">
      <c r="C355" s="5"/>
    </row>
    <row r="356" spans="3:3">
      <c r="C356" s="5"/>
    </row>
    <row r="357" spans="3:3">
      <c r="C357" s="5"/>
    </row>
    <row r="358" spans="3:3">
      <c r="C358" s="5"/>
    </row>
    <row r="359" spans="3:3">
      <c r="C359" s="5"/>
    </row>
    <row r="360" spans="3:3">
      <c r="C360" s="5"/>
    </row>
    <row r="361" spans="3:3">
      <c r="C361" s="5"/>
    </row>
    <row r="362" spans="3:3">
      <c r="C362" s="5"/>
    </row>
    <row r="363" spans="3:3">
      <c r="C363" s="5"/>
    </row>
    <row r="364" spans="3:3">
      <c r="C364" s="5"/>
    </row>
    <row r="365" spans="3:3">
      <c r="C365" s="5"/>
    </row>
    <row r="366" spans="3:3">
      <c r="C366" s="5"/>
    </row>
    <row r="367" spans="3:3">
      <c r="C367" s="5"/>
    </row>
    <row r="368" spans="3:3">
      <c r="C368" s="5"/>
    </row>
    <row r="369" spans="3:3">
      <c r="C369" s="5"/>
    </row>
    <row r="370" spans="3:3">
      <c r="C370" s="5"/>
    </row>
    <row r="371" spans="3:3">
      <c r="C371" s="5"/>
    </row>
    <row r="372" spans="3:3">
      <c r="C372" s="5"/>
    </row>
    <row r="373" spans="3:3">
      <c r="C373" s="5"/>
    </row>
    <row r="374" spans="3:3">
      <c r="C374" s="5"/>
    </row>
    <row r="375" spans="3:3">
      <c r="C375" s="5"/>
    </row>
    <row r="376" spans="3:3">
      <c r="C376" s="5"/>
    </row>
    <row r="377" spans="3:3">
      <c r="C377" s="5"/>
    </row>
    <row r="378" spans="3:3">
      <c r="C378" s="5"/>
    </row>
    <row r="379" spans="3:3">
      <c r="C379" s="5"/>
    </row>
    <row r="380" spans="3:3">
      <c r="C380" s="5"/>
    </row>
    <row r="381" spans="3:3">
      <c r="C381" s="5"/>
    </row>
    <row r="382" spans="3:3">
      <c r="C382" s="5"/>
    </row>
    <row r="383" spans="3:3">
      <c r="C383" s="5"/>
    </row>
    <row r="384" spans="3:3">
      <c r="C384" s="5"/>
    </row>
    <row r="385" spans="3:3">
      <c r="C385" s="5"/>
    </row>
    <row r="386" spans="3:3">
      <c r="C386" s="5"/>
    </row>
    <row r="387" spans="3:3">
      <c r="C387" s="5"/>
    </row>
    <row r="388" spans="3:3">
      <c r="C388" s="5"/>
    </row>
    <row r="389" spans="3:3">
      <c r="C389" s="5"/>
    </row>
    <row r="390" spans="3:3">
      <c r="C390" s="5"/>
    </row>
    <row r="391" spans="3:3">
      <c r="C391" s="5"/>
    </row>
    <row r="392" spans="3:3">
      <c r="C392" s="5"/>
    </row>
    <row r="393" spans="3:3">
      <c r="C393" s="5"/>
    </row>
    <row r="394" spans="3:3">
      <c r="C394" s="5"/>
    </row>
    <row r="395" spans="3:3">
      <c r="C395" s="5"/>
    </row>
    <row r="396" spans="3:3">
      <c r="C396" s="5"/>
    </row>
    <row r="397" spans="3:3">
      <c r="C397" s="5"/>
    </row>
    <row r="398" spans="3:3">
      <c r="C398" s="5"/>
    </row>
    <row r="399" spans="3:3">
      <c r="C399" s="5"/>
    </row>
    <row r="400" spans="3:3">
      <c r="C400" s="5"/>
    </row>
    <row r="401" spans="3:3">
      <c r="C401" s="5"/>
    </row>
    <row r="402" spans="3:3">
      <c r="C402" s="5"/>
    </row>
    <row r="403" spans="3:3">
      <c r="C403" s="5"/>
    </row>
    <row r="404" spans="3:3">
      <c r="C404" s="5"/>
    </row>
    <row r="405" spans="3:3">
      <c r="C405" s="5"/>
    </row>
    <row r="406" spans="3:3">
      <c r="C406" s="5"/>
    </row>
    <row r="407" spans="3:3">
      <c r="C407" s="5"/>
    </row>
    <row r="408" spans="3:3">
      <c r="C408" s="5"/>
    </row>
    <row r="409" spans="3:3">
      <c r="C409" s="5"/>
    </row>
    <row r="410" spans="3:3">
      <c r="C410" s="5"/>
    </row>
    <row r="411" spans="3:3">
      <c r="C411" s="5"/>
    </row>
    <row r="412" spans="3:3">
      <c r="C412" s="5"/>
    </row>
    <row r="413" spans="3:3">
      <c r="C413" s="5"/>
    </row>
    <row r="414" spans="3:3">
      <c r="C414" s="5"/>
    </row>
    <row r="415" spans="3:3">
      <c r="C415" s="5"/>
    </row>
    <row r="416" spans="3:3">
      <c r="C416" s="5"/>
    </row>
    <row r="417" spans="3:3">
      <c r="C417" s="5"/>
    </row>
    <row r="418" spans="3:3">
      <c r="C418" s="5"/>
    </row>
    <row r="419" spans="3:3">
      <c r="C419" s="5"/>
    </row>
    <row r="420" spans="3:3">
      <c r="C420" s="5"/>
    </row>
    <row r="421" spans="3:3">
      <c r="C421" s="5"/>
    </row>
    <row r="422" spans="3:3">
      <c r="C422" s="5"/>
    </row>
    <row r="423" spans="3:3">
      <c r="C423" s="5"/>
    </row>
    <row r="424" spans="3:3">
      <c r="C424" s="5"/>
    </row>
    <row r="425" spans="3:3">
      <c r="C425" s="5"/>
    </row>
    <row r="426" spans="3:3">
      <c r="C426" s="5"/>
    </row>
    <row r="427" spans="3:3">
      <c r="C427" s="5"/>
    </row>
    <row r="428" spans="3:3">
      <c r="C428" s="5"/>
    </row>
    <row r="429" spans="3:3">
      <c r="C429" s="5"/>
    </row>
    <row r="430" spans="3:3">
      <c r="C430" s="5"/>
    </row>
    <row r="431" spans="3:3">
      <c r="C431" s="5"/>
    </row>
    <row r="432" spans="3:3">
      <c r="C432" s="5"/>
    </row>
    <row r="433" spans="3:3">
      <c r="C433" s="5"/>
    </row>
    <row r="434" spans="3:3">
      <c r="C434" s="5"/>
    </row>
    <row r="435" spans="3:3">
      <c r="C435" s="5"/>
    </row>
    <row r="436" spans="3:3">
      <c r="C436" s="5"/>
    </row>
    <row r="437" spans="3:3">
      <c r="C437" s="5"/>
    </row>
    <row r="438" spans="3:3">
      <c r="C438" s="5"/>
    </row>
    <row r="439" spans="3:3">
      <c r="C439" s="5"/>
    </row>
    <row r="440" spans="3:3">
      <c r="C440" s="5"/>
    </row>
    <row r="441" spans="3:3">
      <c r="C441" s="5"/>
    </row>
    <row r="442" spans="3:3">
      <c r="C442" s="5"/>
    </row>
    <row r="443" spans="3:3">
      <c r="C443" s="5"/>
    </row>
    <row r="444" spans="3:3">
      <c r="C444" s="5"/>
    </row>
    <row r="445" spans="3:3">
      <c r="C445" s="5"/>
    </row>
    <row r="446" spans="3:3">
      <c r="C446" s="5"/>
    </row>
    <row r="447" spans="3:3">
      <c r="C447" s="5"/>
    </row>
    <row r="448" spans="3:3">
      <c r="C448" s="5"/>
    </row>
    <row r="449" spans="3:3">
      <c r="C449" s="5"/>
    </row>
    <row r="450" spans="3:3">
      <c r="C450" s="5"/>
    </row>
    <row r="451" spans="3:3">
      <c r="C451" s="5"/>
    </row>
    <row r="452" spans="3:3">
      <c r="C452" s="5"/>
    </row>
    <row r="453" spans="3:3">
      <c r="C453" s="5"/>
    </row>
    <row r="454" spans="3:3">
      <c r="C454" s="5"/>
    </row>
    <row r="455" spans="3:3">
      <c r="C455" s="5"/>
    </row>
    <row r="456" spans="3:3">
      <c r="C456" s="5"/>
    </row>
    <row r="457" spans="3:3">
      <c r="C457" s="5"/>
    </row>
    <row r="458" spans="3:3">
      <c r="C458" s="5"/>
    </row>
    <row r="459" spans="3:3">
      <c r="C459" s="5"/>
    </row>
    <row r="460" spans="3:3">
      <c r="C460" s="5"/>
    </row>
    <row r="461" spans="3:3">
      <c r="C461" s="5"/>
    </row>
    <row r="462" spans="3:3">
      <c r="C462" s="5"/>
    </row>
    <row r="463" spans="3:3">
      <c r="C463" s="5"/>
    </row>
    <row r="464" spans="3:3">
      <c r="C464" s="5"/>
    </row>
    <row r="465" spans="3:3">
      <c r="C465" s="5"/>
    </row>
    <row r="466" spans="3:3">
      <c r="C466" s="5"/>
    </row>
    <row r="467" spans="3:3">
      <c r="C467" s="5"/>
    </row>
    <row r="468" spans="3:3">
      <c r="C468" s="5"/>
    </row>
    <row r="469" spans="3:3">
      <c r="C469" s="5"/>
    </row>
    <row r="470" spans="3:3">
      <c r="C470" s="5"/>
    </row>
    <row r="471" spans="3:3">
      <c r="C471" s="5"/>
    </row>
    <row r="472" spans="3:3">
      <c r="C472" s="5"/>
    </row>
    <row r="473" spans="3:3">
      <c r="C473" s="5"/>
    </row>
    <row r="474" spans="3:3">
      <c r="C474" s="5"/>
    </row>
    <row r="475" spans="3:3">
      <c r="C475" s="5"/>
    </row>
    <row r="476" spans="3:3">
      <c r="C476" s="5"/>
    </row>
    <row r="477" spans="3:3">
      <c r="C477" s="5"/>
    </row>
    <row r="478" spans="3:3">
      <c r="C478" s="5"/>
    </row>
    <row r="479" spans="3:3">
      <c r="C479" s="5"/>
    </row>
    <row r="480" spans="3:3">
      <c r="C480" s="5"/>
    </row>
    <row r="481" spans="3:3">
      <c r="C481" s="5"/>
    </row>
    <row r="482" spans="3:3">
      <c r="C482" s="5"/>
    </row>
    <row r="483" spans="3:3">
      <c r="C483" s="5"/>
    </row>
    <row r="484" spans="3:3">
      <c r="C484" s="5"/>
    </row>
    <row r="485" spans="3:3">
      <c r="C485" s="5"/>
    </row>
    <row r="486" spans="3:3">
      <c r="C486" s="5"/>
    </row>
    <row r="487" spans="3:3">
      <c r="C487" s="5"/>
    </row>
    <row r="488" spans="3:3">
      <c r="C488" s="5"/>
    </row>
    <row r="489" spans="3:3">
      <c r="C489" s="5"/>
    </row>
    <row r="490" spans="3:3">
      <c r="C490" s="5"/>
    </row>
    <row r="491" spans="3:3">
      <c r="C491" s="5"/>
    </row>
    <row r="492" spans="3:3">
      <c r="C492" s="5"/>
    </row>
    <row r="493" spans="3:3">
      <c r="C493" s="5"/>
    </row>
    <row r="494" spans="3:3">
      <c r="C494" s="5"/>
    </row>
    <row r="495" spans="3:3">
      <c r="C495" s="5"/>
    </row>
    <row r="496" spans="3:3">
      <c r="C496" s="5"/>
    </row>
    <row r="497" spans="3:3">
      <c r="C497" s="5"/>
    </row>
    <row r="498" spans="3:3">
      <c r="C498" s="5"/>
    </row>
    <row r="499" spans="3:3">
      <c r="C499" s="5"/>
    </row>
    <row r="500" spans="3:3">
      <c r="C500" s="5"/>
    </row>
    <row r="501" spans="3:3">
      <c r="C501" s="5"/>
    </row>
    <row r="502" spans="3:3">
      <c r="C502" s="5"/>
    </row>
    <row r="503" spans="3:3">
      <c r="C503" s="5"/>
    </row>
    <row r="504" spans="3:3">
      <c r="C504" s="5"/>
    </row>
    <row r="505" spans="3:3">
      <c r="C505" s="5"/>
    </row>
    <row r="506" spans="3:3">
      <c r="C506" s="5"/>
    </row>
    <row r="507" spans="3:3">
      <c r="C507" s="5"/>
    </row>
    <row r="508" spans="3:3">
      <c r="C508" s="5"/>
    </row>
    <row r="509" spans="3:3">
      <c r="C509" s="5"/>
    </row>
    <row r="510" spans="3:3">
      <c r="C510" s="5"/>
    </row>
    <row r="511" spans="3:3">
      <c r="C511" s="5"/>
    </row>
    <row r="512" spans="3:3">
      <c r="C512" s="5"/>
    </row>
    <row r="513" spans="3:3">
      <c r="C513" s="5"/>
    </row>
    <row r="514" spans="3:3">
      <c r="C514" s="5"/>
    </row>
    <row r="515" spans="3:3">
      <c r="C515" s="5"/>
    </row>
    <row r="516" spans="3:3">
      <c r="C516" s="5"/>
    </row>
    <row r="517" spans="3:3">
      <c r="C517" s="5"/>
    </row>
    <row r="518" spans="3:3">
      <c r="C518" s="5"/>
    </row>
    <row r="519" spans="3:3">
      <c r="C519" s="5"/>
    </row>
    <row r="520" spans="3:3">
      <c r="C520" s="5"/>
    </row>
    <row r="521" spans="3:3">
      <c r="C521" s="5"/>
    </row>
    <row r="522" spans="3:3">
      <c r="C522" s="5"/>
    </row>
    <row r="523" spans="3:3">
      <c r="C523" s="5"/>
    </row>
    <row r="524" spans="3:3">
      <c r="C524" s="5"/>
    </row>
    <row r="525" spans="3:3">
      <c r="C525" s="5"/>
    </row>
    <row r="526" spans="3:3">
      <c r="C526" s="5"/>
    </row>
    <row r="527" spans="3:3">
      <c r="C527" s="5"/>
    </row>
    <row r="528" spans="3:3">
      <c r="C528" s="5"/>
    </row>
    <row r="529" spans="3:3">
      <c r="C529" s="5"/>
    </row>
    <row r="530" spans="3:3">
      <c r="C530" s="5"/>
    </row>
    <row r="531" spans="3:3">
      <c r="C531" s="5"/>
    </row>
    <row r="532" spans="3:3">
      <c r="C532" s="5"/>
    </row>
    <row r="533" spans="3:3">
      <c r="C533" s="5"/>
    </row>
    <row r="534" spans="3:3">
      <c r="C534" s="5"/>
    </row>
    <row r="535" spans="3:3">
      <c r="C535" s="5"/>
    </row>
    <row r="536" spans="3:3">
      <c r="C536" s="5"/>
    </row>
    <row r="537" spans="3:3">
      <c r="C537" s="5"/>
    </row>
    <row r="538" spans="3:3">
      <c r="C538" s="5"/>
    </row>
    <row r="539" spans="3:3">
      <c r="C539" s="5"/>
    </row>
    <row r="540" spans="3:3">
      <c r="C540" s="5"/>
    </row>
    <row r="541" spans="3:3">
      <c r="C541" s="5"/>
    </row>
    <row r="542" spans="3:3">
      <c r="C542" s="5"/>
    </row>
    <row r="543" spans="3:3">
      <c r="C543" s="5"/>
    </row>
    <row r="544" spans="3:3">
      <c r="C544" s="5"/>
    </row>
    <row r="545" spans="3:3">
      <c r="C545" s="5"/>
    </row>
    <row r="546" spans="3:3">
      <c r="C546" s="5"/>
    </row>
    <row r="547" spans="3:3">
      <c r="C547" s="5"/>
    </row>
    <row r="548" spans="3:3">
      <c r="C548" s="5"/>
    </row>
    <row r="549" spans="3:3">
      <c r="C549" s="5"/>
    </row>
    <row r="550" spans="3:3">
      <c r="C550" s="5"/>
    </row>
    <row r="551" spans="3:3">
      <c r="C551" s="5"/>
    </row>
    <row r="552" spans="3:3">
      <c r="C552" s="5"/>
    </row>
    <row r="553" spans="3:3">
      <c r="C553" s="5"/>
    </row>
    <row r="554" spans="3:3">
      <c r="C554" s="5"/>
    </row>
    <row r="555" spans="3:3">
      <c r="C555" s="5"/>
    </row>
    <row r="556" spans="3:3">
      <c r="C556" s="5"/>
    </row>
    <row r="557" spans="3:3">
      <c r="C557" s="5"/>
    </row>
    <row r="558" spans="3:3">
      <c r="C558" s="5"/>
    </row>
    <row r="559" spans="3:3">
      <c r="C559" s="5"/>
    </row>
    <row r="560" spans="3:3">
      <c r="C560" s="5"/>
    </row>
    <row r="561" spans="3:3">
      <c r="C561" s="5"/>
    </row>
    <row r="562" spans="3:3">
      <c r="C562" s="5"/>
    </row>
    <row r="563" spans="3:3">
      <c r="C563" s="5"/>
    </row>
    <row r="564" spans="3:3">
      <c r="C564" s="5"/>
    </row>
    <row r="565" spans="3:3">
      <c r="C565" s="5"/>
    </row>
    <row r="566" spans="3:3">
      <c r="C566" s="5"/>
    </row>
    <row r="567" spans="3:3">
      <c r="C567" s="5"/>
    </row>
    <row r="568" spans="3:3">
      <c r="C568" s="5"/>
    </row>
    <row r="569" spans="3:3">
      <c r="C569" s="5"/>
    </row>
    <row r="570" spans="3:3">
      <c r="C570" s="5"/>
    </row>
    <row r="571" spans="3:3">
      <c r="C571" s="5"/>
    </row>
    <row r="572" spans="3:3">
      <c r="C572" s="5"/>
    </row>
    <row r="573" spans="3:3">
      <c r="C573" s="5"/>
    </row>
    <row r="574" spans="3:3">
      <c r="C574" s="5"/>
    </row>
    <row r="575" spans="3:3">
      <c r="C575" s="5"/>
    </row>
    <row r="576" spans="3:3">
      <c r="C576" s="5"/>
    </row>
    <row r="577" spans="3:3">
      <c r="C577" s="5"/>
    </row>
    <row r="578" spans="3:3">
      <c r="C578" s="5"/>
    </row>
    <row r="579" spans="3:3">
      <c r="C579" s="5"/>
    </row>
    <row r="580" spans="3:3">
      <c r="C580" s="5"/>
    </row>
    <row r="581" spans="3:3">
      <c r="C581" s="5"/>
    </row>
    <row r="582" spans="3:3">
      <c r="C582" s="5"/>
    </row>
    <row r="583" spans="3:3">
      <c r="C583" s="5"/>
    </row>
    <row r="584" spans="3:3">
      <c r="C584" s="5"/>
    </row>
    <row r="585" spans="3:3">
      <c r="C585" s="5"/>
    </row>
    <row r="586" spans="3:3">
      <c r="C586" s="5"/>
    </row>
    <row r="587" spans="3:3">
      <c r="C587" s="5"/>
    </row>
    <row r="588" spans="3:3">
      <c r="C588" s="5"/>
    </row>
    <row r="589" spans="3:3">
      <c r="C589" s="5"/>
    </row>
    <row r="590" spans="3:3">
      <c r="C590" s="5"/>
    </row>
    <row r="591" spans="3:3">
      <c r="C591" s="5"/>
    </row>
    <row r="592" spans="3:3">
      <c r="C592" s="5"/>
    </row>
    <row r="593" spans="3:3">
      <c r="C593" s="5"/>
    </row>
    <row r="594" spans="3:3">
      <c r="C594" s="5"/>
    </row>
    <row r="595" spans="3:3">
      <c r="C595" s="5"/>
    </row>
    <row r="596" spans="3:3">
      <c r="C596" s="5"/>
    </row>
    <row r="597" spans="3:3">
      <c r="C597" s="5"/>
    </row>
    <row r="598" spans="3:3">
      <c r="C598" s="5"/>
    </row>
    <row r="599" spans="3:3">
      <c r="C599" s="5"/>
    </row>
    <row r="600" spans="3:3">
      <c r="C600" s="5"/>
    </row>
    <row r="601" spans="3:3">
      <c r="C601" s="5"/>
    </row>
    <row r="602" spans="3:3">
      <c r="C602" s="5"/>
    </row>
    <row r="603" spans="3:3">
      <c r="C603" s="5"/>
    </row>
    <row r="604" spans="3:3">
      <c r="C604" s="5"/>
    </row>
    <row r="605" spans="3:3">
      <c r="C605" s="5"/>
    </row>
    <row r="606" spans="3:3">
      <c r="C606" s="5"/>
    </row>
    <row r="607" spans="3:3">
      <c r="C607" s="5"/>
    </row>
    <row r="608" spans="3:3">
      <c r="C608" s="5"/>
    </row>
    <row r="609" spans="3:3">
      <c r="C609" s="5"/>
    </row>
    <row r="610" spans="3:3">
      <c r="C610" s="5"/>
    </row>
    <row r="611" spans="3:3">
      <c r="C611" s="5"/>
    </row>
    <row r="612" spans="3:3">
      <c r="C612" s="5"/>
    </row>
    <row r="613" spans="3:3">
      <c r="C613" s="5"/>
    </row>
    <row r="614" spans="3:3">
      <c r="C614" s="5"/>
    </row>
    <row r="615" spans="3:3">
      <c r="C615" s="5"/>
    </row>
    <row r="616" spans="3:3">
      <c r="C616" s="5"/>
    </row>
    <row r="617" spans="3:3">
      <c r="C617" s="5"/>
    </row>
    <row r="618" spans="3:3">
      <c r="C618" s="5"/>
    </row>
    <row r="619" spans="3:3">
      <c r="C619" s="5"/>
    </row>
    <row r="620" spans="3:3">
      <c r="C620" s="5"/>
    </row>
    <row r="621" spans="3:3">
      <c r="C621" s="5"/>
    </row>
    <row r="622" spans="3:3">
      <c r="C622" s="5"/>
    </row>
    <row r="623" spans="3:3">
      <c r="C623" s="5"/>
    </row>
    <row r="624" spans="3:3">
      <c r="C624" s="5"/>
    </row>
    <row r="625" spans="3:3">
      <c r="C625" s="5"/>
    </row>
    <row r="626" spans="3:3">
      <c r="C626" s="5"/>
    </row>
    <row r="627" spans="3:3">
      <c r="C627" s="5"/>
    </row>
    <row r="628" spans="3:3">
      <c r="C628" s="5"/>
    </row>
    <row r="629" spans="3:3">
      <c r="C629" s="5"/>
    </row>
    <row r="630" spans="3:3">
      <c r="C630" s="5"/>
    </row>
    <row r="631" spans="3:3">
      <c r="C631" s="5"/>
    </row>
    <row r="632" spans="3:3">
      <c r="C632" s="5"/>
    </row>
    <row r="633" spans="3:3">
      <c r="C633" s="5"/>
    </row>
    <row r="634" spans="3:3">
      <c r="C634" s="5"/>
    </row>
    <row r="635" spans="3:3">
      <c r="C635" s="5"/>
    </row>
    <row r="636" spans="3:3">
      <c r="C636" s="5"/>
    </row>
    <row r="637" spans="3:3">
      <c r="C637" s="5"/>
    </row>
    <row r="638" spans="3:3">
      <c r="C638" s="5"/>
    </row>
    <row r="639" spans="3:3">
      <c r="C639" s="5"/>
    </row>
    <row r="640" spans="3:3">
      <c r="C640" s="5"/>
    </row>
    <row r="641" spans="3:3">
      <c r="C641" s="5"/>
    </row>
    <row r="642" spans="3:3">
      <c r="C642" s="5"/>
    </row>
    <row r="643" spans="3:3">
      <c r="C643" s="5"/>
    </row>
    <row r="644" spans="3:3">
      <c r="C644" s="5"/>
    </row>
    <row r="645" spans="3:3">
      <c r="C645" s="5"/>
    </row>
    <row r="646" spans="3:3">
      <c r="C646" s="5"/>
    </row>
    <row r="647" spans="3:3">
      <c r="C647" s="5"/>
    </row>
    <row r="648" spans="3:3">
      <c r="C648" s="5"/>
    </row>
    <row r="649" spans="3:3">
      <c r="C649" s="5"/>
    </row>
    <row r="650" spans="3:3">
      <c r="C650" s="5"/>
    </row>
    <row r="651" spans="3:3">
      <c r="C651" s="5"/>
    </row>
    <row r="652" spans="3:3">
      <c r="C652" s="5"/>
    </row>
    <row r="653" spans="3:3">
      <c r="C653" s="5"/>
    </row>
    <row r="654" spans="3:3">
      <c r="C654" s="5"/>
    </row>
    <row r="655" spans="3:3">
      <c r="C655" s="5"/>
    </row>
    <row r="656" spans="3:3">
      <c r="C656" s="5"/>
    </row>
    <row r="657" spans="3:3">
      <c r="C657" s="5"/>
    </row>
    <row r="658" spans="3:3">
      <c r="C658" s="5"/>
    </row>
    <row r="659" spans="3:3">
      <c r="C659" s="5"/>
    </row>
    <row r="660" spans="3:3">
      <c r="C660" s="5"/>
    </row>
    <row r="661" spans="3:3">
      <c r="C661" s="5"/>
    </row>
    <row r="662" spans="3:3">
      <c r="C662" s="5"/>
    </row>
    <row r="663" spans="3:3">
      <c r="C663" s="5"/>
    </row>
    <row r="664" spans="3:3">
      <c r="C664" s="5"/>
    </row>
    <row r="665" spans="3:3">
      <c r="C665" s="5"/>
    </row>
    <row r="666" spans="3:3">
      <c r="C666" s="5"/>
    </row>
    <row r="667" spans="3:3">
      <c r="C667" s="5"/>
    </row>
    <row r="668" spans="3:3">
      <c r="C668" s="5"/>
    </row>
    <row r="669" spans="3:3">
      <c r="C669" s="5"/>
    </row>
    <row r="670" spans="3:3">
      <c r="C670" s="5"/>
    </row>
    <row r="671" spans="3:3">
      <c r="C671" s="5"/>
    </row>
    <row r="672" spans="3:3">
      <c r="C672" s="5"/>
    </row>
    <row r="673" spans="3:3">
      <c r="C673" s="5"/>
    </row>
    <row r="674" spans="3:3">
      <c r="C674" s="5"/>
    </row>
    <row r="675" spans="3:3">
      <c r="C675" s="5"/>
    </row>
    <row r="676" spans="3:3">
      <c r="C676" s="5"/>
    </row>
    <row r="677" spans="3:3">
      <c r="C677" s="5"/>
    </row>
    <row r="678" spans="3:3">
      <c r="C678" s="5"/>
    </row>
    <row r="679" spans="3:3">
      <c r="C679" s="5"/>
    </row>
    <row r="680" spans="3:3">
      <c r="C680" s="5"/>
    </row>
    <row r="681" spans="3:3">
      <c r="C681" s="5"/>
    </row>
    <row r="682" spans="3:3">
      <c r="C682" s="5"/>
    </row>
    <row r="683" spans="3:3">
      <c r="C683" s="5"/>
    </row>
    <row r="684" spans="3:3">
      <c r="C684" s="5"/>
    </row>
    <row r="685" spans="3:3">
      <c r="C685" s="5"/>
    </row>
    <row r="686" spans="3:3">
      <c r="C686" s="5"/>
    </row>
    <row r="687" spans="3:3">
      <c r="C687" s="5"/>
    </row>
    <row r="688" spans="3:3">
      <c r="C688" s="5"/>
    </row>
    <row r="689" spans="3:3">
      <c r="C689" s="5"/>
    </row>
    <row r="690" spans="3:3">
      <c r="C690" s="5"/>
    </row>
    <row r="691" spans="3:3">
      <c r="C691" s="5"/>
    </row>
    <row r="692" spans="3:3">
      <c r="C692" s="5"/>
    </row>
    <row r="693" spans="3:3">
      <c r="C693" s="5"/>
    </row>
    <row r="694" spans="3:3">
      <c r="C694" s="5"/>
    </row>
    <row r="695" spans="3:3">
      <c r="C695" s="5"/>
    </row>
    <row r="696" spans="3:3">
      <c r="C696" s="5"/>
    </row>
    <row r="697" spans="3:3">
      <c r="C697" s="5"/>
    </row>
    <row r="698" spans="3:3">
      <c r="C698" s="5"/>
    </row>
    <row r="699" spans="3:3">
      <c r="C699" s="5"/>
    </row>
    <row r="700" spans="3:3">
      <c r="C700" s="5"/>
    </row>
    <row r="701" spans="3:3">
      <c r="C701" s="5"/>
    </row>
    <row r="702" spans="3:3">
      <c r="C702" s="5"/>
    </row>
    <row r="703" spans="3:3">
      <c r="C703" s="5"/>
    </row>
    <row r="704" spans="3:3">
      <c r="C704" s="5"/>
    </row>
    <row r="705" spans="3:3">
      <c r="C705" s="5"/>
    </row>
    <row r="706" spans="3:3">
      <c r="C706" s="5"/>
    </row>
    <row r="707" spans="3:3">
      <c r="C707" s="5"/>
    </row>
    <row r="708" spans="3:3">
      <c r="C708" s="5"/>
    </row>
    <row r="709" spans="3:3">
      <c r="C709" s="5"/>
    </row>
    <row r="710" spans="3:3">
      <c r="C710" s="5"/>
    </row>
    <row r="711" spans="3:3">
      <c r="C711" s="5"/>
    </row>
    <row r="712" spans="3:3">
      <c r="C712" s="5"/>
    </row>
    <row r="713" spans="3:3">
      <c r="C713" s="5"/>
    </row>
    <row r="714" spans="3:3">
      <c r="C714" s="5"/>
    </row>
    <row r="715" spans="3:3">
      <c r="C715" s="5"/>
    </row>
    <row r="716" spans="3:3">
      <c r="C716" s="5"/>
    </row>
    <row r="717" spans="3:3">
      <c r="C717" s="5"/>
    </row>
    <row r="718" spans="3:3">
      <c r="C718" s="5"/>
    </row>
    <row r="719" spans="3:3">
      <c r="C719" s="5"/>
    </row>
    <row r="720" spans="3:3">
      <c r="C720" s="5"/>
    </row>
    <row r="721" spans="3:3">
      <c r="C721" s="5"/>
    </row>
    <row r="722" spans="3:3">
      <c r="C722" s="5"/>
    </row>
    <row r="723" spans="3:3">
      <c r="C723" s="5"/>
    </row>
    <row r="724" spans="3:3">
      <c r="C724" s="5"/>
    </row>
    <row r="725" spans="3:3">
      <c r="C725" s="5"/>
    </row>
    <row r="726" spans="3:3">
      <c r="C726" s="5"/>
    </row>
    <row r="727" spans="3:3">
      <c r="C727" s="5"/>
    </row>
    <row r="728" spans="3:3">
      <c r="C728" s="5"/>
    </row>
    <row r="729" spans="3:3">
      <c r="C729" s="5"/>
    </row>
    <row r="730" spans="3:3">
      <c r="C730" s="5"/>
    </row>
    <row r="731" spans="3:3">
      <c r="C731" s="5"/>
    </row>
    <row r="732" spans="3:3">
      <c r="C732" s="5"/>
    </row>
    <row r="733" spans="3:3">
      <c r="C733" s="5"/>
    </row>
    <row r="734" spans="3:3">
      <c r="C734" s="5"/>
    </row>
    <row r="735" spans="3:3">
      <c r="C735" s="5"/>
    </row>
    <row r="736" spans="3:3">
      <c r="C736" s="5"/>
    </row>
    <row r="737" spans="3:3">
      <c r="C737" s="5"/>
    </row>
    <row r="738" spans="3:3">
      <c r="C738" s="5"/>
    </row>
    <row r="739" spans="3:3">
      <c r="C739" s="5"/>
    </row>
    <row r="740" spans="3:3">
      <c r="C740" s="5"/>
    </row>
    <row r="741" spans="3:3">
      <c r="C741" s="5"/>
    </row>
    <row r="742" spans="3:3">
      <c r="C742" s="5"/>
    </row>
    <row r="743" spans="3:3">
      <c r="C743" s="5"/>
    </row>
    <row r="744" spans="3:3">
      <c r="C744" s="5"/>
    </row>
    <row r="745" spans="3:3">
      <c r="C745" s="5"/>
    </row>
    <row r="746" spans="3:3">
      <c r="C746" s="5"/>
    </row>
    <row r="747" spans="3:3">
      <c r="C747" s="5"/>
    </row>
    <row r="748" spans="3:3">
      <c r="C748" s="5"/>
    </row>
    <row r="749" spans="3:3">
      <c r="C749" s="5"/>
    </row>
    <row r="750" spans="3:3">
      <c r="C750" s="5"/>
    </row>
    <row r="751" spans="3:3">
      <c r="C751" s="5"/>
    </row>
    <row r="752" spans="3:3">
      <c r="C752" s="5"/>
    </row>
    <row r="753" spans="3:3">
      <c r="C753" s="5"/>
    </row>
    <row r="754" spans="3:3">
      <c r="C754" s="5"/>
    </row>
    <row r="755" spans="3:3">
      <c r="C755" s="5"/>
    </row>
    <row r="756" spans="3:3">
      <c r="C756" s="5"/>
    </row>
    <row r="757" spans="3:3">
      <c r="C757" s="5"/>
    </row>
    <row r="758" spans="3:3">
      <c r="C758" s="5"/>
    </row>
    <row r="759" spans="3:3">
      <c r="C759" s="5"/>
    </row>
    <row r="760" spans="3:3">
      <c r="C760" s="5"/>
    </row>
    <row r="761" spans="3:3">
      <c r="C761" s="5"/>
    </row>
    <row r="762" spans="3:3">
      <c r="C762" s="5"/>
    </row>
    <row r="763" spans="3:3">
      <c r="C763" s="5"/>
    </row>
    <row r="764" spans="3:3">
      <c r="C764" s="5"/>
    </row>
    <row r="765" spans="3:3">
      <c r="C765" s="5"/>
    </row>
    <row r="766" spans="3:3">
      <c r="C766" s="5"/>
    </row>
    <row r="767" spans="3:3">
      <c r="C767" s="5"/>
    </row>
    <row r="768" spans="3:3">
      <c r="C768" s="5"/>
    </row>
    <row r="769" spans="3:3">
      <c r="C769" s="5"/>
    </row>
    <row r="770" spans="3:3">
      <c r="C770" s="5"/>
    </row>
    <row r="771" spans="3:3">
      <c r="C771" s="5"/>
    </row>
    <row r="772" spans="3:3">
      <c r="C772" s="5"/>
    </row>
    <row r="773" spans="3:3">
      <c r="C773" s="5"/>
    </row>
    <row r="774" spans="3:3">
      <c r="C774" s="5"/>
    </row>
    <row r="775" spans="3:3">
      <c r="C775" s="5"/>
    </row>
    <row r="776" spans="3:3">
      <c r="C776" s="5"/>
    </row>
    <row r="777" spans="3:3">
      <c r="C777" s="5"/>
    </row>
    <row r="778" spans="3:3">
      <c r="C778" s="5"/>
    </row>
    <row r="779" spans="3:3">
      <c r="C779" s="5"/>
    </row>
    <row r="780" spans="3:3">
      <c r="C780" s="5"/>
    </row>
    <row r="781" spans="3:3">
      <c r="C781" s="5"/>
    </row>
    <row r="782" spans="3:3">
      <c r="C782" s="5"/>
    </row>
    <row r="783" spans="3:3">
      <c r="C783" s="5"/>
    </row>
    <row r="784" spans="3:3">
      <c r="C784" s="5"/>
    </row>
    <row r="785" spans="3:3">
      <c r="C785" s="5"/>
    </row>
    <row r="786" spans="3:3">
      <c r="C786" s="5"/>
    </row>
    <row r="787" spans="3:3">
      <c r="C787" s="5"/>
    </row>
    <row r="788" spans="3:3">
      <c r="C788" s="5"/>
    </row>
    <row r="789" spans="3:3">
      <c r="C789" s="5"/>
    </row>
    <row r="790" spans="3:3">
      <c r="C790" s="5"/>
    </row>
    <row r="791" spans="3:3">
      <c r="C791" s="5"/>
    </row>
    <row r="792" spans="3:3">
      <c r="C792" s="5"/>
    </row>
    <row r="793" spans="3:3">
      <c r="C793" s="5"/>
    </row>
    <row r="794" spans="3:3">
      <c r="C794" s="5"/>
    </row>
    <row r="795" spans="3:3">
      <c r="C795" s="5"/>
    </row>
    <row r="796" spans="3:3">
      <c r="C796" s="5"/>
    </row>
    <row r="797" spans="3:3">
      <c r="C797" s="5"/>
    </row>
    <row r="798" spans="3:3">
      <c r="C798" s="5"/>
    </row>
    <row r="799" spans="3:3">
      <c r="C799" s="5"/>
    </row>
    <row r="800" spans="3:3">
      <c r="C800" s="5"/>
    </row>
    <row r="801" spans="3:3">
      <c r="C801" s="5"/>
    </row>
    <row r="802" spans="3:3">
      <c r="C802" s="5"/>
    </row>
    <row r="803" spans="3:3">
      <c r="C803" s="5"/>
    </row>
    <row r="804" spans="3:3">
      <c r="C804" s="5"/>
    </row>
    <row r="805" spans="3:3">
      <c r="C805" s="5"/>
    </row>
    <row r="806" spans="3:3">
      <c r="C806" s="5"/>
    </row>
    <row r="807" spans="3:3">
      <c r="C807" s="5"/>
    </row>
    <row r="808" spans="3:3">
      <c r="C808" s="5"/>
    </row>
    <row r="809" spans="3:3">
      <c r="C809" s="5"/>
    </row>
    <row r="810" spans="3:3">
      <c r="C810" s="5"/>
    </row>
    <row r="811" spans="3:3">
      <c r="C811" s="5"/>
    </row>
    <row r="812" spans="3:3">
      <c r="C812" s="5"/>
    </row>
    <row r="813" spans="3:3">
      <c r="C813" s="5"/>
    </row>
    <row r="814" spans="3:3">
      <c r="C814" s="5"/>
    </row>
    <row r="815" spans="3:3">
      <c r="C815" s="5"/>
    </row>
    <row r="816" spans="3:3">
      <c r="C816" s="5"/>
    </row>
    <row r="817" spans="3:3">
      <c r="C817" s="5"/>
    </row>
    <row r="818" spans="3:3">
      <c r="C818" s="5"/>
    </row>
    <row r="819" spans="3:3">
      <c r="C819" s="5"/>
    </row>
    <row r="820" spans="3:3">
      <c r="C820" s="5"/>
    </row>
    <row r="821" spans="3:3">
      <c r="C821" s="5"/>
    </row>
    <row r="822" spans="3:3">
      <c r="C822" s="5"/>
    </row>
    <row r="823" spans="3:3">
      <c r="C823" s="5"/>
    </row>
    <row r="824" spans="3:3">
      <c r="C824" s="5"/>
    </row>
    <row r="825" spans="3:3">
      <c r="C825" s="5"/>
    </row>
    <row r="826" spans="3:3">
      <c r="C826" s="5"/>
    </row>
    <row r="827" spans="3:3">
      <c r="C827" s="5"/>
    </row>
    <row r="828" spans="3:3">
      <c r="C828" s="5"/>
    </row>
    <row r="829" spans="3:3">
      <c r="C829" s="5"/>
    </row>
    <row r="830" spans="3:3">
      <c r="C830" s="5"/>
    </row>
    <row r="831" spans="3:3">
      <c r="C831" s="5"/>
    </row>
    <row r="832" spans="3:3">
      <c r="C832" s="5"/>
    </row>
    <row r="833" spans="3:3">
      <c r="C833" s="5"/>
    </row>
    <row r="834" spans="3:3">
      <c r="C834" s="5"/>
    </row>
    <row r="835" spans="3:3">
      <c r="C835" s="5"/>
    </row>
    <row r="836" spans="3:3">
      <c r="C836" s="5"/>
    </row>
    <row r="837" spans="3:3">
      <c r="C837" s="5"/>
    </row>
    <row r="838" spans="3:3">
      <c r="C838" s="5"/>
    </row>
    <row r="839" spans="3:3">
      <c r="C839" s="5"/>
    </row>
    <row r="840" spans="3:3">
      <c r="C840" s="5"/>
    </row>
    <row r="841" spans="3:3">
      <c r="C841" s="5"/>
    </row>
    <row r="842" spans="3:3">
      <c r="C842" s="5"/>
    </row>
    <row r="843" spans="3:3">
      <c r="C843" s="5"/>
    </row>
    <row r="844" spans="3:3">
      <c r="C844" s="5"/>
    </row>
    <row r="845" spans="3:3">
      <c r="C845" s="5"/>
    </row>
    <row r="846" spans="3:3">
      <c r="C846" s="5"/>
    </row>
    <row r="847" spans="3:3">
      <c r="C847" s="5"/>
    </row>
    <row r="848" spans="3:3">
      <c r="C848" s="5"/>
    </row>
    <row r="849" spans="3:3">
      <c r="C849" s="5"/>
    </row>
    <row r="850" spans="3:3">
      <c r="C850" s="5"/>
    </row>
    <row r="851" spans="3:3">
      <c r="C851" s="5"/>
    </row>
    <row r="852" spans="3:3">
      <c r="C852" s="5"/>
    </row>
    <row r="853" spans="3:3">
      <c r="C853" s="5"/>
    </row>
    <row r="854" spans="3:3">
      <c r="C854" s="5"/>
    </row>
    <row r="855" spans="3:3">
      <c r="C855" s="5"/>
    </row>
    <row r="856" spans="3:3">
      <c r="C856" s="5"/>
    </row>
    <row r="857" spans="3:3">
      <c r="C857" s="5"/>
    </row>
    <row r="858" spans="3:3">
      <c r="C858" s="5"/>
    </row>
    <row r="859" spans="3:3">
      <c r="C859" s="5"/>
    </row>
    <row r="860" spans="3:3">
      <c r="C860" s="5"/>
    </row>
    <row r="861" spans="3:3">
      <c r="C861" s="5"/>
    </row>
    <row r="862" spans="3:3">
      <c r="C862" s="5"/>
    </row>
    <row r="863" spans="3:3">
      <c r="C863" s="5"/>
    </row>
    <row r="864" spans="3:3">
      <c r="C864" s="5"/>
    </row>
    <row r="865" spans="3:3">
      <c r="C865" s="5"/>
    </row>
    <row r="866" spans="3:3">
      <c r="C866" s="5"/>
    </row>
    <row r="867" spans="3:3">
      <c r="C867" s="5"/>
    </row>
    <row r="868" spans="3:3">
      <c r="C868" s="5"/>
    </row>
    <row r="869" spans="3:3">
      <c r="C869" s="5"/>
    </row>
    <row r="870" spans="3:3">
      <c r="C870" s="5"/>
    </row>
    <row r="871" spans="3:3">
      <c r="C871" s="5"/>
    </row>
    <row r="872" spans="3:3">
      <c r="C872" s="5"/>
    </row>
    <row r="873" spans="3:3">
      <c r="C873" s="5"/>
    </row>
    <row r="874" spans="3:3">
      <c r="C874" s="5"/>
    </row>
    <row r="875" spans="3:3">
      <c r="C875" s="5"/>
    </row>
    <row r="876" spans="3:3">
      <c r="C876" s="5"/>
    </row>
    <row r="877" spans="3:3">
      <c r="C877" s="5"/>
    </row>
    <row r="878" spans="3:3">
      <c r="C878" s="5"/>
    </row>
    <row r="879" spans="3:3">
      <c r="C879" s="5"/>
    </row>
    <row r="880" spans="3:3">
      <c r="C880" s="5"/>
    </row>
    <row r="881" spans="3:3">
      <c r="C881" s="5"/>
    </row>
    <row r="882" spans="3:3">
      <c r="C882" s="5"/>
    </row>
    <row r="883" spans="3:3">
      <c r="C883" s="5"/>
    </row>
    <row r="884" spans="3:3">
      <c r="C884" s="5"/>
    </row>
    <row r="885" spans="3:3">
      <c r="C885" s="5"/>
    </row>
    <row r="886" spans="3:3">
      <c r="C886" s="5"/>
    </row>
    <row r="887" spans="3:3">
      <c r="C887" s="5"/>
    </row>
    <row r="888" spans="3:3">
      <c r="C888" s="5"/>
    </row>
    <row r="889" spans="3:3">
      <c r="C889" s="5"/>
    </row>
    <row r="890" spans="3:3">
      <c r="C890" s="5"/>
    </row>
    <row r="891" spans="3:3">
      <c r="C891" s="5"/>
    </row>
    <row r="892" spans="3:3">
      <c r="C892" s="5"/>
    </row>
    <row r="893" spans="3:3">
      <c r="C893" s="5"/>
    </row>
    <row r="894" spans="3:3">
      <c r="C894" s="5"/>
    </row>
    <row r="895" spans="3:3">
      <c r="C895" s="5"/>
    </row>
    <row r="896" spans="3:3">
      <c r="C896" s="5"/>
    </row>
    <row r="897" spans="3:3">
      <c r="C897" s="5"/>
    </row>
    <row r="898" spans="3:3">
      <c r="C898" s="5"/>
    </row>
    <row r="899" spans="3:3">
      <c r="C899" s="5"/>
    </row>
    <row r="900" spans="3:3">
      <c r="C900" s="5"/>
    </row>
    <row r="901" spans="3:3">
      <c r="C901" s="5"/>
    </row>
    <row r="902" spans="3:3">
      <c r="C902" s="5"/>
    </row>
    <row r="903" spans="3:3">
      <c r="C903" s="5"/>
    </row>
    <row r="904" spans="3:3">
      <c r="C904" s="5"/>
    </row>
    <row r="905" spans="3:3">
      <c r="C905" s="5"/>
    </row>
    <row r="906" spans="3:3">
      <c r="C906" s="5"/>
    </row>
    <row r="907" spans="3:3">
      <c r="C907" s="5"/>
    </row>
    <row r="908" spans="3:3">
      <c r="C908" s="5"/>
    </row>
    <row r="909" spans="3:3">
      <c r="C909" s="5"/>
    </row>
    <row r="910" spans="3:3">
      <c r="C910" s="5"/>
    </row>
    <row r="911" spans="3:3">
      <c r="C911" s="5"/>
    </row>
    <row r="912" spans="3:3">
      <c r="C912" s="5"/>
    </row>
    <row r="913" spans="3:3">
      <c r="C913" s="5"/>
    </row>
    <row r="914" spans="3:3">
      <c r="C914" s="5"/>
    </row>
    <row r="915" spans="3:3">
      <c r="C915" s="5"/>
    </row>
    <row r="916" spans="3:3">
      <c r="C916" s="5"/>
    </row>
    <row r="917" spans="3:3">
      <c r="C917" s="5"/>
    </row>
    <row r="918" spans="3:3">
      <c r="C918" s="5"/>
    </row>
    <row r="919" spans="3:3">
      <c r="C919" s="5"/>
    </row>
    <row r="920" spans="3:3">
      <c r="C920" s="5"/>
    </row>
    <row r="921" spans="3:3">
      <c r="C921" s="5"/>
    </row>
    <row r="922" spans="3:3">
      <c r="C922" s="5"/>
    </row>
    <row r="923" spans="3:3">
      <c r="C923" s="5"/>
    </row>
    <row r="924" spans="3:3">
      <c r="C924" s="5"/>
    </row>
    <row r="925" spans="3:3">
      <c r="C925" s="5"/>
    </row>
    <row r="926" spans="3:3">
      <c r="C926" s="5"/>
    </row>
    <row r="927" spans="3:3">
      <c r="C927" s="5"/>
    </row>
    <row r="928" spans="3:3">
      <c r="C928" s="5"/>
    </row>
    <row r="929" spans="3:3">
      <c r="C929" s="5"/>
    </row>
    <row r="930" spans="3:3">
      <c r="C930" s="5"/>
    </row>
    <row r="931" spans="3:3">
      <c r="C931" s="5"/>
    </row>
    <row r="932" spans="3:3">
      <c r="C932" s="5"/>
    </row>
    <row r="933" spans="3:3">
      <c r="C933" s="5"/>
    </row>
    <row r="934" spans="3:3">
      <c r="C934" s="5"/>
    </row>
    <row r="935" spans="3:3">
      <c r="C935" s="5"/>
    </row>
    <row r="936" spans="3:3">
      <c r="C936" s="5"/>
    </row>
    <row r="937" spans="3:3">
      <c r="C937" s="5"/>
    </row>
    <row r="938" spans="3:3">
      <c r="C938" s="5"/>
    </row>
    <row r="939" spans="3:3">
      <c r="C939" s="5"/>
    </row>
    <row r="940" spans="3:3">
      <c r="C940" s="5"/>
    </row>
    <row r="941" spans="3:3">
      <c r="C941" s="5"/>
    </row>
    <row r="942" spans="3:3">
      <c r="C942" s="5"/>
    </row>
    <row r="943" spans="3:3">
      <c r="C943" s="5"/>
    </row>
    <row r="944" spans="3:3">
      <c r="C944" s="5"/>
    </row>
    <row r="945" spans="3:3">
      <c r="C945" s="5"/>
    </row>
    <row r="946" spans="3:3">
      <c r="C946" s="5"/>
    </row>
    <row r="947" spans="3:3">
      <c r="C947" s="5"/>
    </row>
    <row r="948" spans="3:3">
      <c r="C948" s="5"/>
    </row>
    <row r="949" spans="3:3">
      <c r="C949" s="5"/>
    </row>
    <row r="950" spans="3:3">
      <c r="C950" s="5"/>
    </row>
    <row r="951" spans="3:3">
      <c r="C951" s="5"/>
    </row>
    <row r="952" spans="3:3">
      <c r="C952" s="5"/>
    </row>
    <row r="953" spans="3:3">
      <c r="C953" s="5"/>
    </row>
    <row r="954" spans="3:3">
      <c r="C954" s="5"/>
    </row>
    <row r="955" spans="3:3">
      <c r="C955" s="5"/>
    </row>
    <row r="956" spans="3:3">
      <c r="C956" s="5"/>
    </row>
    <row r="957" spans="3:3">
      <c r="C957" s="5"/>
    </row>
    <row r="958" spans="3:3">
      <c r="C958" s="5"/>
    </row>
    <row r="959" spans="3:3">
      <c r="C959" s="5"/>
    </row>
    <row r="960" spans="3:3">
      <c r="C960" s="5"/>
    </row>
    <row r="961" spans="3:3">
      <c r="C961" s="5"/>
    </row>
    <row r="962" spans="3:3">
      <c r="C962" s="5"/>
    </row>
    <row r="963" spans="3:3">
      <c r="C963" s="5"/>
    </row>
    <row r="964" spans="3:3">
      <c r="C964" s="5"/>
    </row>
    <row r="965" spans="3:3">
      <c r="C965" s="5"/>
    </row>
    <row r="966" spans="3:3">
      <c r="C966" s="5"/>
    </row>
    <row r="967" spans="3:3">
      <c r="C967" s="5"/>
    </row>
    <row r="968" spans="3:3">
      <c r="C968" s="5"/>
    </row>
    <row r="969" spans="3:3">
      <c r="C969" s="5"/>
    </row>
    <row r="970" spans="3:3">
      <c r="C970" s="5"/>
    </row>
    <row r="971" spans="3:3">
      <c r="C971" s="5"/>
    </row>
    <row r="972" spans="3:3">
      <c r="C972" s="5"/>
    </row>
    <row r="973" spans="3:3">
      <c r="C973" s="5"/>
    </row>
    <row r="974" spans="3:3">
      <c r="C974" s="5"/>
    </row>
    <row r="975" spans="3:3">
      <c r="C975" s="5"/>
    </row>
    <row r="976" spans="3:3">
      <c r="C976" s="5"/>
    </row>
    <row r="977" spans="3:3">
      <c r="C977" s="5"/>
    </row>
    <row r="978" spans="3:3">
      <c r="C978" s="5"/>
    </row>
    <row r="979" spans="3:3">
      <c r="C979" s="5"/>
    </row>
    <row r="980" spans="3:3">
      <c r="C980" s="5"/>
    </row>
    <row r="981" spans="3:3">
      <c r="C981" s="5"/>
    </row>
    <row r="982" spans="3:3">
      <c r="C982" s="5"/>
    </row>
    <row r="983" spans="3:3">
      <c r="C983" s="5"/>
    </row>
    <row r="984" spans="3:3">
      <c r="C984" s="5"/>
    </row>
    <row r="985" spans="3:3">
      <c r="C985" s="5"/>
    </row>
    <row r="986" spans="3:3">
      <c r="C986" s="5"/>
    </row>
    <row r="987" spans="3:3">
      <c r="C987" s="5"/>
    </row>
    <row r="988" spans="3:3">
      <c r="C988" s="5"/>
    </row>
    <row r="989" spans="3:3">
      <c r="C989" s="5"/>
    </row>
    <row r="990" spans="3:3">
      <c r="C990" s="5"/>
    </row>
    <row r="991" spans="3:3">
      <c r="C991" s="5"/>
    </row>
    <row r="992" spans="3:3">
      <c r="C992" s="5"/>
    </row>
    <row r="993" spans="3:3">
      <c r="C993" s="5"/>
    </row>
    <row r="994" spans="3:3">
      <c r="C994" s="5"/>
    </row>
    <row r="995" spans="3:3">
      <c r="C995" s="5"/>
    </row>
    <row r="996" spans="3:3">
      <c r="C996" s="5"/>
    </row>
    <row r="997" spans="3:3">
      <c r="C997" s="5"/>
    </row>
    <row r="998" spans="3:3">
      <c r="C998" s="5"/>
    </row>
    <row r="999" spans="3:3">
      <c r="C999" s="5"/>
    </row>
    <row r="1000" spans="3:3">
      <c r="C1000" s="5"/>
    </row>
    <row r="1001" spans="3:3">
      <c r="C1001" s="5"/>
    </row>
    <row r="1002" spans="3:3">
      <c r="C1002" s="5"/>
    </row>
    <row r="1003" spans="3:3">
      <c r="C1003" s="5"/>
    </row>
    <row r="1004" spans="3:3">
      <c r="C1004" s="5"/>
    </row>
    <row r="1005" spans="3:3">
      <c r="C1005" s="5"/>
    </row>
    <row r="1006" spans="3:3">
      <c r="C1006" s="5"/>
    </row>
    <row r="1007" spans="3:3">
      <c r="C1007" s="5"/>
    </row>
    <row r="1008" spans="3:3">
      <c r="C1008" s="5"/>
    </row>
    <row r="1009" spans="3:3">
      <c r="C1009" s="5"/>
    </row>
    <row r="1010" spans="3:3">
      <c r="C1010" s="5"/>
    </row>
    <row r="1011" spans="3:3">
      <c r="C1011" s="5"/>
    </row>
    <row r="1012" spans="3:3">
      <c r="C1012" s="5"/>
    </row>
    <row r="1013" spans="3:3">
      <c r="C1013" s="5"/>
    </row>
    <row r="1014" spans="3:3">
      <c r="C1014" s="5"/>
    </row>
    <row r="1015" spans="3:3">
      <c r="C1015" s="5"/>
    </row>
    <row r="1016" spans="3:3">
      <c r="C1016" s="5"/>
    </row>
    <row r="1017" spans="3:3">
      <c r="C1017" s="5"/>
    </row>
    <row r="1018" spans="3:3">
      <c r="C1018" s="5"/>
    </row>
    <row r="1019" spans="3:3">
      <c r="C1019" s="5"/>
    </row>
    <row r="1020" spans="3:3">
      <c r="C1020" s="5"/>
    </row>
    <row r="1021" spans="3:3">
      <c r="C1021" s="5"/>
    </row>
    <row r="1022" spans="3:3">
      <c r="C1022" s="5"/>
    </row>
    <row r="1023" spans="3:3">
      <c r="C1023" s="5"/>
    </row>
    <row r="1024" spans="3:3">
      <c r="C1024" s="5"/>
    </row>
    <row r="1025" spans="3:3">
      <c r="C1025" s="5"/>
    </row>
    <row r="1026" spans="3:3">
      <c r="C1026" s="5"/>
    </row>
    <row r="1027" spans="3:3">
      <c r="C1027" s="5"/>
    </row>
    <row r="1028" spans="3:3">
      <c r="C1028" s="5"/>
    </row>
    <row r="1029" spans="3:3">
      <c r="C1029" s="5"/>
    </row>
    <row r="1030" spans="3:3">
      <c r="C1030" s="5"/>
    </row>
    <row r="1031" spans="3:3">
      <c r="C1031" s="5"/>
    </row>
    <row r="1032" spans="3:3">
      <c r="C1032" s="5"/>
    </row>
    <row r="1033" spans="3:3">
      <c r="C1033" s="5"/>
    </row>
    <row r="1034" spans="3:3">
      <c r="C1034" s="5"/>
    </row>
    <row r="1035" spans="3:3">
      <c r="C1035" s="5"/>
    </row>
    <row r="1036" spans="3:3">
      <c r="C1036" s="5"/>
    </row>
    <row r="1037" spans="3:3">
      <c r="C1037" s="5"/>
    </row>
    <row r="1038" spans="3:3">
      <c r="C1038" s="5"/>
    </row>
    <row r="1039" spans="3:3">
      <c r="C1039" s="5"/>
    </row>
    <row r="1040" spans="3:3">
      <c r="C1040" s="5"/>
    </row>
    <row r="1041" spans="3:3">
      <c r="C1041" s="5"/>
    </row>
    <row r="1042" spans="3:3">
      <c r="C1042" s="5"/>
    </row>
    <row r="1043" spans="3:3">
      <c r="C1043" s="5"/>
    </row>
    <row r="1044" spans="3:3">
      <c r="C1044" s="5"/>
    </row>
    <row r="1045" spans="3:3">
      <c r="C1045" s="5"/>
    </row>
    <row r="1046" spans="3:3">
      <c r="C1046" s="5"/>
    </row>
    <row r="1047" spans="3:3">
      <c r="C1047" s="5"/>
    </row>
    <row r="1048" spans="3:3">
      <c r="C1048" s="5"/>
    </row>
    <row r="1049" spans="3:3">
      <c r="C1049" s="5"/>
    </row>
    <row r="1050" spans="3:3">
      <c r="C1050" s="5"/>
    </row>
    <row r="1051" spans="3:3">
      <c r="C1051" s="5"/>
    </row>
    <row r="1052" spans="3:3">
      <c r="C1052" s="5"/>
    </row>
    <row r="1053" spans="3:3">
      <c r="C1053" s="5"/>
    </row>
    <row r="1054" spans="3:3">
      <c r="C1054" s="5"/>
    </row>
    <row r="1055" spans="3:3">
      <c r="C1055" s="5"/>
    </row>
    <row r="1056" spans="3:3">
      <c r="C1056" s="5"/>
    </row>
    <row r="1057" spans="3:3">
      <c r="C1057" s="5"/>
    </row>
    <row r="1058" spans="3:3">
      <c r="C1058" s="5"/>
    </row>
    <row r="1059" spans="3:3">
      <c r="C1059" s="5"/>
    </row>
    <row r="1060" spans="3:3">
      <c r="C1060" s="5"/>
    </row>
    <row r="1061" spans="3:3">
      <c r="C1061" s="5"/>
    </row>
    <row r="1062" spans="3:3">
      <c r="C1062" s="5"/>
    </row>
    <row r="1063" spans="3:3">
      <c r="C1063" s="5"/>
    </row>
    <row r="1064" spans="3:3">
      <c r="C1064" s="5"/>
    </row>
    <row r="1065" spans="3:3">
      <c r="C1065" s="5"/>
    </row>
    <row r="1066" spans="3:3">
      <c r="C1066" s="5"/>
    </row>
    <row r="1067" spans="3:3">
      <c r="C1067" s="5"/>
    </row>
    <row r="1068" spans="3:3">
      <c r="C1068" s="5"/>
    </row>
    <row r="1069" spans="3:3">
      <c r="C1069" s="5"/>
    </row>
    <row r="1070" spans="3:3">
      <c r="C1070" s="5"/>
    </row>
    <row r="1071" spans="3:3">
      <c r="C1071" s="5"/>
    </row>
    <row r="1072" spans="3:3">
      <c r="C1072" s="5"/>
    </row>
    <row r="1073" spans="3:3">
      <c r="C1073" s="5"/>
    </row>
    <row r="1074" spans="3:3">
      <c r="C1074" s="5"/>
    </row>
    <row r="1075" spans="3:3">
      <c r="C1075" s="5"/>
    </row>
    <row r="1076" spans="3:3">
      <c r="C1076" s="5"/>
    </row>
    <row r="1077" spans="3:3">
      <c r="C1077" s="5"/>
    </row>
    <row r="1078" spans="3:3">
      <c r="C1078" s="5"/>
    </row>
    <row r="1079" spans="3:3">
      <c r="C1079" s="5"/>
    </row>
    <row r="1080" spans="3:3">
      <c r="C1080" s="5"/>
    </row>
    <row r="1081" spans="3:3">
      <c r="C1081" s="5"/>
    </row>
    <row r="1082" spans="3:3">
      <c r="C1082" s="5"/>
    </row>
    <row r="1083" spans="3:3">
      <c r="C1083" s="5"/>
    </row>
    <row r="1084" spans="3:3">
      <c r="C1084" s="5"/>
    </row>
    <row r="1085" spans="3:3">
      <c r="C1085" s="5"/>
    </row>
    <row r="1086" spans="3:3">
      <c r="C1086" s="5"/>
    </row>
    <row r="1087" spans="3:3">
      <c r="C1087" s="5"/>
    </row>
    <row r="1088" spans="3:3">
      <c r="C1088" s="5"/>
    </row>
    <row r="1089" spans="3:3">
      <c r="C1089" s="5"/>
    </row>
    <row r="1090" spans="3:3">
      <c r="C1090" s="5"/>
    </row>
    <row r="1091" spans="3:3">
      <c r="C1091" s="5"/>
    </row>
    <row r="1092" spans="3:3">
      <c r="C1092" s="5"/>
    </row>
    <row r="1093" spans="3:3">
      <c r="C1093" s="5"/>
    </row>
    <row r="1094" spans="3:3">
      <c r="C1094" s="5"/>
    </row>
    <row r="1095" spans="3:3">
      <c r="C1095" s="5"/>
    </row>
    <row r="1096" spans="3:3">
      <c r="C1096" s="5"/>
    </row>
    <row r="1097" spans="3:3">
      <c r="C1097" s="5"/>
    </row>
    <row r="1098" spans="3:3">
      <c r="C1098" s="5"/>
    </row>
    <row r="1099" spans="3:3">
      <c r="C1099" s="5"/>
    </row>
    <row r="1100" spans="3:3">
      <c r="C1100" s="5"/>
    </row>
    <row r="1101" spans="3:3">
      <c r="C1101" s="5"/>
    </row>
    <row r="1102" spans="3:3">
      <c r="C1102" s="5"/>
    </row>
    <row r="1103" spans="3:3">
      <c r="C1103" s="5"/>
    </row>
    <row r="1104" spans="3:3">
      <c r="C1104" s="5"/>
    </row>
    <row r="1105" spans="3:3">
      <c r="C1105" s="5"/>
    </row>
    <row r="1106" spans="3:3">
      <c r="C1106" s="5"/>
    </row>
    <row r="1107" spans="3:3">
      <c r="C1107" s="5"/>
    </row>
    <row r="1108" spans="3:3">
      <c r="C1108" s="5"/>
    </row>
    <row r="1109" spans="3:3">
      <c r="C1109" s="5"/>
    </row>
    <row r="1110" spans="3:3">
      <c r="C1110" s="5"/>
    </row>
    <row r="1111" spans="3:3">
      <c r="C1111" s="5"/>
    </row>
    <row r="1112" spans="3:3">
      <c r="C1112" s="5"/>
    </row>
    <row r="1113" spans="3:3">
      <c r="C1113" s="5"/>
    </row>
    <row r="1114" spans="3:3">
      <c r="C1114" s="5"/>
    </row>
    <row r="1115" spans="3:3">
      <c r="C1115" s="5"/>
    </row>
    <row r="1116" spans="3:3">
      <c r="C1116" s="5"/>
    </row>
    <row r="1117" spans="3:3">
      <c r="C1117" s="5"/>
    </row>
    <row r="1118" spans="3:3">
      <c r="C1118" s="5"/>
    </row>
    <row r="1119" spans="3:3">
      <c r="C1119" s="5"/>
    </row>
    <row r="1120" spans="3:3">
      <c r="C1120" s="5"/>
    </row>
    <row r="1121" spans="3:3">
      <c r="C1121" s="5"/>
    </row>
    <row r="1122" spans="3:3">
      <c r="C1122" s="5"/>
    </row>
    <row r="1123" spans="3:3">
      <c r="C1123" s="5"/>
    </row>
    <row r="1124" spans="3:3">
      <c r="C1124" s="5"/>
    </row>
    <row r="1125" spans="3:3">
      <c r="C1125" s="5"/>
    </row>
    <row r="1126" spans="3:3">
      <c r="C1126" s="5"/>
    </row>
    <row r="1127" spans="3:3">
      <c r="C1127" s="5"/>
    </row>
    <row r="1128" spans="3:3">
      <c r="C1128" s="5"/>
    </row>
    <row r="1129" spans="3:3">
      <c r="C1129" s="5"/>
    </row>
    <row r="1130" spans="3:3">
      <c r="C1130" s="5"/>
    </row>
    <row r="1131" spans="3:3">
      <c r="C1131" s="5"/>
    </row>
    <row r="1132" spans="3:3">
      <c r="C1132" s="5"/>
    </row>
    <row r="1133" spans="3:3">
      <c r="C1133" s="5"/>
    </row>
    <row r="1134" spans="3:3">
      <c r="C1134" s="5"/>
    </row>
    <row r="1135" spans="3:3">
      <c r="C1135" s="5"/>
    </row>
    <row r="1136" spans="3:3">
      <c r="C1136" s="5"/>
    </row>
    <row r="1137" spans="3:3">
      <c r="C1137" s="5"/>
    </row>
    <row r="1138" spans="3:3">
      <c r="C1138" s="5"/>
    </row>
    <row r="1139" spans="3:3">
      <c r="C1139" s="5"/>
    </row>
    <row r="1140" spans="3:3">
      <c r="C1140" s="5"/>
    </row>
    <row r="1141" spans="3:3">
      <c r="C1141" s="5"/>
    </row>
    <row r="1142" spans="3:3">
      <c r="C1142" s="5"/>
    </row>
    <row r="1143" spans="3:3">
      <c r="C1143" s="5"/>
    </row>
    <row r="1144" spans="3:3">
      <c r="C1144" s="5"/>
    </row>
    <row r="1145" spans="3:3">
      <c r="C1145" s="5"/>
    </row>
    <row r="1146" spans="3:3">
      <c r="C1146" s="5"/>
    </row>
    <row r="1147" spans="3:3">
      <c r="C1147" s="5"/>
    </row>
    <row r="1148" spans="3:3">
      <c r="C1148" s="5"/>
    </row>
    <row r="1149" spans="3:3">
      <c r="C1149" s="5"/>
    </row>
    <row r="1150" spans="3:3">
      <c r="C1150" s="5"/>
    </row>
    <row r="1151" spans="3:3">
      <c r="C1151" s="5"/>
    </row>
    <row r="1152" spans="3:3">
      <c r="C1152" s="5"/>
    </row>
    <row r="1153" spans="3:3">
      <c r="C1153" s="5"/>
    </row>
    <row r="1154" spans="3:3">
      <c r="C1154" s="5"/>
    </row>
    <row r="1155" spans="3:3">
      <c r="C1155" s="5"/>
    </row>
    <row r="1156" spans="3:3">
      <c r="C1156" s="5"/>
    </row>
    <row r="1157" spans="3:3">
      <c r="C1157" s="5"/>
    </row>
    <row r="1158" spans="3:3">
      <c r="C1158" s="5"/>
    </row>
    <row r="1159" spans="3:3">
      <c r="C1159" s="5"/>
    </row>
    <row r="1160" spans="3:3">
      <c r="C1160" s="5"/>
    </row>
    <row r="1161" spans="3:3">
      <c r="C1161" s="5"/>
    </row>
    <row r="1162" spans="3:3">
      <c r="C1162" s="5"/>
    </row>
    <row r="1163" spans="3:3">
      <c r="C1163" s="5"/>
    </row>
    <row r="1164" spans="3:3">
      <c r="C1164" s="5"/>
    </row>
    <row r="1165" spans="3:3">
      <c r="C1165" s="5"/>
    </row>
    <row r="1166" spans="3:3">
      <c r="C1166" s="5"/>
    </row>
    <row r="1167" spans="3:3">
      <c r="C1167" s="5"/>
    </row>
    <row r="1168" spans="3:3">
      <c r="C1168" s="5"/>
    </row>
    <row r="1169" spans="3:3">
      <c r="C1169" s="5"/>
    </row>
    <row r="1170" spans="3:3">
      <c r="C1170" s="5"/>
    </row>
    <row r="1171" spans="3:3">
      <c r="C1171" s="5"/>
    </row>
    <row r="1172" spans="3:3">
      <c r="C1172" s="5"/>
    </row>
    <row r="1173" spans="3:3">
      <c r="C1173" s="5"/>
    </row>
    <row r="1174" spans="3:3">
      <c r="C1174" s="5"/>
    </row>
    <row r="1175" spans="3:3">
      <c r="C1175" s="5"/>
    </row>
    <row r="1176" spans="3:3">
      <c r="C1176" s="5"/>
    </row>
    <row r="1177" spans="3:3">
      <c r="C1177" s="5"/>
    </row>
    <row r="1178" spans="3:3">
      <c r="C1178" s="5"/>
    </row>
    <row r="1179" spans="3:3">
      <c r="C1179" s="5"/>
    </row>
    <row r="1180" spans="3:3">
      <c r="C1180" s="5"/>
    </row>
    <row r="1181" spans="3:3">
      <c r="C1181" s="5"/>
    </row>
    <row r="1182" spans="3:3">
      <c r="C1182" s="5"/>
    </row>
    <row r="1183" spans="3:3">
      <c r="C1183" s="5"/>
    </row>
    <row r="1184" spans="3:3">
      <c r="C1184" s="5"/>
    </row>
    <row r="1185" spans="3:3">
      <c r="C1185" s="5"/>
    </row>
    <row r="1186" spans="3:3">
      <c r="C1186" s="5"/>
    </row>
    <row r="1187" spans="3:3">
      <c r="C1187" s="5"/>
    </row>
    <row r="1188" spans="3:3">
      <c r="C1188" s="5"/>
    </row>
    <row r="1189" spans="3:3">
      <c r="C1189" s="5"/>
    </row>
    <row r="1190" spans="3:3">
      <c r="C1190" s="5"/>
    </row>
    <row r="1191" spans="3:3">
      <c r="C1191" s="5"/>
    </row>
    <row r="1192" spans="3:3">
      <c r="C1192" s="5"/>
    </row>
    <row r="1193" spans="3:3">
      <c r="C1193" s="5"/>
    </row>
    <row r="1194" spans="3:3">
      <c r="C1194" s="5"/>
    </row>
    <row r="1195" spans="3:3">
      <c r="C1195" s="5"/>
    </row>
    <row r="1196" spans="3:3">
      <c r="C1196" s="5"/>
    </row>
    <row r="1197" spans="3:3">
      <c r="C1197" s="5"/>
    </row>
    <row r="1198" spans="3:3">
      <c r="C1198" s="5"/>
    </row>
    <row r="1199" spans="3:3">
      <c r="C1199" s="5"/>
    </row>
    <row r="1200" spans="3:3">
      <c r="C1200" s="5"/>
    </row>
    <row r="1201" spans="3:3">
      <c r="C1201" s="5"/>
    </row>
    <row r="1202" spans="3:3">
      <c r="C1202" s="5"/>
    </row>
    <row r="1203" spans="3:3">
      <c r="C1203" s="5"/>
    </row>
    <row r="1204" spans="3:3">
      <c r="C1204" s="5"/>
    </row>
    <row r="1205" spans="3:3">
      <c r="C1205" s="5"/>
    </row>
    <row r="1206" spans="3:3">
      <c r="C1206" s="5"/>
    </row>
    <row r="1207" spans="3:3">
      <c r="C1207" s="5"/>
    </row>
    <row r="1208" spans="3:3">
      <c r="C1208" s="5"/>
    </row>
    <row r="1209" spans="3:3">
      <c r="C1209" s="5"/>
    </row>
    <row r="1210" spans="3:3">
      <c r="C1210" s="5"/>
    </row>
    <row r="1211" spans="3:3">
      <c r="C1211" s="5"/>
    </row>
    <row r="1212" spans="3:3">
      <c r="C1212" s="5"/>
    </row>
    <row r="1213" spans="3:3">
      <c r="C1213" s="5"/>
    </row>
    <row r="1214" spans="3:3">
      <c r="C1214" s="5"/>
    </row>
    <row r="1215" spans="3:3">
      <c r="C1215" s="5"/>
    </row>
    <row r="1216" spans="3:3">
      <c r="C1216" s="5"/>
    </row>
    <row r="1217" spans="3:3">
      <c r="C1217" s="5"/>
    </row>
    <row r="1218" spans="3:3">
      <c r="C1218" s="5"/>
    </row>
    <row r="1219" spans="3:3">
      <c r="C1219" s="5"/>
    </row>
    <row r="1220" spans="3:3">
      <c r="C1220" s="5"/>
    </row>
    <row r="1221" spans="3:3">
      <c r="C1221" s="5"/>
    </row>
    <row r="1222" spans="3:3">
      <c r="C1222" s="5"/>
    </row>
    <row r="1223" spans="3:3">
      <c r="C1223" s="5"/>
    </row>
    <row r="1224" spans="3:3">
      <c r="C1224" s="5"/>
    </row>
    <row r="1225" spans="3:3">
      <c r="C1225" s="5"/>
    </row>
    <row r="1226" spans="3:3">
      <c r="C1226" s="5"/>
    </row>
    <row r="1227" spans="3:3">
      <c r="C1227" s="5"/>
    </row>
    <row r="1228" spans="3:3">
      <c r="C1228" s="5"/>
    </row>
    <row r="1229" spans="3:3">
      <c r="C1229" s="5"/>
    </row>
    <row r="1230" spans="3:3">
      <c r="C1230" s="5"/>
    </row>
    <row r="1231" spans="3:3">
      <c r="C1231" s="5"/>
    </row>
    <row r="1232" spans="3:3">
      <c r="C1232" s="5"/>
    </row>
    <row r="1233" spans="3:3">
      <c r="C1233" s="5"/>
    </row>
    <row r="1234" spans="3:3">
      <c r="C1234" s="5"/>
    </row>
    <row r="1235" spans="3:3">
      <c r="C1235" s="5"/>
    </row>
    <row r="1236" spans="3:3">
      <c r="C1236" s="5"/>
    </row>
    <row r="1237" spans="3:3">
      <c r="C1237" s="5"/>
    </row>
    <row r="1238" spans="3:3">
      <c r="C1238" s="5"/>
    </row>
    <row r="1239" spans="3:3">
      <c r="C1239" s="5"/>
    </row>
    <row r="1240" spans="3:3">
      <c r="C1240" s="5"/>
    </row>
    <row r="1241" spans="3:3">
      <c r="C1241" s="5"/>
    </row>
    <row r="1242" spans="3:3">
      <c r="C1242" s="5"/>
    </row>
    <row r="1243" spans="3:3">
      <c r="C1243" s="5"/>
    </row>
    <row r="1244" spans="3:3">
      <c r="C1244" s="5"/>
    </row>
    <row r="1245" spans="3:3">
      <c r="C1245" s="5"/>
    </row>
    <row r="1246" spans="3:3">
      <c r="C1246" s="5"/>
    </row>
    <row r="1247" spans="3:3">
      <c r="C1247" s="5"/>
    </row>
    <row r="1248" spans="3:3">
      <c r="C1248" s="5"/>
    </row>
    <row r="1249" spans="3:3">
      <c r="C1249" s="5"/>
    </row>
    <row r="1250" spans="3:3">
      <c r="C1250" s="5"/>
    </row>
    <row r="1251" spans="3:3">
      <c r="C1251" s="5"/>
    </row>
    <row r="1252" spans="3:3">
      <c r="C1252" s="5"/>
    </row>
    <row r="1253" spans="3:3">
      <c r="C1253" s="5"/>
    </row>
    <row r="1254" spans="3:3">
      <c r="C1254" s="5"/>
    </row>
    <row r="1255" spans="3:3">
      <c r="C1255" s="5"/>
    </row>
    <row r="1256" spans="3:3">
      <c r="C1256" s="5"/>
    </row>
    <row r="1257" spans="3:3">
      <c r="C1257" s="5"/>
    </row>
    <row r="1258" spans="3:3">
      <c r="C1258" s="5"/>
    </row>
    <row r="1259" spans="3:3">
      <c r="C1259" s="5"/>
    </row>
    <row r="1260" spans="3:3">
      <c r="C1260" s="5"/>
    </row>
    <row r="1261" spans="3:3">
      <c r="C1261" s="5"/>
    </row>
    <row r="1262" spans="3:3">
      <c r="C1262" s="5"/>
    </row>
    <row r="1263" spans="3:3">
      <c r="C1263" s="5"/>
    </row>
    <row r="1264" spans="3:3">
      <c r="C1264" s="5"/>
    </row>
    <row r="1265" spans="3:3">
      <c r="C1265" s="5"/>
    </row>
    <row r="1266" spans="3:3">
      <c r="C1266" s="5"/>
    </row>
    <row r="1267" spans="3:3">
      <c r="C1267" s="5"/>
    </row>
    <row r="1268" spans="3:3">
      <c r="C1268" s="5"/>
    </row>
    <row r="1269" spans="3:3">
      <c r="C1269" s="5"/>
    </row>
    <row r="1270" spans="3:3">
      <c r="C1270" s="5"/>
    </row>
    <row r="1271" spans="3:3">
      <c r="C1271" s="5"/>
    </row>
    <row r="1272" spans="3:3">
      <c r="C1272" s="5"/>
    </row>
    <row r="1273" spans="3:3">
      <c r="C1273" s="5"/>
    </row>
    <row r="1274" spans="3:3">
      <c r="C1274" s="5"/>
    </row>
    <row r="1275" spans="3:3">
      <c r="C1275" s="5"/>
    </row>
    <row r="1276" spans="3:3">
      <c r="C1276" s="5"/>
    </row>
    <row r="1277" spans="3:3">
      <c r="C1277" s="5"/>
    </row>
    <row r="1278" spans="3:3">
      <c r="C1278" s="5"/>
    </row>
    <row r="1279" spans="3:3">
      <c r="C1279" s="5"/>
    </row>
    <row r="1280" spans="3:3">
      <c r="C1280" s="5"/>
    </row>
    <row r="1281" spans="3:3">
      <c r="C1281" s="5"/>
    </row>
    <row r="1282" spans="3:3">
      <c r="C1282" s="5"/>
    </row>
    <row r="1283" spans="3:3">
      <c r="C1283" s="5"/>
    </row>
    <row r="1284" spans="3:3">
      <c r="C1284" s="5"/>
    </row>
    <row r="1285" spans="3:3">
      <c r="C1285" s="5"/>
    </row>
    <row r="1286" spans="3:3">
      <c r="C1286" s="5"/>
    </row>
    <row r="1287" spans="3:3">
      <c r="C1287" s="5"/>
    </row>
    <row r="1288" spans="3:3">
      <c r="C1288" s="5"/>
    </row>
    <row r="1289" spans="3:3">
      <c r="C1289" s="5"/>
    </row>
    <row r="1290" spans="3:3">
      <c r="C1290" s="5"/>
    </row>
    <row r="1291" spans="3:3">
      <c r="C1291" s="5"/>
    </row>
    <row r="1292" spans="3:3">
      <c r="C1292" s="5"/>
    </row>
    <row r="1293" spans="3:3">
      <c r="C1293" s="5"/>
    </row>
    <row r="1294" spans="3:3">
      <c r="C1294" s="5"/>
    </row>
    <row r="1295" spans="3:3">
      <c r="C1295" s="5"/>
    </row>
    <row r="1296" spans="3:3">
      <c r="C1296" s="5"/>
    </row>
    <row r="1297" spans="3:3">
      <c r="C1297" s="5"/>
    </row>
    <row r="1298" spans="3:3">
      <c r="C1298" s="5"/>
    </row>
    <row r="1299" spans="3:3">
      <c r="C1299" s="5"/>
    </row>
    <row r="1300" spans="3:3">
      <c r="C1300" s="5"/>
    </row>
    <row r="1301" spans="3:3">
      <c r="C1301" s="5"/>
    </row>
    <row r="1302" spans="3:3">
      <c r="C1302" s="5"/>
    </row>
    <row r="1303" spans="3:3">
      <c r="C1303" s="5"/>
    </row>
    <row r="1304" spans="3:3">
      <c r="C1304" s="5"/>
    </row>
    <row r="1305" spans="3:3">
      <c r="C1305" s="5"/>
    </row>
    <row r="1306" spans="3:3">
      <c r="C1306" s="5"/>
    </row>
    <row r="1307" spans="3:3">
      <c r="C1307" s="5"/>
    </row>
    <row r="1308" spans="3:3">
      <c r="C1308" s="5"/>
    </row>
    <row r="1309" spans="3:3">
      <c r="C1309" s="5"/>
    </row>
    <row r="1310" spans="3:3">
      <c r="C1310" s="5"/>
    </row>
    <row r="1311" spans="3:3">
      <c r="C1311" s="5"/>
    </row>
    <row r="1312" spans="3:3">
      <c r="C1312" s="5"/>
    </row>
    <row r="1313" spans="3:3">
      <c r="C1313" s="5"/>
    </row>
    <row r="1314" spans="3:3">
      <c r="C1314" s="5"/>
    </row>
    <row r="1315" spans="3:3">
      <c r="C1315" s="5"/>
    </row>
    <row r="1316" spans="3:3">
      <c r="C1316" s="5"/>
    </row>
    <row r="1317" spans="3:3">
      <c r="C1317" s="5"/>
    </row>
    <row r="1318" spans="3:3">
      <c r="C1318" s="5"/>
    </row>
    <row r="1319" spans="3:3">
      <c r="C1319" s="5"/>
    </row>
    <row r="1320" spans="3:3">
      <c r="C1320" s="5"/>
    </row>
    <row r="1321" spans="3:3">
      <c r="C1321" s="5"/>
    </row>
    <row r="1322" spans="3:3">
      <c r="C1322" s="5"/>
    </row>
    <row r="1323" spans="3:3">
      <c r="C1323" s="5"/>
    </row>
    <row r="1324" spans="3:3">
      <c r="C1324" s="5"/>
    </row>
    <row r="1325" spans="3:3">
      <c r="C1325" s="5"/>
    </row>
    <row r="1326" spans="3:3">
      <c r="C1326" s="5"/>
    </row>
    <row r="1327" spans="3:3">
      <c r="C1327" s="5"/>
    </row>
    <row r="1328" spans="3:3">
      <c r="C1328" s="5"/>
    </row>
    <row r="1329" spans="3:3">
      <c r="C1329" s="5"/>
    </row>
    <row r="1330" spans="3:3">
      <c r="C1330" s="5"/>
    </row>
    <row r="1331" spans="3:3">
      <c r="C1331" s="5"/>
    </row>
    <row r="1332" spans="3:3">
      <c r="C1332" s="5"/>
    </row>
    <row r="1333" spans="3:3">
      <c r="C1333" s="5"/>
    </row>
    <row r="1334" spans="3:3">
      <c r="C1334" s="5"/>
    </row>
    <row r="1335" spans="3:3">
      <c r="C1335" s="5"/>
    </row>
    <row r="1336" spans="3:3">
      <c r="C1336" s="5"/>
    </row>
    <row r="1337" spans="3:3">
      <c r="C1337" s="5"/>
    </row>
    <row r="1338" spans="3:3">
      <c r="C1338" s="5"/>
    </row>
    <row r="1339" spans="3:3">
      <c r="C1339" s="5"/>
    </row>
    <row r="1340" spans="3:3">
      <c r="C1340" s="5"/>
    </row>
    <row r="1341" spans="3:3">
      <c r="C1341" s="5"/>
    </row>
    <row r="1342" spans="3:3">
      <c r="C1342" s="5"/>
    </row>
    <row r="1343" spans="3:3">
      <c r="C1343" s="5"/>
    </row>
    <row r="1344" spans="3:3">
      <c r="C1344" s="5"/>
    </row>
    <row r="1345" spans="3:3">
      <c r="C1345" s="5"/>
    </row>
    <row r="1346" spans="3:3">
      <c r="C1346" s="5"/>
    </row>
    <row r="1347" spans="3:3">
      <c r="C1347" s="5"/>
    </row>
    <row r="1348" spans="3:3">
      <c r="C1348" s="5"/>
    </row>
    <row r="1349" spans="3:3">
      <c r="C1349" s="5"/>
    </row>
    <row r="1350" spans="3:3">
      <c r="C1350" s="5"/>
    </row>
    <row r="1351" spans="3:3">
      <c r="C1351" s="5"/>
    </row>
    <row r="1352" spans="3:3">
      <c r="C1352" s="5"/>
    </row>
    <row r="1353" spans="3:3">
      <c r="C1353" s="5"/>
    </row>
    <row r="1354" spans="3:3">
      <c r="C1354" s="5"/>
    </row>
    <row r="1355" spans="3:3">
      <c r="C1355" s="5"/>
    </row>
    <row r="1356" spans="3:3">
      <c r="C1356" s="5"/>
    </row>
    <row r="1357" spans="3:3">
      <c r="C1357" s="5"/>
    </row>
    <row r="1358" spans="3:3">
      <c r="C1358" s="5"/>
    </row>
    <row r="1359" spans="3:3">
      <c r="C1359" s="5"/>
    </row>
    <row r="1360" spans="3:3">
      <c r="C1360" s="5"/>
    </row>
    <row r="1361" spans="3:3">
      <c r="C1361" s="5"/>
    </row>
    <row r="1362" spans="3:3">
      <c r="C1362" s="5"/>
    </row>
    <row r="1363" spans="3:3">
      <c r="C1363" s="5"/>
    </row>
    <row r="1364" spans="3:3">
      <c r="C1364" s="5"/>
    </row>
    <row r="1365" spans="3:3">
      <c r="C1365" s="5"/>
    </row>
    <row r="1366" spans="3:3">
      <c r="C1366" s="5"/>
    </row>
    <row r="1367" spans="3:3">
      <c r="C1367" s="5"/>
    </row>
    <row r="1368" spans="3:3">
      <c r="C1368" s="5"/>
    </row>
    <row r="1369" spans="3:3">
      <c r="C1369" s="5"/>
    </row>
    <row r="1370" spans="3:3">
      <c r="C1370" s="5"/>
    </row>
    <row r="1371" spans="3:3">
      <c r="C1371" s="5"/>
    </row>
    <row r="1372" spans="3:3">
      <c r="C1372" s="5"/>
    </row>
    <row r="1373" spans="3:3">
      <c r="C1373" s="5"/>
    </row>
    <row r="1374" spans="3:3">
      <c r="C1374" s="5"/>
    </row>
    <row r="1375" spans="3:3">
      <c r="C1375" s="5"/>
    </row>
    <row r="1376" spans="3:3">
      <c r="C1376" s="5"/>
    </row>
    <row r="1377" spans="3:3">
      <c r="C1377" s="5"/>
    </row>
    <row r="1378" spans="3:3">
      <c r="C1378" s="5"/>
    </row>
    <row r="1379" spans="3:3">
      <c r="C1379" s="5"/>
    </row>
    <row r="1380" spans="3:3">
      <c r="C1380" s="5"/>
    </row>
    <row r="1381" spans="3:3">
      <c r="C1381" s="5"/>
    </row>
    <row r="1382" spans="3:3">
      <c r="C1382" s="5"/>
    </row>
    <row r="1383" spans="3:3">
      <c r="C1383" s="5"/>
    </row>
    <row r="1384" spans="3:3">
      <c r="C1384" s="5"/>
    </row>
    <row r="1385" spans="3:3">
      <c r="C1385" s="5"/>
    </row>
    <row r="1386" spans="3:3">
      <c r="C1386" s="5"/>
    </row>
    <row r="1387" spans="3:3">
      <c r="C1387" s="5"/>
    </row>
    <row r="1388" spans="3:3">
      <c r="C1388" s="5"/>
    </row>
    <row r="1389" spans="3:3">
      <c r="C1389" s="5"/>
    </row>
    <row r="1390" spans="3:3">
      <c r="C1390" s="5"/>
    </row>
    <row r="1391" spans="3:3">
      <c r="C1391" s="5"/>
    </row>
    <row r="1392" spans="3:3">
      <c r="C1392" s="5"/>
    </row>
    <row r="1393" spans="3:3">
      <c r="C1393" s="5"/>
    </row>
    <row r="1394" spans="3:3">
      <c r="C1394" s="5"/>
    </row>
    <row r="1395" spans="3:3">
      <c r="C1395" s="5"/>
    </row>
    <row r="1396" spans="3:3">
      <c r="C1396" s="5"/>
    </row>
    <row r="1397" spans="3:3">
      <c r="C1397" s="5"/>
    </row>
    <row r="1398" spans="3:3">
      <c r="C1398" s="5"/>
    </row>
    <row r="1399" spans="3:3">
      <c r="C1399" s="5"/>
    </row>
    <row r="1400" spans="3:3">
      <c r="C1400" s="5"/>
    </row>
    <row r="1401" spans="3:3">
      <c r="C1401" s="5"/>
    </row>
    <row r="1402" spans="3:3">
      <c r="C1402" s="5"/>
    </row>
    <row r="1403" spans="3:3">
      <c r="C1403" s="5"/>
    </row>
    <row r="1404" spans="3:3">
      <c r="C1404" s="5"/>
    </row>
    <row r="1405" spans="3:3">
      <c r="C1405" s="5"/>
    </row>
    <row r="1406" spans="3:3">
      <c r="C1406" s="5"/>
    </row>
    <row r="1407" spans="3:3">
      <c r="C1407" s="5"/>
    </row>
    <row r="1408" spans="3:3">
      <c r="C1408" s="5"/>
    </row>
    <row r="1409" spans="3:3">
      <c r="C1409" s="5"/>
    </row>
    <row r="1410" spans="3:3">
      <c r="C1410" s="5"/>
    </row>
    <row r="1411" spans="3:3">
      <c r="C1411" s="5"/>
    </row>
    <row r="1412" spans="3:3">
      <c r="C1412" s="5"/>
    </row>
    <row r="1413" spans="3:3">
      <c r="C1413" s="5"/>
    </row>
    <row r="1414" spans="3:3">
      <c r="C1414" s="5"/>
    </row>
    <row r="1415" spans="3:3">
      <c r="C1415" s="5"/>
    </row>
    <row r="1416" spans="3:3">
      <c r="C1416" s="5"/>
    </row>
    <row r="1417" spans="3:3">
      <c r="C1417" s="5"/>
    </row>
    <row r="1418" spans="3:3">
      <c r="C1418" s="5"/>
    </row>
    <row r="1419" spans="3:3">
      <c r="C1419" s="5"/>
    </row>
    <row r="1420" spans="3:3">
      <c r="C1420" s="5"/>
    </row>
    <row r="1421" spans="3:3">
      <c r="C1421" s="5"/>
    </row>
    <row r="1422" spans="3:3">
      <c r="C1422" s="5"/>
    </row>
    <row r="1423" spans="3:3">
      <c r="C1423" s="5"/>
    </row>
    <row r="1424" spans="3:3">
      <c r="C1424" s="5"/>
    </row>
    <row r="1425" spans="3:3">
      <c r="C1425" s="5"/>
    </row>
    <row r="1426" spans="3:3">
      <c r="C1426" s="5"/>
    </row>
    <row r="1427" spans="3:3">
      <c r="C1427" s="5"/>
    </row>
    <row r="1428" spans="3:3">
      <c r="C1428" s="5"/>
    </row>
    <row r="1429" spans="3:3">
      <c r="C1429" s="5"/>
    </row>
    <row r="1430" spans="3:3">
      <c r="C1430" s="5"/>
    </row>
    <row r="1431" spans="3:3">
      <c r="C1431" s="5"/>
    </row>
    <row r="1432" spans="3:3">
      <c r="C1432" s="5"/>
    </row>
    <row r="1433" spans="3:3">
      <c r="C1433" s="5"/>
    </row>
    <row r="1434" spans="3:3">
      <c r="C1434" s="5"/>
    </row>
    <row r="1435" spans="3:3">
      <c r="C1435" s="5"/>
    </row>
    <row r="1436" spans="3:3">
      <c r="C1436" s="5"/>
    </row>
    <row r="1437" spans="3:3">
      <c r="C1437" s="5"/>
    </row>
    <row r="1438" spans="3:3">
      <c r="C1438" s="5"/>
    </row>
    <row r="1439" spans="3:3">
      <c r="C1439" s="5"/>
    </row>
    <row r="1440" spans="3:3">
      <c r="C1440" s="5"/>
    </row>
    <row r="1441" spans="3:3">
      <c r="C1441" s="5"/>
    </row>
    <row r="1442" spans="3:3">
      <c r="C1442" s="5"/>
    </row>
    <row r="1443" spans="3:3">
      <c r="C1443" s="5"/>
    </row>
    <row r="1444" spans="3:3">
      <c r="C1444" s="5"/>
    </row>
    <row r="1445" spans="3:3">
      <c r="C1445" s="5"/>
    </row>
    <row r="1446" spans="3:3">
      <c r="C1446" s="5"/>
    </row>
    <row r="1447" spans="3:3">
      <c r="C1447" s="5"/>
    </row>
    <row r="1448" spans="3:3">
      <c r="C1448" s="5"/>
    </row>
    <row r="1449" spans="3:3">
      <c r="C1449" s="5"/>
    </row>
    <row r="1450" spans="3:3">
      <c r="C1450" s="5"/>
    </row>
    <row r="1451" spans="3:3">
      <c r="C1451" s="5"/>
    </row>
    <row r="1452" spans="3:3">
      <c r="C1452" s="5"/>
    </row>
    <row r="1453" spans="3:3">
      <c r="C1453" s="5"/>
    </row>
    <row r="1454" spans="3:3">
      <c r="C1454" s="5"/>
    </row>
    <row r="1455" spans="3:3">
      <c r="C1455" s="5"/>
    </row>
    <row r="1456" spans="3:3">
      <c r="C1456" s="5"/>
    </row>
    <row r="1457" spans="3:3">
      <c r="C1457" s="5"/>
    </row>
    <row r="1458" spans="3:3">
      <c r="C1458" s="5"/>
    </row>
    <row r="1459" spans="3:3">
      <c r="C1459" s="5"/>
    </row>
    <row r="1460" spans="3:3">
      <c r="C1460" s="5"/>
    </row>
    <row r="1461" spans="3:3">
      <c r="C1461" s="5"/>
    </row>
    <row r="1462" spans="3:3">
      <c r="C1462" s="5"/>
    </row>
    <row r="1463" spans="3:3">
      <c r="C1463" s="5"/>
    </row>
    <row r="1464" spans="3:3">
      <c r="C1464" s="5"/>
    </row>
    <row r="1465" spans="3:3">
      <c r="C1465" s="5"/>
    </row>
    <row r="1466" spans="3:3">
      <c r="C1466" s="5"/>
    </row>
    <row r="1467" spans="3:3">
      <c r="C1467" s="5"/>
    </row>
    <row r="1468" spans="3:3">
      <c r="C1468" s="5"/>
    </row>
    <row r="1469" spans="3:3">
      <c r="C1469" s="5"/>
    </row>
    <row r="1470" spans="3:3">
      <c r="C1470" s="5"/>
    </row>
    <row r="1471" spans="3:3">
      <c r="C1471" s="5"/>
    </row>
    <row r="1472" spans="3:3">
      <c r="C1472" s="5"/>
    </row>
    <row r="1473" spans="3:3">
      <c r="C1473" s="5"/>
    </row>
    <row r="1474" spans="3:3">
      <c r="C1474" s="5"/>
    </row>
    <row r="1475" spans="3:3">
      <c r="C1475" s="5"/>
    </row>
    <row r="1476" spans="3:3">
      <c r="C1476" s="5"/>
    </row>
    <row r="1477" spans="3:3">
      <c r="C1477" s="5"/>
    </row>
    <row r="1478" spans="3:3">
      <c r="C1478" s="5"/>
    </row>
    <row r="1479" spans="3:3">
      <c r="C1479" s="5"/>
    </row>
    <row r="1480" spans="3:3">
      <c r="C1480" s="5"/>
    </row>
    <row r="1481" spans="3:3">
      <c r="C1481" s="5"/>
    </row>
    <row r="1482" spans="3:3">
      <c r="C1482" s="5"/>
    </row>
    <row r="1483" spans="3:3">
      <c r="C1483" s="5"/>
    </row>
    <row r="1484" spans="3:3">
      <c r="C1484" s="5"/>
    </row>
    <row r="1485" spans="3:3">
      <c r="C1485" s="5"/>
    </row>
    <row r="1486" spans="3:3">
      <c r="C1486" s="5"/>
    </row>
    <row r="1487" spans="3:3">
      <c r="C1487" s="5"/>
    </row>
    <row r="1488" spans="3:3">
      <c r="C1488" s="5"/>
    </row>
    <row r="1489" spans="3:3">
      <c r="C1489" s="5"/>
    </row>
    <row r="1490" spans="3:3">
      <c r="C1490" s="5"/>
    </row>
    <row r="1491" spans="3:3">
      <c r="C1491" s="5"/>
    </row>
    <row r="1492" spans="3:3">
      <c r="C1492" s="5"/>
    </row>
    <row r="1493" spans="3:3">
      <c r="C1493" s="5"/>
    </row>
    <row r="1494" spans="3:3">
      <c r="C1494" s="5"/>
    </row>
    <row r="1495" spans="3:3">
      <c r="C1495" s="5"/>
    </row>
    <row r="1496" spans="3:3">
      <c r="C1496" s="5"/>
    </row>
    <row r="1497" spans="3:3">
      <c r="C1497" s="5"/>
    </row>
    <row r="1498" spans="3:3">
      <c r="C1498" s="5"/>
    </row>
    <row r="1499" spans="3:3">
      <c r="C1499" s="5"/>
    </row>
    <row r="1500" spans="3:3">
      <c r="C1500" s="5"/>
    </row>
    <row r="1501" spans="3:3">
      <c r="C1501" s="5"/>
    </row>
    <row r="1502" spans="3:3">
      <c r="C1502" s="5"/>
    </row>
    <row r="1503" spans="3:3">
      <c r="C1503" s="5"/>
    </row>
    <row r="1504" spans="3:3">
      <c r="C1504" s="5"/>
    </row>
    <row r="1505" spans="3:3">
      <c r="C1505" s="5"/>
    </row>
    <row r="1506" spans="3:3">
      <c r="C1506" s="5"/>
    </row>
    <row r="1507" spans="3:3">
      <c r="C1507" s="5"/>
    </row>
    <row r="1508" spans="3:3">
      <c r="C1508" s="5"/>
    </row>
    <row r="1509" spans="3:3">
      <c r="C1509" s="5"/>
    </row>
    <row r="1510" spans="3:3">
      <c r="C1510" s="5"/>
    </row>
    <row r="1511" spans="3:3">
      <c r="C1511" s="5"/>
    </row>
    <row r="1512" spans="3:3">
      <c r="C1512" s="5"/>
    </row>
    <row r="1513" spans="3:3">
      <c r="C1513" s="5"/>
    </row>
    <row r="1514" spans="3:3">
      <c r="C1514" s="5"/>
    </row>
    <row r="1515" spans="3:3">
      <c r="C1515" s="5"/>
    </row>
    <row r="1516" spans="3:3">
      <c r="C1516" s="5"/>
    </row>
    <row r="1517" spans="3:3">
      <c r="C1517" s="5"/>
    </row>
    <row r="1518" spans="3:3">
      <c r="C1518" s="5"/>
    </row>
    <row r="1519" spans="3:3">
      <c r="C1519" s="5"/>
    </row>
    <row r="1520" spans="3:3">
      <c r="C1520" s="5"/>
    </row>
    <row r="1521" spans="3:3">
      <c r="C1521" s="5"/>
    </row>
    <row r="1522" spans="3:3">
      <c r="C1522" s="5"/>
    </row>
    <row r="1523" spans="3:3">
      <c r="C1523" s="5"/>
    </row>
    <row r="1524" spans="3:3">
      <c r="C1524" s="5"/>
    </row>
    <row r="1525" spans="3:3">
      <c r="C1525" s="5"/>
    </row>
    <row r="1526" spans="3:3">
      <c r="C1526" s="5"/>
    </row>
    <row r="1527" spans="3:3">
      <c r="C1527" s="5"/>
    </row>
    <row r="1528" spans="3:3">
      <c r="C1528" s="5"/>
    </row>
    <row r="1529" spans="3:3">
      <c r="C1529" s="5"/>
    </row>
    <row r="1530" spans="3:3">
      <c r="C1530" s="5"/>
    </row>
    <row r="1531" spans="3:3">
      <c r="C1531" s="5"/>
    </row>
    <row r="1532" spans="3:3">
      <c r="C1532" s="5"/>
    </row>
    <row r="1533" spans="3:3">
      <c r="C1533" s="5"/>
    </row>
    <row r="1534" spans="3:3">
      <c r="C1534" s="5"/>
    </row>
    <row r="1535" spans="3:3">
      <c r="C1535" s="5"/>
    </row>
    <row r="1536" spans="3:3">
      <c r="C1536" s="5"/>
    </row>
    <row r="1537" spans="3:3">
      <c r="C1537" s="5"/>
    </row>
    <row r="1538" spans="3:3">
      <c r="C1538" s="5"/>
    </row>
    <row r="1539" spans="3:3">
      <c r="C1539" s="5"/>
    </row>
    <row r="1540" spans="3:3">
      <c r="C1540" s="5"/>
    </row>
    <row r="1541" spans="3:3">
      <c r="C1541" s="5"/>
    </row>
    <row r="1542" spans="3:3">
      <c r="C1542" s="5"/>
    </row>
    <row r="1543" spans="3:3">
      <c r="C1543" s="5"/>
    </row>
    <row r="1544" spans="3:3">
      <c r="C1544" s="5"/>
    </row>
    <row r="1545" spans="3:3">
      <c r="C1545" s="5"/>
    </row>
    <row r="1546" spans="3:3">
      <c r="C1546" s="5"/>
    </row>
    <row r="1547" spans="3:3">
      <c r="C1547" s="5"/>
    </row>
    <row r="1548" spans="3:3">
      <c r="C1548" s="5"/>
    </row>
    <row r="1549" spans="3:3">
      <c r="C1549" s="5"/>
    </row>
    <row r="1550" spans="3:3">
      <c r="C1550" s="5"/>
    </row>
    <row r="1551" spans="3:3">
      <c r="C1551" s="5"/>
    </row>
    <row r="1552" spans="3:3">
      <c r="C1552" s="5"/>
    </row>
    <row r="1553" spans="3:3">
      <c r="C1553" s="5"/>
    </row>
    <row r="1554" spans="3:3">
      <c r="C1554" s="5"/>
    </row>
    <row r="1555" spans="3:3">
      <c r="C1555" s="5"/>
    </row>
    <row r="1556" spans="3:3">
      <c r="C1556" s="5"/>
    </row>
    <row r="1557" spans="3:3">
      <c r="C1557" s="5"/>
    </row>
    <row r="1558" spans="3:3">
      <c r="C1558" s="5"/>
    </row>
    <row r="1559" spans="3:3">
      <c r="C1559" s="5"/>
    </row>
    <row r="1560" spans="3:3">
      <c r="C1560" s="5"/>
    </row>
    <row r="1561" spans="3:3">
      <c r="C1561" s="5"/>
    </row>
    <row r="1562" spans="3:3">
      <c r="C1562" s="5"/>
    </row>
    <row r="1563" spans="3:3">
      <c r="C1563" s="5"/>
    </row>
    <row r="1564" spans="3:3">
      <c r="C1564" s="5"/>
    </row>
    <row r="1565" spans="3:3">
      <c r="C1565" s="5"/>
    </row>
    <row r="1566" spans="3:3">
      <c r="C1566" s="5"/>
    </row>
    <row r="1567" spans="3:3">
      <c r="C1567" s="5"/>
    </row>
    <row r="1568" spans="3:3">
      <c r="C1568" s="5"/>
    </row>
    <row r="1569" spans="3:3">
      <c r="C1569" s="5"/>
    </row>
    <row r="1570" spans="3:3">
      <c r="C1570" s="5"/>
    </row>
    <row r="1571" spans="3:3">
      <c r="C1571" s="5"/>
    </row>
    <row r="1572" spans="3:3">
      <c r="C1572" s="5"/>
    </row>
    <row r="1573" spans="3:3">
      <c r="C1573" s="5"/>
    </row>
    <row r="1574" spans="3:3">
      <c r="C1574" s="5"/>
    </row>
    <row r="1575" spans="3:3">
      <c r="C1575" s="5"/>
    </row>
    <row r="1576" spans="3:3">
      <c r="C1576" s="5"/>
    </row>
    <row r="1577" spans="3:3">
      <c r="C1577" s="5"/>
    </row>
    <row r="1578" spans="3:3">
      <c r="C1578" s="5"/>
    </row>
    <row r="1579" spans="3:3">
      <c r="C1579" s="5"/>
    </row>
    <row r="1580" spans="3:3">
      <c r="C1580" s="5"/>
    </row>
    <row r="1581" spans="3:3">
      <c r="C1581" s="5"/>
    </row>
    <row r="1582" spans="3:3">
      <c r="C1582" s="5"/>
    </row>
    <row r="1583" spans="3:3">
      <c r="C1583" s="5"/>
    </row>
    <row r="1584" spans="3:3">
      <c r="C1584" s="5"/>
    </row>
    <row r="1585" spans="3:3">
      <c r="C1585" s="5"/>
    </row>
    <row r="1586" spans="3:3">
      <c r="C1586" s="5"/>
    </row>
    <row r="1587" spans="3:3">
      <c r="C1587" s="5"/>
    </row>
    <row r="1588" spans="3:3">
      <c r="C1588" s="5"/>
    </row>
    <row r="1589" spans="3:3">
      <c r="C1589" s="5"/>
    </row>
    <row r="1590" spans="3:3">
      <c r="C1590" s="5"/>
    </row>
    <row r="1591" spans="3:3">
      <c r="C1591" s="5"/>
    </row>
    <row r="1592" spans="3:3">
      <c r="C1592" s="5"/>
    </row>
    <row r="1593" spans="3:3">
      <c r="C1593" s="5"/>
    </row>
    <row r="1594" spans="3:3">
      <c r="C1594" s="5"/>
    </row>
    <row r="1595" spans="3:3">
      <c r="C1595" s="5"/>
    </row>
    <row r="1596" spans="3:3">
      <c r="C1596" s="5"/>
    </row>
    <row r="1597" spans="3:3">
      <c r="C1597" s="5"/>
    </row>
    <row r="1598" spans="3:3">
      <c r="C1598" s="5"/>
    </row>
    <row r="1599" spans="3:3">
      <c r="C1599" s="5"/>
    </row>
    <row r="1600" spans="3:3">
      <c r="C1600" s="5"/>
    </row>
    <row r="1601" spans="3:3">
      <c r="C1601" s="5"/>
    </row>
    <row r="1602" spans="3:3">
      <c r="C1602" s="5"/>
    </row>
    <row r="1603" spans="3:3">
      <c r="C1603" s="5"/>
    </row>
    <row r="1604" spans="3:3">
      <c r="C1604" s="5"/>
    </row>
    <row r="1605" spans="3:3">
      <c r="C1605" s="5"/>
    </row>
    <row r="1606" spans="3:3">
      <c r="C1606" s="5"/>
    </row>
    <row r="1607" spans="3:3">
      <c r="C1607" s="5"/>
    </row>
    <row r="1608" spans="3:3">
      <c r="C1608" s="5"/>
    </row>
    <row r="1609" spans="3:3">
      <c r="C1609" s="5"/>
    </row>
    <row r="1610" spans="3:3">
      <c r="C1610" s="5"/>
    </row>
    <row r="1611" spans="3:3">
      <c r="C1611" s="5"/>
    </row>
    <row r="1612" spans="3:3">
      <c r="C1612" s="5"/>
    </row>
    <row r="1613" spans="3:3">
      <c r="C1613" s="5"/>
    </row>
    <row r="1614" spans="3:3">
      <c r="C1614" s="5"/>
    </row>
    <row r="1615" spans="3:3">
      <c r="C1615" s="5"/>
    </row>
    <row r="1616" spans="3:3">
      <c r="C1616" s="5"/>
    </row>
    <row r="1617" spans="3:3">
      <c r="C1617" s="5"/>
    </row>
    <row r="1618" spans="3:3">
      <c r="C1618" s="5"/>
    </row>
    <row r="1619" spans="3:3">
      <c r="C1619" s="5"/>
    </row>
    <row r="1620" spans="3:3">
      <c r="C1620" s="5"/>
    </row>
    <row r="1621" spans="3:3">
      <c r="C1621" s="5"/>
    </row>
    <row r="1622" spans="3:3">
      <c r="C1622" s="5"/>
    </row>
    <row r="1623" spans="3:3">
      <c r="C1623" s="5"/>
    </row>
    <row r="1624" spans="3:3">
      <c r="C1624" s="5"/>
    </row>
    <row r="1625" spans="3:3">
      <c r="C1625" s="5"/>
    </row>
    <row r="1626" spans="3:3">
      <c r="C1626" s="5"/>
    </row>
    <row r="1627" spans="3:3">
      <c r="C1627" s="5"/>
    </row>
    <row r="1628" spans="3:3">
      <c r="C1628" s="5"/>
    </row>
    <row r="1629" spans="3:3">
      <c r="C1629" s="5"/>
    </row>
    <row r="1630" spans="3:3">
      <c r="C1630" s="5"/>
    </row>
    <row r="1631" spans="3:3">
      <c r="C1631" s="5"/>
    </row>
    <row r="1632" spans="3:3">
      <c r="C1632" s="5"/>
    </row>
    <row r="1633" spans="3:3">
      <c r="C1633" s="5"/>
    </row>
    <row r="1634" spans="3:3">
      <c r="C1634" s="5"/>
    </row>
    <row r="1635" spans="3:3">
      <c r="C1635" s="5"/>
    </row>
    <row r="1636" spans="3:3">
      <c r="C1636" s="5"/>
    </row>
    <row r="1637" spans="3:3">
      <c r="C1637" s="5"/>
    </row>
    <row r="1638" spans="3:3">
      <c r="C1638" s="5"/>
    </row>
    <row r="1639" spans="3:3">
      <c r="C1639" s="5"/>
    </row>
    <row r="1640" spans="3:3">
      <c r="C1640" s="5"/>
    </row>
    <row r="1641" spans="3:3">
      <c r="C1641" s="5"/>
    </row>
    <row r="1642" spans="3:3">
      <c r="C1642" s="5"/>
    </row>
    <row r="1643" spans="3:3">
      <c r="C1643" s="5"/>
    </row>
    <row r="1644" spans="3:3">
      <c r="C1644" s="5"/>
    </row>
    <row r="1645" spans="3:3">
      <c r="C1645" s="5"/>
    </row>
    <row r="1646" spans="3:3">
      <c r="C1646" s="5"/>
    </row>
    <row r="1647" spans="3:3">
      <c r="C1647" s="5"/>
    </row>
    <row r="1648" spans="3:3">
      <c r="C1648" s="5"/>
    </row>
    <row r="1649" spans="3:3">
      <c r="C1649" s="5"/>
    </row>
    <row r="1650" spans="3:3">
      <c r="C1650" s="5"/>
    </row>
    <row r="1651" spans="3:3">
      <c r="C1651" s="5"/>
    </row>
    <row r="1652" spans="3:3">
      <c r="C1652" s="5"/>
    </row>
    <row r="1653" spans="3:3">
      <c r="C1653" s="5"/>
    </row>
    <row r="1654" spans="3:3">
      <c r="C1654" s="5"/>
    </row>
    <row r="1655" spans="3:3">
      <c r="C1655" s="5"/>
    </row>
    <row r="1656" spans="3:3">
      <c r="C1656" s="5"/>
    </row>
    <row r="1657" spans="3:3">
      <c r="C1657" s="5"/>
    </row>
    <row r="1658" spans="3:3">
      <c r="C1658" s="5"/>
    </row>
    <row r="1659" spans="3:3">
      <c r="C1659" s="5"/>
    </row>
    <row r="1660" spans="3:3">
      <c r="C1660" s="5"/>
    </row>
    <row r="1661" spans="3:3">
      <c r="C1661" s="5"/>
    </row>
    <row r="1662" spans="3:3">
      <c r="C1662" s="5"/>
    </row>
    <row r="1663" spans="3:3">
      <c r="C1663" s="5"/>
    </row>
    <row r="1664" spans="3:3">
      <c r="C1664" s="5"/>
    </row>
    <row r="1665" spans="3:3">
      <c r="C1665" s="5"/>
    </row>
    <row r="1666" spans="3:3">
      <c r="C1666" s="5"/>
    </row>
    <row r="1667" spans="3:3">
      <c r="C1667" s="5"/>
    </row>
    <row r="1668" spans="3:3">
      <c r="C1668" s="5"/>
    </row>
    <row r="1669" spans="3:3">
      <c r="C1669" s="5"/>
    </row>
    <row r="1670" spans="3:3">
      <c r="C1670" s="5"/>
    </row>
    <row r="1671" spans="3:3">
      <c r="C1671" s="5"/>
    </row>
    <row r="1672" spans="3:3">
      <c r="C1672" s="5"/>
    </row>
    <row r="1673" spans="3:3">
      <c r="C1673" s="5"/>
    </row>
    <row r="1674" spans="3:3">
      <c r="C1674" s="5"/>
    </row>
    <row r="1675" spans="3:3">
      <c r="C1675" s="5"/>
    </row>
    <row r="1676" spans="3:3">
      <c r="C1676" s="5"/>
    </row>
    <row r="1677" spans="3:3">
      <c r="C1677" s="5"/>
    </row>
    <row r="1678" spans="3:3">
      <c r="C1678" s="5"/>
    </row>
    <row r="1679" spans="3:3">
      <c r="C1679" s="5"/>
    </row>
    <row r="1680" spans="3:3">
      <c r="C1680" s="5"/>
    </row>
    <row r="1681" spans="3:3">
      <c r="C1681" s="5"/>
    </row>
    <row r="1682" spans="3:3">
      <c r="C1682" s="5"/>
    </row>
    <row r="1683" spans="3:3">
      <c r="C1683" s="5"/>
    </row>
    <row r="1684" spans="3:3">
      <c r="C1684" s="5"/>
    </row>
    <row r="1685" spans="3:3">
      <c r="C1685" s="5"/>
    </row>
    <row r="1686" spans="3:3">
      <c r="C1686" s="5"/>
    </row>
    <row r="1687" spans="3:3">
      <c r="C1687" s="5"/>
    </row>
    <row r="1688" spans="3:3">
      <c r="C1688" s="5"/>
    </row>
    <row r="1689" spans="3:3">
      <c r="C1689" s="5"/>
    </row>
    <row r="1690" spans="3:3">
      <c r="C1690" s="5"/>
    </row>
    <row r="1691" spans="3:3">
      <c r="C1691" s="5"/>
    </row>
    <row r="1692" spans="3:3">
      <c r="C1692" s="5"/>
    </row>
    <row r="1693" spans="3:3">
      <c r="C1693" s="5"/>
    </row>
    <row r="1694" spans="3:3">
      <c r="C1694" s="5"/>
    </row>
    <row r="1695" spans="3:3">
      <c r="C1695" s="5"/>
    </row>
    <row r="1696" spans="3:3">
      <c r="C1696" s="5"/>
    </row>
    <row r="1697" spans="3:3">
      <c r="C1697" s="5"/>
    </row>
    <row r="1698" spans="3:3">
      <c r="C1698" s="5"/>
    </row>
    <row r="1699" spans="3:3">
      <c r="C1699" s="5"/>
    </row>
    <row r="1700" spans="3:3">
      <c r="C1700" s="5"/>
    </row>
    <row r="1701" spans="3:3">
      <c r="C1701" s="5"/>
    </row>
    <row r="1702" spans="3:3">
      <c r="C1702" s="5"/>
    </row>
    <row r="1703" spans="3:3">
      <c r="C1703" s="5"/>
    </row>
    <row r="1704" spans="3:3">
      <c r="C1704" s="5"/>
    </row>
    <row r="1705" spans="3:3">
      <c r="C1705" s="5"/>
    </row>
    <row r="1706" spans="3:3">
      <c r="C1706" s="5"/>
    </row>
    <row r="1707" spans="3:3">
      <c r="C1707" s="5"/>
    </row>
    <row r="1708" spans="3:3">
      <c r="C1708" s="5"/>
    </row>
    <row r="1709" spans="3:3">
      <c r="C1709" s="5"/>
    </row>
    <row r="1710" spans="3:3">
      <c r="C1710" s="5"/>
    </row>
    <row r="1711" spans="3:3">
      <c r="C1711" s="5"/>
    </row>
    <row r="1712" spans="3:3">
      <c r="C1712" s="5"/>
    </row>
    <row r="1713" spans="3:3">
      <c r="C1713" s="5"/>
    </row>
    <row r="1714" spans="3:3">
      <c r="C1714" s="5"/>
    </row>
    <row r="1715" spans="3:3">
      <c r="C1715" s="5"/>
    </row>
    <row r="1716" spans="3:3">
      <c r="C1716" s="5"/>
    </row>
    <row r="1717" spans="3:3">
      <c r="C1717" s="5"/>
    </row>
    <row r="1718" spans="3:3">
      <c r="C1718" s="5"/>
    </row>
    <row r="1719" spans="3:3">
      <c r="C1719" s="5"/>
    </row>
    <row r="1720" spans="3:3">
      <c r="C1720" s="5"/>
    </row>
    <row r="1721" spans="3:3">
      <c r="C1721" s="5"/>
    </row>
    <row r="1722" spans="3:3">
      <c r="C1722" s="5"/>
    </row>
    <row r="1723" spans="3:3">
      <c r="C1723" s="5"/>
    </row>
    <row r="1724" spans="3:3">
      <c r="C1724" s="5"/>
    </row>
    <row r="1725" spans="3:3">
      <c r="C1725" s="5"/>
    </row>
    <row r="1726" spans="3:3">
      <c r="C1726" s="5"/>
    </row>
    <row r="1727" spans="3:3">
      <c r="C1727" s="5"/>
    </row>
    <row r="1728" spans="3:3">
      <c r="C1728" s="5"/>
    </row>
    <row r="1729" spans="3:3">
      <c r="C1729" s="5"/>
    </row>
    <row r="1730" spans="3:3">
      <c r="C1730" s="5"/>
    </row>
    <row r="1731" spans="3:3">
      <c r="C1731" s="5"/>
    </row>
    <row r="1732" spans="3:3">
      <c r="C1732" s="5"/>
    </row>
    <row r="1733" spans="3:3">
      <c r="C1733" s="5"/>
    </row>
    <row r="1734" spans="3:3">
      <c r="C1734" s="5"/>
    </row>
    <row r="1735" spans="3:3">
      <c r="C1735" s="5"/>
    </row>
    <row r="1736" spans="3:3">
      <c r="C1736" s="5"/>
    </row>
    <row r="1737" spans="3:3">
      <c r="C1737" s="5"/>
    </row>
    <row r="1738" spans="3:3">
      <c r="C1738" s="5"/>
    </row>
    <row r="1739" spans="3:3">
      <c r="C1739" s="5"/>
    </row>
    <row r="1740" spans="3:3">
      <c r="C1740" s="5"/>
    </row>
    <row r="1741" spans="3:3">
      <c r="C1741" s="5"/>
    </row>
    <row r="1742" spans="3:3">
      <c r="C1742" s="5"/>
    </row>
    <row r="1743" spans="3:3">
      <c r="C1743" s="5"/>
    </row>
    <row r="1744" spans="3:3">
      <c r="C1744" s="5"/>
    </row>
    <row r="1745" spans="3:3">
      <c r="C1745" s="5"/>
    </row>
    <row r="1746" spans="3:3">
      <c r="C1746" s="5"/>
    </row>
    <row r="1747" spans="3:3">
      <c r="C1747" s="5"/>
    </row>
    <row r="1748" spans="3:3">
      <c r="C1748" s="5"/>
    </row>
    <row r="1749" spans="3:3">
      <c r="C1749" s="5"/>
    </row>
    <row r="1750" spans="3:3">
      <c r="C1750" s="5"/>
    </row>
    <row r="1751" spans="3:3">
      <c r="C1751" s="5"/>
    </row>
    <row r="1752" spans="3:3">
      <c r="C1752" s="5"/>
    </row>
    <row r="1753" spans="3:3">
      <c r="C1753" s="5"/>
    </row>
    <row r="1754" spans="3:3">
      <c r="C1754" s="5"/>
    </row>
    <row r="1755" spans="3:3">
      <c r="C1755" s="5"/>
    </row>
    <row r="1756" spans="3:3">
      <c r="C1756" s="5"/>
    </row>
    <row r="1757" spans="3:3">
      <c r="C1757" s="5"/>
    </row>
    <row r="1758" spans="3:3">
      <c r="C1758" s="5"/>
    </row>
    <row r="1759" spans="3:3">
      <c r="C1759" s="5"/>
    </row>
    <row r="1760" spans="3:3">
      <c r="C1760" s="5"/>
    </row>
    <row r="1761" spans="3:3">
      <c r="C1761" s="5"/>
    </row>
    <row r="1762" spans="3:3">
      <c r="C1762" s="5"/>
    </row>
    <row r="1763" spans="3:3">
      <c r="C1763" s="5"/>
    </row>
    <row r="1764" spans="3:3">
      <c r="C1764" s="5"/>
    </row>
    <row r="1765" spans="3:3">
      <c r="C1765" s="5"/>
    </row>
    <row r="1766" spans="3:3">
      <c r="C1766" s="5"/>
    </row>
    <row r="1767" spans="3:3">
      <c r="C1767" s="5"/>
    </row>
    <row r="1768" spans="3:3">
      <c r="C1768" s="5"/>
    </row>
    <row r="1769" spans="3:3">
      <c r="C1769" s="5"/>
    </row>
    <row r="1770" spans="3:3">
      <c r="C1770" s="5"/>
    </row>
    <row r="1771" spans="3:3">
      <c r="C1771" s="5"/>
    </row>
    <row r="1772" spans="3:3">
      <c r="C1772" s="5"/>
    </row>
    <row r="1773" spans="3:3">
      <c r="C1773" s="5"/>
    </row>
    <row r="1774" spans="3:3">
      <c r="C1774" s="5"/>
    </row>
    <row r="1775" spans="3:3">
      <c r="C1775" s="5"/>
    </row>
    <row r="1776" spans="3:3">
      <c r="C1776" s="5"/>
    </row>
    <row r="1777" spans="3:3">
      <c r="C1777" s="5"/>
    </row>
    <row r="1778" spans="3:3">
      <c r="C1778" s="5"/>
    </row>
    <row r="1779" spans="3:3">
      <c r="C1779" s="5"/>
    </row>
    <row r="1780" spans="3:3">
      <c r="C1780" s="5"/>
    </row>
    <row r="1781" spans="3:3">
      <c r="C1781" s="5"/>
    </row>
    <row r="1782" spans="3:3">
      <c r="C1782" s="5"/>
    </row>
    <row r="1783" spans="3:3">
      <c r="C1783" s="5"/>
    </row>
    <row r="1784" spans="3:3">
      <c r="C1784" s="5"/>
    </row>
    <row r="1785" spans="3:3">
      <c r="C1785" s="5"/>
    </row>
    <row r="1786" spans="3:3">
      <c r="C1786" s="5"/>
    </row>
    <row r="1787" spans="3:3">
      <c r="C1787" s="5"/>
    </row>
    <row r="1788" spans="3:3">
      <c r="C1788" s="5"/>
    </row>
    <row r="1789" spans="3:3">
      <c r="C1789" s="5"/>
    </row>
    <row r="1790" spans="3:3">
      <c r="C1790" s="5"/>
    </row>
    <row r="1791" spans="3:3">
      <c r="C1791" s="5"/>
    </row>
    <row r="1792" spans="3:3">
      <c r="C1792" s="5"/>
    </row>
    <row r="1793" spans="3:3">
      <c r="C1793" s="5"/>
    </row>
    <row r="1794" spans="3:3">
      <c r="C1794" s="5"/>
    </row>
    <row r="1795" spans="3:3">
      <c r="C1795" s="5"/>
    </row>
    <row r="1796" spans="3:3">
      <c r="C1796" s="5"/>
    </row>
    <row r="1797" spans="3:3">
      <c r="C1797" s="5"/>
    </row>
    <row r="1798" spans="3:3">
      <c r="C1798" s="5"/>
    </row>
    <row r="1799" spans="3:3">
      <c r="C1799" s="5"/>
    </row>
    <row r="1800" spans="3:3">
      <c r="C1800" s="5"/>
    </row>
    <row r="1801" spans="3:3">
      <c r="C1801" s="5"/>
    </row>
    <row r="1802" spans="3:3">
      <c r="C1802" s="5"/>
    </row>
    <row r="1803" spans="3:3">
      <c r="C1803" s="5"/>
    </row>
    <row r="1804" spans="3:3">
      <c r="C1804" s="5"/>
    </row>
    <row r="1805" spans="3:3">
      <c r="C1805" s="5"/>
    </row>
    <row r="1806" spans="3:3">
      <c r="C1806" s="5"/>
    </row>
    <row r="1807" spans="3:3">
      <c r="C1807" s="5"/>
    </row>
    <row r="1808" spans="3:3">
      <c r="C1808" s="5"/>
    </row>
    <row r="1809" spans="3:3">
      <c r="C1809" s="5"/>
    </row>
    <row r="1810" spans="3:3">
      <c r="C1810" s="5"/>
    </row>
    <row r="1811" spans="3:3">
      <c r="C1811" s="5"/>
    </row>
    <row r="1812" spans="3:3">
      <c r="C1812" s="5"/>
    </row>
    <row r="1813" spans="3:3">
      <c r="C1813" s="5"/>
    </row>
    <row r="1814" spans="3:3">
      <c r="C1814" s="5"/>
    </row>
    <row r="1815" spans="3:3">
      <c r="C1815" s="5"/>
    </row>
    <row r="1816" spans="3:3">
      <c r="C1816" s="5"/>
    </row>
    <row r="1817" spans="3:3">
      <c r="C1817" s="5"/>
    </row>
    <row r="1818" spans="3:3">
      <c r="C1818" s="5"/>
    </row>
    <row r="1819" spans="3:3">
      <c r="C1819" s="5"/>
    </row>
    <row r="1820" spans="3:3">
      <c r="C1820" s="5"/>
    </row>
    <row r="1821" spans="3:3">
      <c r="C1821" s="5"/>
    </row>
    <row r="1822" spans="3:3">
      <c r="C1822" s="5"/>
    </row>
    <row r="1823" spans="3:3">
      <c r="C1823" s="5"/>
    </row>
    <row r="1824" spans="3:3">
      <c r="C1824" s="5"/>
    </row>
    <row r="1825" spans="3:3">
      <c r="C1825" s="5"/>
    </row>
    <row r="1826" spans="3:3">
      <c r="C1826" s="5"/>
    </row>
    <row r="1827" spans="3:3">
      <c r="C1827" s="5"/>
    </row>
    <row r="1828" spans="3:3">
      <c r="C1828" s="5"/>
    </row>
    <row r="1829" spans="3:3">
      <c r="C1829" s="5"/>
    </row>
    <row r="1830" spans="3:3">
      <c r="C1830" s="5"/>
    </row>
    <row r="1831" spans="3:3">
      <c r="C1831" s="5"/>
    </row>
    <row r="1832" spans="3:3">
      <c r="C1832" s="5"/>
    </row>
    <row r="1833" spans="3:3">
      <c r="C1833" s="5"/>
    </row>
    <row r="1834" spans="3:3">
      <c r="C1834" s="5"/>
    </row>
    <row r="1835" spans="3:3">
      <c r="C1835" s="5"/>
    </row>
    <row r="1836" spans="3:3">
      <c r="C1836" s="5"/>
    </row>
    <row r="1837" spans="3:3">
      <c r="C1837" s="5"/>
    </row>
    <row r="1838" spans="3:3">
      <c r="C1838" s="5"/>
    </row>
    <row r="1839" spans="3:3">
      <c r="C1839" s="5"/>
    </row>
    <row r="1840" spans="3:3">
      <c r="C1840" s="5"/>
    </row>
    <row r="1841" spans="3:3">
      <c r="C1841" s="5"/>
    </row>
    <row r="1842" spans="3:3">
      <c r="C1842" s="5"/>
    </row>
    <row r="1843" spans="3:3">
      <c r="C1843" s="5"/>
    </row>
    <row r="1844" spans="3:3">
      <c r="C1844" s="5"/>
    </row>
    <row r="1845" spans="3:3">
      <c r="C1845" s="5"/>
    </row>
    <row r="1846" spans="3:3">
      <c r="C1846" s="5"/>
    </row>
    <row r="1847" spans="3:3">
      <c r="C1847" s="5"/>
    </row>
    <row r="1848" spans="3:3">
      <c r="C1848" s="5"/>
    </row>
    <row r="1849" spans="3:3">
      <c r="C1849" s="5"/>
    </row>
    <row r="1850" spans="3:3">
      <c r="C1850" s="5"/>
    </row>
    <row r="1851" spans="3:3">
      <c r="C1851" s="5"/>
    </row>
    <row r="1852" spans="3:3">
      <c r="C1852" s="5"/>
    </row>
    <row r="1853" spans="3:3">
      <c r="C1853" s="5"/>
    </row>
    <row r="1854" spans="3:3">
      <c r="C1854" s="5"/>
    </row>
    <row r="1855" spans="3:3">
      <c r="C1855" s="5"/>
    </row>
    <row r="1856" spans="3:3">
      <c r="C1856" s="5"/>
    </row>
    <row r="1857" spans="3:3">
      <c r="C1857" s="5"/>
    </row>
    <row r="1858" spans="3:3">
      <c r="C1858" s="5"/>
    </row>
    <row r="1859" spans="3:3">
      <c r="C1859" s="5"/>
    </row>
    <row r="1860" spans="3:3">
      <c r="C1860" s="5"/>
    </row>
    <row r="1861" spans="3:3">
      <c r="C1861" s="5"/>
    </row>
    <row r="1862" spans="3:3">
      <c r="C1862" s="5"/>
    </row>
    <row r="1863" spans="3:3">
      <c r="C1863" s="5"/>
    </row>
    <row r="1864" spans="3:3">
      <c r="C1864" s="5"/>
    </row>
    <row r="1865" spans="3:3">
      <c r="C1865" s="5"/>
    </row>
    <row r="1866" spans="3:3">
      <c r="C1866" s="5"/>
    </row>
    <row r="1867" spans="3:3">
      <c r="C1867" s="5"/>
    </row>
    <row r="1868" spans="3:3">
      <c r="C1868" s="5"/>
    </row>
    <row r="1869" spans="3:3">
      <c r="C1869" s="5"/>
    </row>
    <row r="1870" spans="3:3">
      <c r="C1870" s="5"/>
    </row>
    <row r="1871" spans="3:3">
      <c r="C1871" s="5"/>
    </row>
    <row r="1872" spans="3:3">
      <c r="C1872" s="5"/>
    </row>
    <row r="1873" spans="3:3">
      <c r="C1873" s="5"/>
    </row>
    <row r="1874" spans="3:3">
      <c r="C1874" s="5"/>
    </row>
    <row r="1875" spans="3:3">
      <c r="C1875" s="5"/>
    </row>
    <row r="1876" spans="3:3">
      <c r="C1876" s="5"/>
    </row>
    <row r="1877" spans="3:3">
      <c r="C1877" s="5"/>
    </row>
    <row r="1878" spans="3:3">
      <c r="C1878" s="5"/>
    </row>
    <row r="1879" spans="3:3">
      <c r="C1879" s="5"/>
    </row>
    <row r="1880" spans="3:3">
      <c r="C1880" s="5"/>
    </row>
    <row r="1881" spans="3:3">
      <c r="C1881" s="5"/>
    </row>
    <row r="1882" spans="3:3">
      <c r="C1882" s="5"/>
    </row>
    <row r="1883" spans="3:3">
      <c r="C1883" s="5"/>
    </row>
    <row r="1884" spans="3:3">
      <c r="C1884" s="5"/>
    </row>
    <row r="1885" spans="3:3">
      <c r="C1885" s="5"/>
    </row>
    <row r="1886" spans="3:3">
      <c r="C1886" s="5"/>
    </row>
    <row r="1887" spans="3:3">
      <c r="C1887" s="5"/>
    </row>
    <row r="1888" spans="3:3">
      <c r="C1888" s="5"/>
    </row>
    <row r="1889" spans="3:3">
      <c r="C1889" s="5"/>
    </row>
    <row r="1890" spans="3:3">
      <c r="C1890" s="5"/>
    </row>
    <row r="1891" spans="3:3">
      <c r="C1891" s="5"/>
    </row>
    <row r="1892" spans="3:3">
      <c r="C1892" s="5"/>
    </row>
    <row r="1893" spans="3:3">
      <c r="C1893" s="5"/>
    </row>
    <row r="1894" spans="3:3">
      <c r="C1894" s="5"/>
    </row>
    <row r="1895" spans="3:3">
      <c r="C1895" s="5"/>
    </row>
    <row r="1896" spans="3:3">
      <c r="C1896" s="5"/>
    </row>
    <row r="1897" spans="3:3">
      <c r="C1897" s="5"/>
    </row>
    <row r="1898" spans="3:3">
      <c r="C1898" s="5"/>
    </row>
    <row r="1899" spans="3:3">
      <c r="C1899" s="5"/>
    </row>
    <row r="1900" spans="3:3">
      <c r="C1900" s="5"/>
    </row>
    <row r="1901" spans="3:3">
      <c r="C1901" s="5"/>
    </row>
    <row r="1902" spans="3:3">
      <c r="C1902" s="5"/>
    </row>
    <row r="1903" spans="3:3">
      <c r="C1903" s="5"/>
    </row>
    <row r="1904" spans="3:3">
      <c r="C1904" s="5"/>
    </row>
    <row r="1905" spans="3:3">
      <c r="C1905" s="5"/>
    </row>
    <row r="1906" spans="3:3">
      <c r="C1906" s="5"/>
    </row>
    <row r="1907" spans="3:3">
      <c r="C1907" s="5"/>
    </row>
    <row r="1908" spans="3:3">
      <c r="C1908" s="5"/>
    </row>
    <row r="1909" spans="3:3">
      <c r="C1909" s="5"/>
    </row>
    <row r="1910" spans="3:3">
      <c r="C1910" s="5"/>
    </row>
    <row r="1911" spans="3:3">
      <c r="C1911" s="5"/>
    </row>
    <row r="1912" spans="3:3">
      <c r="C1912" s="5"/>
    </row>
    <row r="1913" spans="3:3">
      <c r="C1913" s="5"/>
    </row>
    <row r="1914" spans="3:3">
      <c r="C1914" s="5"/>
    </row>
    <row r="1915" spans="3:3">
      <c r="C1915" s="5"/>
    </row>
    <row r="1916" spans="3:3">
      <c r="C1916" s="5"/>
    </row>
    <row r="1917" spans="3:3">
      <c r="C1917" s="5"/>
    </row>
    <row r="1918" spans="3:3">
      <c r="C1918" s="5"/>
    </row>
    <row r="1919" spans="3:3">
      <c r="C1919" s="5"/>
    </row>
    <row r="1920" spans="3:3">
      <c r="C1920" s="5"/>
    </row>
    <row r="1921" spans="3:3">
      <c r="C1921" s="5"/>
    </row>
    <row r="1922" spans="3:3">
      <c r="C1922" s="5"/>
    </row>
    <row r="1923" spans="3:3">
      <c r="C1923" s="5"/>
    </row>
    <row r="1924" spans="3:3">
      <c r="C1924" s="5"/>
    </row>
    <row r="1925" spans="3:3">
      <c r="C1925" s="5"/>
    </row>
    <row r="1926" spans="3:3">
      <c r="C1926" s="5"/>
    </row>
    <row r="1927" spans="3:3">
      <c r="C1927" s="5"/>
    </row>
    <row r="1928" spans="3:3">
      <c r="C1928" s="5"/>
    </row>
    <row r="1929" spans="3:3">
      <c r="C1929" s="5"/>
    </row>
    <row r="1930" spans="3:3">
      <c r="C1930" s="5"/>
    </row>
    <row r="1931" spans="3:3">
      <c r="C1931" s="5"/>
    </row>
    <row r="1932" spans="3:3">
      <c r="C1932" s="5"/>
    </row>
    <row r="1933" spans="3:3">
      <c r="C1933" s="5"/>
    </row>
    <row r="1934" spans="3:3">
      <c r="C1934" s="5"/>
    </row>
    <row r="1935" spans="3:3">
      <c r="C1935" s="5"/>
    </row>
    <row r="1936" spans="3:3">
      <c r="C1936" s="5"/>
    </row>
    <row r="1937" spans="3:3">
      <c r="C1937" s="5"/>
    </row>
    <row r="1938" spans="3:3">
      <c r="C1938" s="5"/>
    </row>
    <row r="1939" spans="3:3">
      <c r="C1939" s="5"/>
    </row>
    <row r="1940" spans="3:3">
      <c r="C1940" s="5"/>
    </row>
    <row r="1941" spans="3:3">
      <c r="C1941" s="5"/>
    </row>
    <row r="1942" spans="3:3">
      <c r="C1942" s="5"/>
    </row>
    <row r="1943" spans="3:3">
      <c r="C1943" s="5"/>
    </row>
    <row r="1944" spans="3:3">
      <c r="C1944" s="5"/>
    </row>
    <row r="1945" spans="3:3">
      <c r="C1945" s="5"/>
    </row>
    <row r="1946" spans="3:3">
      <c r="C1946" s="5"/>
    </row>
    <row r="1947" spans="3:3">
      <c r="C1947" s="5"/>
    </row>
    <row r="1948" spans="3:3">
      <c r="C1948" s="5"/>
    </row>
    <row r="1949" spans="3:3">
      <c r="C1949" s="5"/>
    </row>
    <row r="1950" spans="3:3">
      <c r="C1950" s="5"/>
    </row>
    <row r="1951" spans="3:3">
      <c r="C1951" s="5"/>
    </row>
    <row r="1952" spans="3:3">
      <c r="C1952" s="5"/>
    </row>
    <row r="1953" spans="3:3">
      <c r="C1953" s="5"/>
    </row>
    <row r="1954" spans="3:3">
      <c r="C1954" s="5"/>
    </row>
    <row r="1955" spans="3:3">
      <c r="C1955" s="5"/>
    </row>
    <row r="1956" spans="3:3">
      <c r="C1956" s="5"/>
    </row>
    <row r="1957" spans="3:3">
      <c r="C1957" s="5"/>
    </row>
    <row r="1958" spans="3:3">
      <c r="C1958" s="5"/>
    </row>
    <row r="1959" spans="3:3">
      <c r="C1959" s="5"/>
    </row>
    <row r="1960" spans="3:3">
      <c r="C1960" s="5"/>
    </row>
    <row r="1961" spans="3:3">
      <c r="C1961" s="5"/>
    </row>
    <row r="1962" spans="3:3">
      <c r="C1962" s="5"/>
    </row>
    <row r="1963" spans="3:3">
      <c r="C1963" s="5"/>
    </row>
    <row r="1964" spans="3:3">
      <c r="C1964" s="5"/>
    </row>
    <row r="1965" spans="3:3">
      <c r="C1965" s="5"/>
    </row>
    <row r="1966" spans="3:3">
      <c r="C1966" s="5"/>
    </row>
    <row r="1967" spans="3:3">
      <c r="C1967" s="5"/>
    </row>
    <row r="1968" spans="3:3">
      <c r="C1968" s="5"/>
    </row>
    <row r="1969" spans="3:3">
      <c r="C1969" s="5"/>
    </row>
    <row r="1970" spans="3:3">
      <c r="C1970" s="5"/>
    </row>
    <row r="1971" spans="3:3">
      <c r="C1971" s="5"/>
    </row>
    <row r="1972" spans="3:3">
      <c r="C1972" s="5"/>
    </row>
    <row r="1973" spans="3:3">
      <c r="C1973" s="5"/>
    </row>
    <row r="1974" spans="3:3">
      <c r="C1974" s="5"/>
    </row>
    <row r="1975" spans="3:3">
      <c r="C1975" s="5"/>
    </row>
    <row r="1976" spans="3:3">
      <c r="C1976" s="5"/>
    </row>
    <row r="1977" spans="3:3">
      <c r="C1977" s="5"/>
    </row>
    <row r="1978" spans="3:3">
      <c r="C1978" s="5"/>
    </row>
    <row r="1979" spans="3:3">
      <c r="C1979" s="5"/>
    </row>
    <row r="1980" spans="3:3">
      <c r="C1980" s="5"/>
    </row>
    <row r="1981" spans="3:3">
      <c r="C1981" s="5"/>
    </row>
    <row r="1982" spans="3:3">
      <c r="C1982" s="5"/>
    </row>
    <row r="1983" spans="3:3">
      <c r="C1983" s="5"/>
    </row>
    <row r="1984" spans="3:3">
      <c r="C1984" s="5"/>
    </row>
    <row r="1985" spans="3:3">
      <c r="C1985" s="5"/>
    </row>
    <row r="1986" spans="3:3">
      <c r="C1986" s="5"/>
    </row>
    <row r="1987" spans="3:3">
      <c r="C1987" s="5"/>
    </row>
    <row r="1988" spans="3:3">
      <c r="C1988" s="5"/>
    </row>
    <row r="1989" spans="3:3">
      <c r="C1989" s="5"/>
    </row>
    <row r="1990" spans="3:3">
      <c r="C1990" s="5"/>
    </row>
    <row r="1991" spans="3:3">
      <c r="C1991" s="5"/>
    </row>
    <row r="1992" spans="3:3">
      <c r="C1992" s="5"/>
    </row>
    <row r="1993" spans="3:3">
      <c r="C1993" s="5"/>
    </row>
    <row r="1994" spans="3:3">
      <c r="C1994" s="5"/>
    </row>
    <row r="1995" spans="3:3">
      <c r="C1995" s="5"/>
    </row>
    <row r="1996" spans="3:3">
      <c r="C1996" s="5"/>
    </row>
    <row r="1997" spans="3:3">
      <c r="C1997" s="5"/>
    </row>
    <row r="1998" spans="3:3">
      <c r="C1998" s="5"/>
    </row>
    <row r="1999" spans="3:3">
      <c r="C1999" s="5"/>
    </row>
    <row r="2000" spans="3:3">
      <c r="C2000" s="5"/>
    </row>
    <row r="2001" spans="3:3">
      <c r="C2001" s="5"/>
    </row>
    <row r="2002" spans="3:3">
      <c r="C2002" s="5"/>
    </row>
    <row r="2003" spans="3:3">
      <c r="C2003" s="5"/>
    </row>
    <row r="2004" spans="3:3">
      <c r="C2004" s="5"/>
    </row>
    <row r="2005" spans="3:3">
      <c r="C2005" s="5"/>
    </row>
    <row r="2006" spans="3:3">
      <c r="C2006" s="5"/>
    </row>
    <row r="2007" spans="3:3">
      <c r="C2007" s="5"/>
    </row>
    <row r="2008" spans="3:3">
      <c r="C2008" s="5"/>
    </row>
    <row r="2009" spans="3:3">
      <c r="C2009" s="5"/>
    </row>
    <row r="2010" spans="3:3">
      <c r="C2010" s="5"/>
    </row>
    <row r="2011" spans="3:3">
      <c r="C2011" s="5"/>
    </row>
    <row r="2012" spans="3:3">
      <c r="C2012" s="5"/>
    </row>
    <row r="2013" spans="3:3">
      <c r="C2013" s="5"/>
    </row>
    <row r="2014" spans="3:3">
      <c r="C2014" s="5"/>
    </row>
    <row r="2015" spans="3:3">
      <c r="C2015" s="5"/>
    </row>
    <row r="2016" spans="3:3">
      <c r="C2016" s="5"/>
    </row>
    <row r="2017" spans="3:3">
      <c r="C2017" s="5"/>
    </row>
    <row r="2018" spans="3:3">
      <c r="C2018" s="5"/>
    </row>
    <row r="2019" spans="3:3">
      <c r="C2019" s="5"/>
    </row>
    <row r="2020" spans="3:3">
      <c r="C2020" s="5"/>
    </row>
    <row r="2021" spans="3:3">
      <c r="C2021" s="5"/>
    </row>
    <row r="2022" spans="3:3">
      <c r="C2022" s="5"/>
    </row>
    <row r="2023" spans="3:3">
      <c r="C2023" s="5"/>
    </row>
    <row r="2024" spans="3:3">
      <c r="C2024" s="5"/>
    </row>
    <row r="2025" spans="3:3">
      <c r="C2025" s="5"/>
    </row>
    <row r="2026" spans="3:3">
      <c r="C2026" s="5"/>
    </row>
    <row r="2027" spans="3:3">
      <c r="C2027" s="5"/>
    </row>
    <row r="2028" spans="3:3">
      <c r="C2028" s="5"/>
    </row>
    <row r="2029" spans="3:3">
      <c r="C2029" s="5"/>
    </row>
    <row r="2030" spans="3:3">
      <c r="C2030" s="5"/>
    </row>
    <row r="2031" spans="3:3">
      <c r="C2031" s="5"/>
    </row>
    <row r="2032" spans="3:3">
      <c r="C2032" s="5"/>
    </row>
    <row r="2033" spans="3:3">
      <c r="C2033" s="5"/>
    </row>
    <row r="2034" spans="3:3">
      <c r="C2034" s="5"/>
    </row>
    <row r="2035" spans="3:3">
      <c r="C2035" s="5"/>
    </row>
    <row r="2036" spans="3:3">
      <c r="C2036" s="5"/>
    </row>
    <row r="2037" spans="3:3">
      <c r="C2037" s="5"/>
    </row>
    <row r="2038" spans="3:3">
      <c r="C2038" s="5"/>
    </row>
    <row r="2039" spans="3:3">
      <c r="C2039" s="5"/>
    </row>
    <row r="2040" spans="3:3">
      <c r="C2040" s="5"/>
    </row>
    <row r="2041" spans="3:3">
      <c r="C2041" s="5"/>
    </row>
    <row r="2042" spans="3:3">
      <c r="C2042" s="5"/>
    </row>
    <row r="2043" spans="3:3">
      <c r="C2043" s="5"/>
    </row>
    <row r="2044" spans="3:3">
      <c r="C2044" s="5"/>
    </row>
    <row r="2045" spans="3:3">
      <c r="C2045" s="5"/>
    </row>
    <row r="2046" spans="3:3">
      <c r="C2046" s="5"/>
    </row>
    <row r="2047" spans="3:3">
      <c r="C2047" s="5"/>
    </row>
    <row r="2048" spans="3:3">
      <c r="C2048" s="5"/>
    </row>
    <row r="2049" spans="3:3">
      <c r="C2049" s="5"/>
    </row>
    <row r="2050" spans="3:3">
      <c r="C2050" s="5"/>
    </row>
    <row r="2051" spans="3:3">
      <c r="C2051" s="5"/>
    </row>
    <row r="2052" spans="3:3">
      <c r="C2052" s="5"/>
    </row>
    <row r="2053" spans="3:3">
      <c r="C2053" s="5"/>
    </row>
    <row r="2054" spans="3:3">
      <c r="C2054" s="5"/>
    </row>
    <row r="2055" spans="3:3">
      <c r="C2055" s="5"/>
    </row>
    <row r="2056" spans="3:3">
      <c r="C2056" s="5"/>
    </row>
    <row r="2057" spans="3:3">
      <c r="C2057" s="5"/>
    </row>
    <row r="2058" spans="3:3">
      <c r="C2058" s="5"/>
    </row>
    <row r="2059" spans="3:3">
      <c r="C2059" s="5"/>
    </row>
    <row r="2060" spans="3:3">
      <c r="C2060" s="5"/>
    </row>
    <row r="2061" spans="3:3">
      <c r="C2061" s="5"/>
    </row>
    <row r="2062" spans="3:3">
      <c r="C2062" s="5"/>
    </row>
    <row r="2063" spans="3:3">
      <c r="C2063" s="5"/>
    </row>
    <row r="2064" spans="3:3">
      <c r="C2064" s="5"/>
    </row>
    <row r="2065" spans="3:3">
      <c r="C2065" s="5"/>
    </row>
    <row r="2066" spans="3:3">
      <c r="C2066" s="5"/>
    </row>
    <row r="2067" spans="3:3">
      <c r="C2067" s="5"/>
    </row>
    <row r="2068" spans="3:3">
      <c r="C2068" s="5"/>
    </row>
    <row r="2069" spans="3:3">
      <c r="C2069" s="5"/>
    </row>
    <row r="2070" spans="3:3">
      <c r="C2070" s="5"/>
    </row>
    <row r="2071" spans="3:3">
      <c r="C2071" s="5"/>
    </row>
    <row r="2072" spans="3:3">
      <c r="C2072" s="5"/>
    </row>
    <row r="2073" spans="3:3">
      <c r="C2073" s="5"/>
    </row>
    <row r="2074" spans="3:3">
      <c r="C2074" s="5"/>
    </row>
    <row r="2075" spans="3:3">
      <c r="C2075" s="5"/>
    </row>
    <row r="2076" spans="3:3">
      <c r="C2076" s="5"/>
    </row>
    <row r="2077" spans="3:3">
      <c r="C2077" s="5"/>
    </row>
    <row r="2078" spans="3:3">
      <c r="C2078" s="5"/>
    </row>
    <row r="2079" spans="3:3">
      <c r="C2079" s="5"/>
    </row>
    <row r="2080" spans="3:3">
      <c r="C2080" s="5"/>
    </row>
    <row r="2081" spans="3:3">
      <c r="C2081" s="5"/>
    </row>
    <row r="2082" spans="3:3">
      <c r="C2082" s="5"/>
    </row>
    <row r="2083" spans="3:3">
      <c r="C2083" s="5"/>
    </row>
    <row r="2084" spans="3:3">
      <c r="C2084" s="5"/>
    </row>
    <row r="2085" spans="3:3">
      <c r="C2085" s="5"/>
    </row>
    <row r="2086" spans="3:3">
      <c r="C2086" s="5"/>
    </row>
    <row r="2087" spans="3:3">
      <c r="C2087" s="5"/>
    </row>
    <row r="2088" spans="3:3">
      <c r="C2088" s="5"/>
    </row>
    <row r="2089" spans="3:3">
      <c r="C2089" s="5"/>
    </row>
    <row r="2090" spans="3:3">
      <c r="C2090" s="5"/>
    </row>
    <row r="2091" spans="3:3">
      <c r="C2091" s="5"/>
    </row>
    <row r="2092" spans="3:3">
      <c r="C2092" s="5"/>
    </row>
    <row r="2093" spans="3:3">
      <c r="C2093" s="5"/>
    </row>
    <row r="2094" spans="3:3">
      <c r="C2094" s="5"/>
    </row>
    <row r="2095" spans="3:3">
      <c r="C2095" s="5"/>
    </row>
    <row r="2096" spans="3:3">
      <c r="C2096" s="5"/>
    </row>
    <row r="2097" spans="3:3">
      <c r="C2097" s="5"/>
    </row>
    <row r="2098" spans="3:3">
      <c r="C2098" s="5"/>
    </row>
    <row r="2099" spans="3:3">
      <c r="C2099" s="5"/>
    </row>
    <row r="2100" spans="3:3">
      <c r="C2100" s="5"/>
    </row>
    <row r="2101" spans="3:3">
      <c r="C2101" s="5"/>
    </row>
    <row r="2102" spans="3:3">
      <c r="C2102" s="5"/>
    </row>
    <row r="2103" spans="3:3">
      <c r="C2103" s="5"/>
    </row>
    <row r="2104" spans="3:3">
      <c r="C2104" s="5"/>
    </row>
    <row r="2105" spans="3:3">
      <c r="C2105" s="5"/>
    </row>
    <row r="2106" spans="3:3">
      <c r="C2106" s="5"/>
    </row>
    <row r="2107" spans="3:3">
      <c r="C2107" s="5"/>
    </row>
    <row r="2108" spans="3:3">
      <c r="C2108" s="5"/>
    </row>
    <row r="2109" spans="3:3">
      <c r="C2109" s="5"/>
    </row>
    <row r="2110" spans="3:3">
      <c r="C2110" s="5"/>
    </row>
    <row r="2111" spans="3:3">
      <c r="C2111" s="5"/>
    </row>
    <row r="2112" spans="3:3">
      <c r="C2112" s="5"/>
    </row>
    <row r="2113" spans="3:3">
      <c r="C2113" s="5"/>
    </row>
    <row r="2114" spans="3:3">
      <c r="C2114" s="5"/>
    </row>
    <row r="2115" spans="3:3">
      <c r="C2115" s="5"/>
    </row>
    <row r="2116" spans="3:3">
      <c r="C2116" s="5"/>
    </row>
    <row r="2117" spans="3:3">
      <c r="C2117" s="5"/>
    </row>
    <row r="2118" spans="3:3">
      <c r="C2118" s="5"/>
    </row>
    <row r="2119" spans="3:3">
      <c r="C2119" s="5"/>
    </row>
    <row r="2120" spans="3:3">
      <c r="C2120" s="5"/>
    </row>
    <row r="2121" spans="3:3">
      <c r="C2121" s="5"/>
    </row>
    <row r="2122" spans="3:3">
      <c r="C2122" s="5"/>
    </row>
    <row r="2123" spans="3:3">
      <c r="C2123" s="5"/>
    </row>
    <row r="2124" spans="3:3">
      <c r="C2124" s="5"/>
    </row>
    <row r="2125" spans="3:3">
      <c r="C2125" s="5"/>
    </row>
    <row r="2126" spans="3:3">
      <c r="C2126" s="5"/>
    </row>
    <row r="2127" spans="3:3">
      <c r="C2127" s="5"/>
    </row>
    <row r="2128" spans="3:3">
      <c r="C2128" s="5"/>
    </row>
    <row r="2129" spans="3:3">
      <c r="C2129" s="5"/>
    </row>
    <row r="2130" spans="3:3">
      <c r="C2130" s="5"/>
    </row>
    <row r="2131" spans="3:3">
      <c r="C2131" s="5"/>
    </row>
    <row r="2132" spans="3:3">
      <c r="C2132" s="5"/>
    </row>
    <row r="2133" spans="3:3">
      <c r="C2133" s="5"/>
    </row>
    <row r="2134" spans="3:3">
      <c r="C2134" s="5"/>
    </row>
    <row r="2135" spans="3:3">
      <c r="C2135" s="5"/>
    </row>
    <row r="2136" spans="3:3">
      <c r="C2136" s="5"/>
    </row>
    <row r="2137" spans="3:3">
      <c r="C2137" s="5"/>
    </row>
    <row r="2138" spans="3:3">
      <c r="C2138" s="5"/>
    </row>
    <row r="2139" spans="3:3">
      <c r="C2139" s="5"/>
    </row>
    <row r="2140" spans="3:3">
      <c r="C2140" s="5"/>
    </row>
    <row r="2141" spans="3:3">
      <c r="C2141" s="5"/>
    </row>
    <row r="2142" spans="3:3">
      <c r="C2142" s="5"/>
    </row>
    <row r="2143" spans="3:3">
      <c r="C2143" s="5"/>
    </row>
    <row r="2144" spans="3:3">
      <c r="C2144" s="5"/>
    </row>
    <row r="2145" spans="3:3">
      <c r="C2145" s="5"/>
    </row>
    <row r="2146" spans="3:3">
      <c r="C2146" s="5"/>
    </row>
    <row r="2147" spans="3:3">
      <c r="C2147" s="5"/>
    </row>
    <row r="2148" spans="3:3">
      <c r="C2148" s="5"/>
    </row>
    <row r="2149" spans="3:3">
      <c r="C2149" s="5"/>
    </row>
    <row r="2150" spans="3:3">
      <c r="C2150" s="5"/>
    </row>
    <row r="2151" spans="3:3">
      <c r="C2151" s="5"/>
    </row>
    <row r="2152" spans="3:3">
      <c r="C2152" s="5"/>
    </row>
    <row r="2153" spans="3:3">
      <c r="C2153" s="5"/>
    </row>
    <row r="2154" spans="3:3">
      <c r="C2154" s="5"/>
    </row>
    <row r="2155" spans="3:3">
      <c r="C2155" s="5"/>
    </row>
    <row r="2156" spans="3:3">
      <c r="C2156" s="5"/>
    </row>
    <row r="2157" spans="3:3">
      <c r="C2157" s="5"/>
    </row>
    <row r="2158" spans="3:3">
      <c r="C2158" s="5"/>
    </row>
    <row r="2159" spans="3:3">
      <c r="C2159" s="5"/>
    </row>
    <row r="2160" spans="3:3">
      <c r="C2160" s="5"/>
    </row>
    <row r="2161" spans="3:3">
      <c r="C2161" s="5"/>
    </row>
    <row r="2162" spans="3:3">
      <c r="C2162" s="5"/>
    </row>
    <row r="2163" spans="3:3">
      <c r="C2163" s="5"/>
    </row>
    <row r="2164" spans="3:3">
      <c r="C2164" s="5"/>
    </row>
    <row r="2165" spans="3:3">
      <c r="C2165" s="5"/>
    </row>
    <row r="2166" spans="3:3">
      <c r="C2166" s="5"/>
    </row>
    <row r="2167" spans="3:3">
      <c r="C2167" s="5"/>
    </row>
    <row r="2168" spans="3:3">
      <c r="C2168" s="5"/>
    </row>
    <row r="2169" spans="3:3">
      <c r="C2169" s="5"/>
    </row>
    <row r="2170" spans="3:3">
      <c r="C2170" s="5"/>
    </row>
    <row r="2171" spans="3:3">
      <c r="C2171" s="5"/>
    </row>
    <row r="2172" spans="3:3">
      <c r="C2172" s="5"/>
    </row>
    <row r="2173" spans="3:3">
      <c r="C2173" s="5"/>
    </row>
    <row r="2174" spans="3:3">
      <c r="C2174" s="5"/>
    </row>
    <row r="2175" spans="3:3">
      <c r="C2175" s="5"/>
    </row>
    <row r="2176" spans="3:3">
      <c r="C2176" s="5"/>
    </row>
    <row r="2177" spans="3:3">
      <c r="C2177" s="5"/>
    </row>
    <row r="2178" spans="3:3">
      <c r="C2178" s="5"/>
    </row>
    <row r="2179" spans="3:3">
      <c r="C2179" s="5"/>
    </row>
    <row r="2180" spans="3:3">
      <c r="C2180" s="5"/>
    </row>
    <row r="2181" spans="3:3">
      <c r="C2181" s="5"/>
    </row>
    <row r="2182" spans="3:3">
      <c r="C2182" s="5"/>
    </row>
    <row r="2183" spans="3:3">
      <c r="C2183" s="5"/>
    </row>
    <row r="2184" spans="3:3">
      <c r="C2184" s="5"/>
    </row>
    <row r="2185" spans="3:3">
      <c r="C2185" s="5"/>
    </row>
    <row r="2186" spans="3:3">
      <c r="C2186" s="5"/>
    </row>
    <row r="2187" spans="3:3">
      <c r="C2187" s="5"/>
    </row>
    <row r="2188" spans="3:3">
      <c r="C2188" s="5"/>
    </row>
    <row r="2189" spans="3:3">
      <c r="C2189" s="5"/>
    </row>
    <row r="2190" spans="3:3">
      <c r="C2190" s="5"/>
    </row>
    <row r="2191" spans="3:3">
      <c r="C2191" s="5"/>
    </row>
    <row r="2192" spans="3:3">
      <c r="C2192" s="5"/>
    </row>
    <row r="2193" spans="3:3">
      <c r="C2193" s="5"/>
    </row>
    <row r="2194" spans="3:3">
      <c r="C2194" s="5"/>
    </row>
    <row r="2195" spans="3:3">
      <c r="C2195" s="5"/>
    </row>
    <row r="2196" spans="3:3">
      <c r="C2196" s="5"/>
    </row>
    <row r="2197" spans="3:3">
      <c r="C2197" s="5"/>
    </row>
    <row r="2198" spans="3:3">
      <c r="C2198" s="5"/>
    </row>
    <row r="2199" spans="3:3">
      <c r="C2199" s="5"/>
    </row>
    <row r="2200" spans="3:3">
      <c r="C2200" s="5"/>
    </row>
    <row r="2201" spans="3:3">
      <c r="C2201" s="5"/>
    </row>
    <row r="2202" spans="3:3">
      <c r="C2202" s="5"/>
    </row>
    <row r="2203" spans="3:3">
      <c r="C2203" s="5"/>
    </row>
    <row r="2204" spans="3:3">
      <c r="C2204" s="5"/>
    </row>
    <row r="2205" spans="3:3">
      <c r="C2205" s="5"/>
    </row>
    <row r="2206" spans="3:3">
      <c r="C2206" s="5"/>
    </row>
    <row r="2207" spans="3:3">
      <c r="C2207" s="5"/>
    </row>
    <row r="2208" spans="3:3">
      <c r="C2208" s="5"/>
    </row>
    <row r="2209" spans="3:3">
      <c r="C2209" s="5"/>
    </row>
    <row r="2210" spans="3:3">
      <c r="C2210" s="5"/>
    </row>
    <row r="2211" spans="3:3">
      <c r="C2211" s="5"/>
    </row>
    <row r="2212" spans="3:3">
      <c r="C2212" s="5"/>
    </row>
    <row r="2213" spans="3:3">
      <c r="C2213" s="5"/>
    </row>
    <row r="2214" spans="3:3">
      <c r="C2214" s="5"/>
    </row>
    <row r="2215" spans="3:3">
      <c r="C2215" s="5"/>
    </row>
    <row r="2216" spans="3:3">
      <c r="C2216" s="5"/>
    </row>
    <row r="2217" spans="3:3">
      <c r="C2217" s="5"/>
    </row>
    <row r="2218" spans="3:3">
      <c r="C2218" s="5"/>
    </row>
    <row r="2219" spans="3:3">
      <c r="C2219" s="5"/>
    </row>
    <row r="2220" spans="3:3">
      <c r="C2220" s="5"/>
    </row>
    <row r="2221" spans="3:3">
      <c r="C2221" s="5"/>
    </row>
    <row r="2222" spans="3:3">
      <c r="C2222" s="5"/>
    </row>
    <row r="2223" spans="3:3">
      <c r="C2223" s="5"/>
    </row>
    <row r="2224" spans="3:3">
      <c r="C2224" s="5"/>
    </row>
    <row r="2225" spans="3:3">
      <c r="C2225" s="5"/>
    </row>
    <row r="2226" spans="3:3">
      <c r="C2226" s="5"/>
    </row>
    <row r="2227" spans="3:3">
      <c r="C2227" s="5"/>
    </row>
    <row r="2228" spans="3:3">
      <c r="C2228" s="5"/>
    </row>
    <row r="2229" spans="3:3">
      <c r="C2229" s="5"/>
    </row>
    <row r="2230" spans="3:3">
      <c r="C2230" s="5"/>
    </row>
    <row r="2231" spans="3:3">
      <c r="C2231" s="5"/>
    </row>
    <row r="2232" spans="3:3">
      <c r="C2232" s="5"/>
    </row>
    <row r="2233" spans="3:3">
      <c r="C2233" s="5"/>
    </row>
    <row r="2234" spans="3:3">
      <c r="C2234" s="5"/>
    </row>
    <row r="2235" spans="3:3">
      <c r="C2235" s="5"/>
    </row>
    <row r="2236" spans="3:3">
      <c r="C2236" s="5"/>
    </row>
    <row r="2237" spans="3:3">
      <c r="C2237" s="5"/>
    </row>
    <row r="2238" spans="3:3">
      <c r="C2238" s="5"/>
    </row>
    <row r="2239" spans="3:3">
      <c r="C2239" s="5"/>
    </row>
    <row r="2240" spans="3:3">
      <c r="C2240" s="5"/>
    </row>
    <row r="2241" spans="3:3">
      <c r="C2241" s="5"/>
    </row>
    <row r="2242" spans="3:3">
      <c r="C2242" s="5"/>
    </row>
    <row r="2243" spans="3:3">
      <c r="C2243" s="5"/>
    </row>
    <row r="2244" spans="3:3">
      <c r="C2244" s="5"/>
    </row>
    <row r="2245" spans="3:3">
      <c r="C2245" s="5"/>
    </row>
    <row r="2246" spans="3:3">
      <c r="C2246" s="5"/>
    </row>
    <row r="2247" spans="3:3">
      <c r="C2247" s="5"/>
    </row>
    <row r="2248" spans="3:3">
      <c r="C2248" s="5"/>
    </row>
    <row r="2249" spans="3:3">
      <c r="C2249" s="5"/>
    </row>
    <row r="2250" spans="3:3">
      <c r="C2250" s="5"/>
    </row>
    <row r="2251" spans="3:3">
      <c r="C2251" s="5"/>
    </row>
    <row r="2252" spans="3:3">
      <c r="C2252" s="5"/>
    </row>
    <row r="2253" spans="3:3">
      <c r="C2253" s="5"/>
    </row>
    <row r="2254" spans="3:3">
      <c r="C2254" s="5"/>
    </row>
    <row r="2255" spans="3:3">
      <c r="C2255" s="5"/>
    </row>
    <row r="2256" spans="3:3">
      <c r="C2256" s="5"/>
    </row>
    <row r="2257" spans="3:3">
      <c r="C2257" s="5"/>
    </row>
    <row r="2258" spans="3:3">
      <c r="C2258" s="5"/>
    </row>
    <row r="2259" spans="3:3">
      <c r="C2259" s="5"/>
    </row>
    <row r="2260" spans="3:3">
      <c r="C2260" s="5"/>
    </row>
    <row r="2261" spans="3:3">
      <c r="C2261" s="5"/>
    </row>
    <row r="2262" spans="3:3">
      <c r="C2262" s="5"/>
    </row>
    <row r="2263" spans="3:3">
      <c r="C2263" s="5"/>
    </row>
    <row r="2264" spans="3:3">
      <c r="C2264" s="5"/>
    </row>
    <row r="2265" spans="3:3">
      <c r="C2265" s="5"/>
    </row>
    <row r="2266" spans="3:3">
      <c r="C2266" s="5"/>
    </row>
    <row r="2267" spans="3:3">
      <c r="C2267" s="5"/>
    </row>
    <row r="2268" spans="3:3">
      <c r="C2268" s="5"/>
    </row>
    <row r="2269" spans="3:3">
      <c r="C2269" s="5"/>
    </row>
    <row r="2270" spans="3:3">
      <c r="C2270" s="5"/>
    </row>
    <row r="2271" spans="3:3">
      <c r="C2271" s="5"/>
    </row>
    <row r="2272" spans="3:3">
      <c r="C2272" s="5"/>
    </row>
    <row r="2273" spans="3:3">
      <c r="C2273" s="5"/>
    </row>
    <row r="2274" spans="3:3">
      <c r="C2274" s="5"/>
    </row>
    <row r="2275" spans="3:3">
      <c r="C2275" s="5"/>
    </row>
    <row r="2276" spans="3:3">
      <c r="C2276" s="5"/>
    </row>
    <row r="2277" spans="3:3">
      <c r="C2277" s="5"/>
    </row>
    <row r="2278" spans="3:3">
      <c r="C2278" s="5"/>
    </row>
    <row r="2279" spans="3:3">
      <c r="C2279" s="5"/>
    </row>
    <row r="2280" spans="3:3">
      <c r="C2280" s="5"/>
    </row>
    <row r="2281" spans="3:3">
      <c r="C2281" s="5"/>
    </row>
    <row r="2282" spans="3:3">
      <c r="C2282" s="5"/>
    </row>
    <row r="2283" spans="3:3">
      <c r="C2283" s="5"/>
    </row>
    <row r="2284" spans="3:3">
      <c r="C2284" s="5"/>
    </row>
    <row r="2285" spans="3:3">
      <c r="C2285" s="5"/>
    </row>
    <row r="2286" spans="3:3">
      <c r="C2286" s="5"/>
    </row>
    <row r="2287" spans="3:3">
      <c r="C2287" s="5"/>
    </row>
    <row r="2288" spans="3:3">
      <c r="C2288" s="5"/>
    </row>
    <row r="2289" spans="3:3">
      <c r="C2289" s="5"/>
    </row>
    <row r="2290" spans="3:3">
      <c r="C2290" s="5"/>
    </row>
    <row r="2291" spans="3:3">
      <c r="C2291" s="5"/>
    </row>
    <row r="2292" spans="3:3">
      <c r="C2292" s="5"/>
    </row>
    <row r="2293" spans="3:3">
      <c r="C2293" s="5"/>
    </row>
    <row r="2294" spans="3:3">
      <c r="C2294" s="5"/>
    </row>
    <row r="2295" spans="3:3">
      <c r="C2295" s="5"/>
    </row>
    <row r="2296" spans="3:3">
      <c r="C2296" s="5"/>
    </row>
    <row r="2297" spans="3:3">
      <c r="C2297" s="5"/>
    </row>
    <row r="2298" spans="3:3">
      <c r="C2298" s="5"/>
    </row>
    <row r="2299" spans="3:3">
      <c r="C2299" s="5"/>
    </row>
    <row r="2300" spans="3:3">
      <c r="C2300" s="5"/>
    </row>
    <row r="2301" spans="3:3">
      <c r="C2301" s="5"/>
    </row>
    <row r="2302" spans="3:3">
      <c r="C2302" s="5"/>
    </row>
    <row r="2303" spans="3:3">
      <c r="C2303" s="5"/>
    </row>
    <row r="2304" spans="3:3">
      <c r="C2304" s="5"/>
    </row>
    <row r="2305" spans="3:3">
      <c r="C2305" s="5"/>
    </row>
    <row r="2306" spans="3:3">
      <c r="C2306" s="5"/>
    </row>
    <row r="2307" spans="3:3">
      <c r="C2307" s="5"/>
    </row>
    <row r="2308" spans="3:3">
      <c r="C2308" s="5"/>
    </row>
    <row r="2309" spans="3:3">
      <c r="C2309" s="5"/>
    </row>
    <row r="2310" spans="3:3">
      <c r="C2310" s="5"/>
    </row>
    <row r="2311" spans="3:3">
      <c r="C2311" s="5"/>
    </row>
    <row r="2312" spans="3:3">
      <c r="C2312" s="5"/>
    </row>
    <row r="2313" spans="3:3">
      <c r="C2313" s="5"/>
    </row>
    <row r="2314" spans="3:3">
      <c r="C2314" s="5"/>
    </row>
    <row r="2315" spans="3:3">
      <c r="C2315" s="5"/>
    </row>
    <row r="2316" spans="3:3">
      <c r="C2316" s="5"/>
    </row>
    <row r="2317" spans="3:3">
      <c r="C2317" s="5"/>
    </row>
    <row r="2318" spans="3:3">
      <c r="C2318" s="5"/>
    </row>
    <row r="2319" spans="3:3">
      <c r="C2319" s="5"/>
    </row>
    <row r="2320" spans="3:3">
      <c r="C2320" s="5"/>
    </row>
    <row r="2321" spans="3:3">
      <c r="C2321" s="5"/>
    </row>
    <row r="2322" spans="3:3">
      <c r="C2322" s="5"/>
    </row>
    <row r="2323" spans="3:3">
      <c r="C2323" s="5"/>
    </row>
    <row r="2324" spans="3:3">
      <c r="C2324" s="5"/>
    </row>
    <row r="2325" spans="3:3">
      <c r="C2325" s="5"/>
    </row>
    <row r="2326" spans="3:3">
      <c r="C2326" s="5"/>
    </row>
    <row r="2327" spans="3:3">
      <c r="C2327" s="5"/>
    </row>
    <row r="2328" spans="3:3">
      <c r="C2328" s="5"/>
    </row>
    <row r="2329" spans="3:3">
      <c r="C2329" s="5"/>
    </row>
    <row r="2330" spans="3:3">
      <c r="C2330" s="5"/>
    </row>
    <row r="2331" spans="3:3">
      <c r="C2331" s="5"/>
    </row>
    <row r="2332" spans="3:3">
      <c r="C2332" s="5"/>
    </row>
    <row r="2333" spans="3:3">
      <c r="C2333" s="5"/>
    </row>
    <row r="2334" spans="3:3">
      <c r="C2334" s="5"/>
    </row>
    <row r="2335" spans="3:3">
      <c r="C2335" s="5"/>
    </row>
    <row r="2336" spans="3:3">
      <c r="C2336" s="5"/>
    </row>
    <row r="2337" spans="3:3">
      <c r="C2337" s="5"/>
    </row>
    <row r="2338" spans="3:3">
      <c r="C2338" s="5"/>
    </row>
    <row r="2339" spans="3:3">
      <c r="C2339" s="5"/>
    </row>
    <row r="2340" spans="3:3">
      <c r="C2340" s="5"/>
    </row>
    <row r="2341" spans="3:3">
      <c r="C2341" s="5"/>
    </row>
    <row r="2342" spans="3:3">
      <c r="C2342" s="5"/>
    </row>
    <row r="2343" spans="3:3">
      <c r="C2343" s="5"/>
    </row>
    <row r="2344" spans="3:3">
      <c r="C2344" s="5"/>
    </row>
    <row r="2345" spans="3:3">
      <c r="C2345" s="5"/>
    </row>
    <row r="2346" spans="3:3">
      <c r="C2346" s="5"/>
    </row>
    <row r="2347" spans="3:3">
      <c r="C2347" s="5"/>
    </row>
    <row r="2348" spans="3:3">
      <c r="C2348" s="5"/>
    </row>
    <row r="2349" spans="3:3">
      <c r="C2349" s="5"/>
    </row>
    <row r="2350" spans="3:3">
      <c r="C2350" s="5"/>
    </row>
    <row r="2351" spans="3:3">
      <c r="C2351" s="5"/>
    </row>
    <row r="2352" spans="3:3">
      <c r="C2352" s="5"/>
    </row>
    <row r="2353" spans="3:3">
      <c r="C2353" s="5"/>
    </row>
    <row r="2354" spans="3:3">
      <c r="C2354" s="5"/>
    </row>
    <row r="2355" spans="3:3">
      <c r="C2355" s="5"/>
    </row>
    <row r="2356" spans="3:3">
      <c r="C2356" s="5"/>
    </row>
    <row r="2357" spans="3:3">
      <c r="C2357" s="5"/>
    </row>
    <row r="2358" spans="3:3">
      <c r="C2358" s="5"/>
    </row>
    <row r="2359" spans="3:3">
      <c r="C2359" s="5"/>
    </row>
    <row r="2360" spans="3:3">
      <c r="C2360" s="5"/>
    </row>
    <row r="2361" spans="3:3">
      <c r="C2361" s="5"/>
    </row>
    <row r="2362" spans="3:3">
      <c r="C2362" s="5"/>
    </row>
    <row r="2363" spans="3:3">
      <c r="C2363" s="5"/>
    </row>
    <row r="2364" spans="3:3">
      <c r="C2364" s="5"/>
    </row>
    <row r="2365" spans="3:3">
      <c r="C2365" s="5"/>
    </row>
    <row r="2366" spans="3:3">
      <c r="C2366" s="5"/>
    </row>
    <row r="2367" spans="3:3">
      <c r="C2367" s="5"/>
    </row>
    <row r="2368" spans="3:3">
      <c r="C2368" s="5"/>
    </row>
    <row r="2369" spans="3:3">
      <c r="C2369" s="5"/>
    </row>
    <row r="2370" spans="3:3">
      <c r="C2370" s="5"/>
    </row>
    <row r="2371" spans="3:3">
      <c r="C2371" s="5"/>
    </row>
    <row r="2372" spans="3:3">
      <c r="C2372" s="5"/>
    </row>
    <row r="2373" spans="3:3">
      <c r="C2373" s="5"/>
    </row>
    <row r="2374" spans="3:3">
      <c r="C2374" s="5"/>
    </row>
    <row r="2375" spans="3:3">
      <c r="C2375" s="5"/>
    </row>
    <row r="2376" spans="3:3">
      <c r="C2376" s="5"/>
    </row>
    <row r="2377" spans="3:3">
      <c r="C2377" s="5"/>
    </row>
    <row r="2378" spans="3:3">
      <c r="C2378" s="5"/>
    </row>
    <row r="2379" spans="3:3">
      <c r="C2379" s="5"/>
    </row>
    <row r="2380" spans="3:3">
      <c r="C2380" s="5"/>
    </row>
    <row r="2381" spans="3:3">
      <c r="C2381" s="5"/>
    </row>
    <row r="2382" spans="3:3">
      <c r="C2382" s="5"/>
    </row>
    <row r="2383" spans="3:3">
      <c r="C2383" s="5"/>
    </row>
    <row r="2384" spans="3:3">
      <c r="C2384" s="5"/>
    </row>
    <row r="2385" spans="3:3">
      <c r="C2385" s="5"/>
    </row>
    <row r="2386" spans="3:3">
      <c r="C2386" s="5"/>
    </row>
    <row r="2387" spans="3:3">
      <c r="C2387" s="5"/>
    </row>
    <row r="2388" spans="3:3">
      <c r="C2388" s="5"/>
    </row>
    <row r="2389" spans="3:3">
      <c r="C2389" s="5"/>
    </row>
    <row r="2390" spans="3:3">
      <c r="C2390" s="5"/>
    </row>
    <row r="2391" spans="3:3">
      <c r="C2391" s="5"/>
    </row>
    <row r="2392" spans="3:3">
      <c r="C2392" s="5"/>
    </row>
    <row r="2393" spans="3:3">
      <c r="C2393" s="5"/>
    </row>
    <row r="2394" spans="3:3">
      <c r="C2394" s="5"/>
    </row>
    <row r="2395" spans="3:3">
      <c r="C2395" s="5"/>
    </row>
    <row r="2396" spans="3:3">
      <c r="C2396" s="5"/>
    </row>
    <row r="2397" spans="3:3">
      <c r="C2397" s="5"/>
    </row>
    <row r="2398" spans="3:3">
      <c r="C2398" s="5"/>
    </row>
    <row r="2399" spans="3:3">
      <c r="C2399" s="5"/>
    </row>
    <row r="2400" spans="3:3">
      <c r="C2400" s="5"/>
    </row>
    <row r="2401" spans="3:3">
      <c r="C2401" s="5"/>
    </row>
    <row r="2402" spans="3:3">
      <c r="C2402" s="5"/>
    </row>
    <row r="2403" spans="3:3">
      <c r="C2403" s="5"/>
    </row>
    <row r="2404" spans="3:3">
      <c r="C2404" s="5"/>
    </row>
    <row r="2405" spans="3:3">
      <c r="C2405" s="5"/>
    </row>
    <row r="2406" spans="3:3">
      <c r="C2406" s="5"/>
    </row>
    <row r="2407" spans="3:3">
      <c r="C2407" s="5"/>
    </row>
    <row r="2408" spans="3:3">
      <c r="C2408" s="5"/>
    </row>
    <row r="2409" spans="3:3">
      <c r="C2409" s="5"/>
    </row>
    <row r="2410" spans="3:3">
      <c r="C2410" s="5"/>
    </row>
    <row r="2411" spans="3:3">
      <c r="C2411" s="5"/>
    </row>
    <row r="2412" spans="3:3">
      <c r="C2412" s="5"/>
    </row>
    <row r="2413" spans="3:3">
      <c r="C2413" s="5"/>
    </row>
    <row r="2414" spans="3:3">
      <c r="C2414" s="5"/>
    </row>
    <row r="2415" spans="3:3">
      <c r="C2415" s="5"/>
    </row>
    <row r="2416" spans="3:3">
      <c r="C2416" s="5"/>
    </row>
    <row r="2417" spans="3:3">
      <c r="C2417" s="5"/>
    </row>
    <row r="2418" spans="3:3">
      <c r="C2418" s="5"/>
    </row>
    <row r="2419" spans="3:3">
      <c r="C2419" s="5"/>
    </row>
    <row r="2420" spans="3:3">
      <c r="C2420" s="5"/>
    </row>
    <row r="2421" spans="3:3">
      <c r="C2421" s="5"/>
    </row>
    <row r="2422" spans="3:3">
      <c r="C2422" s="5"/>
    </row>
    <row r="2423" spans="3:3">
      <c r="C2423" s="5"/>
    </row>
    <row r="2424" spans="3:3">
      <c r="C2424" s="5"/>
    </row>
    <row r="2425" spans="3:3">
      <c r="C2425" s="5"/>
    </row>
    <row r="2426" spans="3:3">
      <c r="C2426" s="5"/>
    </row>
    <row r="2427" spans="3:3">
      <c r="C2427" s="5"/>
    </row>
    <row r="2428" spans="3:3">
      <c r="C2428" s="5"/>
    </row>
    <row r="2429" spans="3:3">
      <c r="C2429" s="5"/>
    </row>
    <row r="2430" spans="3:3">
      <c r="C2430" s="5"/>
    </row>
    <row r="2431" spans="3:3">
      <c r="C2431" s="5"/>
    </row>
    <row r="2432" spans="3:3">
      <c r="C2432" s="5"/>
    </row>
    <row r="2433" spans="3:3">
      <c r="C2433" s="5"/>
    </row>
    <row r="2434" spans="3:3">
      <c r="C2434" s="5"/>
    </row>
    <row r="2435" spans="3:3">
      <c r="C2435" s="5"/>
    </row>
    <row r="2436" spans="3:3">
      <c r="C2436" s="5"/>
    </row>
    <row r="2437" spans="3:3">
      <c r="C2437" s="5"/>
    </row>
    <row r="2438" spans="3:3">
      <c r="C2438" s="5"/>
    </row>
    <row r="2439" spans="3:3">
      <c r="C2439" s="5"/>
    </row>
    <row r="2440" spans="3:3">
      <c r="C2440" s="5"/>
    </row>
    <row r="2441" spans="3:3">
      <c r="C2441" s="5"/>
    </row>
    <row r="2442" spans="3:3">
      <c r="C2442" s="5"/>
    </row>
    <row r="2443" spans="3:3">
      <c r="C2443" s="5"/>
    </row>
    <row r="2444" spans="3:3">
      <c r="C2444" s="5"/>
    </row>
    <row r="2445" spans="3:3">
      <c r="C2445" s="5"/>
    </row>
    <row r="2446" spans="3:3">
      <c r="C2446" s="5"/>
    </row>
    <row r="2447" spans="3:3">
      <c r="C2447" s="5"/>
    </row>
    <row r="2448" spans="3:3">
      <c r="C2448" s="5"/>
    </row>
    <row r="2449" spans="3:3">
      <c r="C2449" s="5"/>
    </row>
    <row r="2450" spans="3:3">
      <c r="C2450" s="5"/>
    </row>
    <row r="2451" spans="3:3">
      <c r="C2451" s="5"/>
    </row>
    <row r="2452" spans="3:3">
      <c r="C2452" s="5"/>
    </row>
    <row r="2453" spans="3:3">
      <c r="C2453" s="5"/>
    </row>
    <row r="2454" spans="3:3">
      <c r="C2454" s="5"/>
    </row>
    <row r="2455" spans="3:3">
      <c r="C2455" s="5"/>
    </row>
    <row r="2456" spans="3:3">
      <c r="C2456" s="5"/>
    </row>
    <row r="2457" spans="3:3">
      <c r="C2457" s="5"/>
    </row>
    <row r="2458" spans="3:3">
      <c r="C2458" s="5"/>
    </row>
    <row r="2459" spans="3:3">
      <c r="C2459" s="5"/>
    </row>
    <row r="2460" spans="3:3">
      <c r="C2460" s="5"/>
    </row>
    <row r="2461" spans="3:3">
      <c r="C2461" s="5"/>
    </row>
    <row r="2462" spans="3:3">
      <c r="C2462" s="5"/>
    </row>
    <row r="2463" spans="3:3">
      <c r="C2463" s="5"/>
    </row>
    <row r="2464" spans="3:3">
      <c r="C2464" s="5"/>
    </row>
    <row r="2465" spans="3:3">
      <c r="C2465" s="5"/>
    </row>
    <row r="2466" spans="3:3">
      <c r="C2466" s="5"/>
    </row>
    <row r="2467" spans="3:3">
      <c r="C2467" s="5"/>
    </row>
    <row r="2468" spans="3:3">
      <c r="C2468" s="5"/>
    </row>
    <row r="2469" spans="3:3">
      <c r="C2469" s="5"/>
    </row>
    <row r="2470" spans="3:3">
      <c r="C2470" s="5"/>
    </row>
    <row r="2471" spans="3:3">
      <c r="C2471" s="5"/>
    </row>
    <row r="2472" spans="3:3">
      <c r="C2472" s="5"/>
    </row>
    <row r="2473" spans="3:3">
      <c r="C2473" s="5"/>
    </row>
    <row r="2474" spans="3:3">
      <c r="C2474" s="5"/>
    </row>
    <row r="2475" spans="3:3">
      <c r="C2475" s="5"/>
    </row>
    <row r="2476" spans="3:3">
      <c r="C2476" s="5"/>
    </row>
    <row r="2477" spans="3:3">
      <c r="C2477" s="5"/>
    </row>
    <row r="2478" spans="3:3">
      <c r="C2478" s="5"/>
    </row>
    <row r="2479" spans="3:3">
      <c r="C2479" s="5"/>
    </row>
    <row r="2480" spans="3:3">
      <c r="C2480" s="5"/>
    </row>
    <row r="2481" spans="3:3">
      <c r="C2481" s="5"/>
    </row>
    <row r="2482" spans="3:3">
      <c r="C2482" s="5"/>
    </row>
    <row r="2483" spans="3:3">
      <c r="C2483" s="5"/>
    </row>
    <row r="2484" spans="3:3">
      <c r="C2484" s="5"/>
    </row>
    <row r="2485" spans="3:3">
      <c r="C2485" s="5"/>
    </row>
    <row r="2486" spans="3:3">
      <c r="C2486" s="5"/>
    </row>
    <row r="2487" spans="3:3">
      <c r="C2487" s="5"/>
    </row>
    <row r="2488" spans="3:3">
      <c r="C2488" s="5"/>
    </row>
    <row r="2489" spans="3:3">
      <c r="C2489" s="5"/>
    </row>
    <row r="2490" spans="3:3">
      <c r="C2490" s="5"/>
    </row>
    <row r="2491" spans="3:3">
      <c r="C2491" s="5"/>
    </row>
    <row r="2492" spans="3:3">
      <c r="C2492" s="5"/>
    </row>
    <row r="2493" spans="3:3">
      <c r="C2493" s="5"/>
    </row>
    <row r="2494" spans="3:3">
      <c r="C2494" s="5"/>
    </row>
    <row r="2495" spans="3:3">
      <c r="C2495" s="5"/>
    </row>
    <row r="2496" spans="3:3">
      <c r="C2496" s="5"/>
    </row>
    <row r="2497" spans="3:3">
      <c r="C2497" s="5"/>
    </row>
    <row r="2498" spans="3:3">
      <c r="C2498" s="5"/>
    </row>
    <row r="2499" spans="3:3">
      <c r="C2499" s="5"/>
    </row>
    <row r="2500" spans="3:3">
      <c r="C2500" s="5"/>
    </row>
    <row r="2501" spans="3:3">
      <c r="C2501" s="5"/>
    </row>
    <row r="2502" spans="3:3">
      <c r="C2502" s="5"/>
    </row>
    <row r="2503" spans="3:3">
      <c r="C2503" s="5"/>
    </row>
    <row r="2504" spans="3:3">
      <c r="C2504" s="5"/>
    </row>
    <row r="2505" spans="3:3">
      <c r="C2505" s="5"/>
    </row>
    <row r="2506" spans="3:3">
      <c r="C2506" s="5"/>
    </row>
    <row r="2507" spans="3:3">
      <c r="C2507" s="5"/>
    </row>
    <row r="2508" spans="3:3">
      <c r="C2508" s="5"/>
    </row>
    <row r="2509" spans="3:3">
      <c r="C2509" s="5"/>
    </row>
    <row r="2510" spans="3:3">
      <c r="C2510" s="5"/>
    </row>
    <row r="2511" spans="3:3">
      <c r="C2511" s="5"/>
    </row>
    <row r="2512" spans="3:3">
      <c r="C2512" s="5"/>
    </row>
    <row r="2513" spans="3:3">
      <c r="C2513" s="5"/>
    </row>
    <row r="2514" spans="3:3">
      <c r="C2514" s="5"/>
    </row>
    <row r="2515" spans="3:3">
      <c r="C2515" s="5"/>
    </row>
    <row r="2516" spans="3:3">
      <c r="C2516" s="5"/>
    </row>
    <row r="2517" spans="3:3">
      <c r="C2517" s="5"/>
    </row>
    <row r="2518" spans="3:3">
      <c r="C2518" s="5"/>
    </row>
    <row r="2519" spans="3:3">
      <c r="C2519" s="5"/>
    </row>
    <row r="2520" spans="3:3">
      <c r="C2520" s="5"/>
    </row>
    <row r="2521" spans="3:3">
      <c r="C2521" s="5"/>
    </row>
    <row r="2522" spans="3:3">
      <c r="C2522" s="5"/>
    </row>
    <row r="2523" spans="3:3">
      <c r="C2523" s="5"/>
    </row>
    <row r="2524" spans="3:3">
      <c r="C2524" s="5"/>
    </row>
    <row r="2525" spans="3:3">
      <c r="C2525" s="5"/>
    </row>
    <row r="2526" spans="3:3">
      <c r="C2526" s="5"/>
    </row>
    <row r="2527" spans="3:3">
      <c r="C2527" s="5"/>
    </row>
    <row r="2528" spans="3:3">
      <c r="C2528" s="5"/>
    </row>
    <row r="2529" spans="3:3">
      <c r="C2529" s="5"/>
    </row>
    <row r="2530" spans="3:3">
      <c r="C2530" s="5"/>
    </row>
    <row r="2531" spans="3:3">
      <c r="C2531" s="5"/>
    </row>
    <row r="2532" spans="3:3">
      <c r="C2532" s="5"/>
    </row>
    <row r="2533" spans="3:3">
      <c r="C2533" s="5"/>
    </row>
    <row r="2534" spans="3:3">
      <c r="C2534" s="5"/>
    </row>
    <row r="2535" spans="3:3">
      <c r="C2535" s="5"/>
    </row>
    <row r="2536" spans="3:3">
      <c r="C2536" s="5"/>
    </row>
  </sheetData>
  <sheetProtection algorithmName="SHA-512" hashValue="L2ckRpFGBUan3cnj+OAdGDJAtUIVZrYjgQgMSfmJM/TFGGzYnwW6NokV4Tg+hHBJ0FbWQZgJfiBe/Z8lW0LXSQ==" saltValue="5LrVhVtOTmM/8flWgLrIww==" spinCount="100000" sheet="1" objects="1" scenarios="1"/>
  <mergeCells count="2">
    <mergeCell ref="B187:H191"/>
    <mergeCell ref="F164:H164"/>
  </mergeCells>
  <phoneticPr fontId="6" type="noConversion"/>
  <printOptions horizontalCentered="1"/>
  <pageMargins left="0.25" right="0.25" top="0.75" bottom="0.75" header="0.3" footer="0.3"/>
  <pageSetup paperSize="5" scale="57" fitToHeight="0" orientation="portrait" r:id="rId1"/>
  <headerFooter alignWithMargins="0">
    <oddHeader>&amp;C&amp;12&amp;Z&amp;F</oddHeader>
    <oddFooter>&amp;C&amp;Z&amp;F&amp;RPage &amp;P</oddFooter>
  </headerFooter>
  <rowBreaks count="1" manualBreakCount="1">
    <brk id="16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H137"/>
  <sheetViews>
    <sheetView zoomScale="85" zoomScaleNormal="85" zoomScaleSheetLayoutView="75" workbookViewId="0">
      <selection activeCell="C74" sqref="C74"/>
    </sheetView>
  </sheetViews>
  <sheetFormatPr defaultColWidth="9.140625" defaultRowHeight="12.75"/>
  <cols>
    <col min="1" max="1" width="3.140625" style="5" bestFit="1" customWidth="1"/>
    <col min="2" max="2" width="51.85546875" style="5" customWidth="1"/>
    <col min="3" max="3" width="20.140625" style="8" customWidth="1"/>
    <col min="4" max="4" width="20.5703125" style="8" customWidth="1"/>
    <col min="5" max="5" width="40.85546875" style="5" customWidth="1"/>
    <col min="6" max="7" width="9.140625" style="15"/>
    <col min="8" max="16384" width="9.140625" style="5"/>
  </cols>
  <sheetData>
    <row r="1" spans="1:7" s="1" customFormat="1" ht="15">
      <c r="A1" s="139" t="s">
        <v>13</v>
      </c>
      <c r="B1" s="139" t="s">
        <v>149</v>
      </c>
      <c r="C1" s="137"/>
      <c r="D1" s="138"/>
      <c r="E1" s="137"/>
    </row>
    <row r="2" spans="1:7" s="1" customFormat="1" ht="15">
      <c r="A2" s="139" t="s">
        <v>13</v>
      </c>
      <c r="B2" s="139" t="s">
        <v>95</v>
      </c>
      <c r="C2" s="137"/>
      <c r="D2" s="138"/>
      <c r="E2" s="137"/>
    </row>
    <row r="3" spans="1:7" s="1" customFormat="1" ht="15">
      <c r="A3" s="137"/>
      <c r="B3" s="137"/>
      <c r="C3" s="137"/>
      <c r="D3" s="138"/>
      <c r="E3" s="137"/>
    </row>
    <row r="4" spans="1:7" ht="15">
      <c r="A4" s="267" t="s">
        <v>13</v>
      </c>
      <c r="B4" s="664" t="s">
        <v>60</v>
      </c>
      <c r="C4" s="664"/>
      <c r="D4" s="664"/>
      <c r="E4" s="664"/>
    </row>
    <row r="5" spans="1:7" ht="15">
      <c r="A5" s="267" t="s">
        <v>13</v>
      </c>
      <c r="B5" s="664" t="s">
        <v>61</v>
      </c>
      <c r="C5" s="664"/>
      <c r="D5" s="664"/>
      <c r="E5" s="664"/>
    </row>
    <row r="6" spans="1:7" s="15" customFormat="1" ht="14.25">
      <c r="A6" s="268" t="s">
        <v>13</v>
      </c>
      <c r="B6" s="665" t="s">
        <v>150</v>
      </c>
      <c r="C6" s="665"/>
      <c r="D6" s="665"/>
      <c r="E6" s="665"/>
    </row>
    <row r="7" spans="1:7" ht="15">
      <c r="A7" s="122"/>
      <c r="B7" s="122"/>
      <c r="C7" s="122"/>
      <c r="D7" s="122"/>
      <c r="E7" s="122"/>
    </row>
    <row r="8" spans="1:7" ht="20.25">
      <c r="A8" s="123"/>
      <c r="B8" s="666" t="s">
        <v>104</v>
      </c>
      <c r="C8" s="666"/>
      <c r="D8" s="666"/>
      <c r="E8" s="666"/>
    </row>
    <row r="9" spans="1:7" ht="20.25">
      <c r="A9" s="123"/>
      <c r="B9" s="259"/>
      <c r="C9" s="487"/>
      <c r="D9" s="487"/>
      <c r="E9" s="487"/>
    </row>
    <row r="10" spans="1:7" ht="20.25">
      <c r="A10" s="78"/>
      <c r="B10" s="488" t="s">
        <v>224</v>
      </c>
      <c r="C10" s="667"/>
      <c r="D10" s="668"/>
      <c r="E10" s="251"/>
    </row>
    <row r="11" spans="1:7">
      <c r="A11" s="123"/>
      <c r="B11" s="123"/>
      <c r="C11" s="124"/>
      <c r="D11" s="124"/>
      <c r="E11" s="123"/>
    </row>
    <row r="12" spans="1:7" ht="32.25">
      <c r="A12" s="252" t="s">
        <v>22</v>
      </c>
      <c r="B12" s="72" t="s">
        <v>94</v>
      </c>
      <c r="C12" s="72" t="s">
        <v>229</v>
      </c>
      <c r="D12" s="71" t="s">
        <v>11</v>
      </c>
      <c r="E12" s="71" t="s">
        <v>21</v>
      </c>
    </row>
    <row r="13" spans="1:7" ht="15.75">
      <c r="A13" s="123">
        <v>1</v>
      </c>
      <c r="B13" s="125" t="s">
        <v>240</v>
      </c>
      <c r="C13" s="126"/>
      <c r="D13" s="127">
        <f>SUM(C14:C17)</f>
        <v>0</v>
      </c>
      <c r="E13" s="133"/>
    </row>
    <row r="14" spans="1:7" s="6" customFormat="1" ht="15">
      <c r="A14" s="123">
        <f t="shared" ref="A14:A31" si="0">A13+1</f>
        <v>2</v>
      </c>
      <c r="B14" s="131" t="s">
        <v>98</v>
      </c>
      <c r="C14" s="216">
        <v>0</v>
      </c>
      <c r="D14" s="128"/>
      <c r="E14" s="134"/>
      <c r="F14" s="34"/>
      <c r="G14" s="34"/>
    </row>
    <row r="15" spans="1:7" ht="15">
      <c r="A15" s="123">
        <f t="shared" si="0"/>
        <v>3</v>
      </c>
      <c r="B15" s="131" t="s">
        <v>90</v>
      </c>
      <c r="C15" s="215">
        <v>0</v>
      </c>
      <c r="D15" s="128"/>
      <c r="E15" s="134"/>
    </row>
    <row r="16" spans="1:7" ht="15">
      <c r="A16" s="123">
        <f t="shared" si="0"/>
        <v>4</v>
      </c>
      <c r="B16" s="131" t="s">
        <v>90</v>
      </c>
      <c r="C16" s="216">
        <v>0</v>
      </c>
      <c r="D16" s="128"/>
      <c r="E16" s="134"/>
    </row>
    <row r="17" spans="1:7" ht="15">
      <c r="A17" s="123">
        <f t="shared" si="0"/>
        <v>5</v>
      </c>
      <c r="B17" s="131" t="s">
        <v>90</v>
      </c>
      <c r="C17" s="216">
        <v>0</v>
      </c>
      <c r="D17" s="128"/>
      <c r="E17" s="134"/>
    </row>
    <row r="18" spans="1:7" ht="15.75">
      <c r="A18" s="123">
        <f t="shared" si="0"/>
        <v>6</v>
      </c>
      <c r="B18" s="125" t="s">
        <v>88</v>
      </c>
      <c r="C18" s="217"/>
      <c r="D18" s="129">
        <f>SUM(C19:C22)</f>
        <v>0</v>
      </c>
      <c r="E18" s="134"/>
    </row>
    <row r="19" spans="1:7" ht="15">
      <c r="A19" s="123">
        <f t="shared" si="0"/>
        <v>7</v>
      </c>
      <c r="B19" s="131" t="s">
        <v>44</v>
      </c>
      <c r="C19" s="216">
        <v>0</v>
      </c>
      <c r="D19" s="128"/>
      <c r="E19" s="134"/>
    </row>
    <row r="20" spans="1:7" s="6" customFormat="1" ht="15">
      <c r="A20" s="123">
        <f t="shared" si="0"/>
        <v>8</v>
      </c>
      <c r="B20" s="131" t="s">
        <v>45</v>
      </c>
      <c r="C20" s="216">
        <v>0</v>
      </c>
      <c r="D20" s="128"/>
      <c r="E20" s="134"/>
      <c r="F20" s="34"/>
      <c r="G20" s="34"/>
    </row>
    <row r="21" spans="1:7" ht="15">
      <c r="A21" s="123">
        <f t="shared" si="0"/>
        <v>9</v>
      </c>
      <c r="B21" s="121" t="s">
        <v>91</v>
      </c>
      <c r="C21" s="216">
        <v>0</v>
      </c>
      <c r="D21" s="128"/>
      <c r="E21" s="134"/>
    </row>
    <row r="22" spans="1:7" ht="15">
      <c r="A22" s="123">
        <f t="shared" si="0"/>
        <v>10</v>
      </c>
      <c r="B22" s="121" t="s">
        <v>91</v>
      </c>
      <c r="C22" s="216">
        <v>0</v>
      </c>
      <c r="D22" s="128"/>
      <c r="E22" s="134"/>
    </row>
    <row r="23" spans="1:7" ht="15.75">
      <c r="A23" s="123">
        <f t="shared" si="0"/>
        <v>11</v>
      </c>
      <c r="B23" s="125" t="s">
        <v>89</v>
      </c>
      <c r="C23" s="217"/>
      <c r="D23" s="129">
        <f>SUM(C24:C26)</f>
        <v>0</v>
      </c>
      <c r="E23" s="134"/>
    </row>
    <row r="24" spans="1:7" s="6" customFormat="1" ht="15">
      <c r="A24" s="123">
        <f t="shared" si="0"/>
        <v>12</v>
      </c>
      <c r="B24" s="121" t="s">
        <v>241</v>
      </c>
      <c r="C24" s="216">
        <v>0</v>
      </c>
      <c r="D24" s="128"/>
      <c r="E24" s="134"/>
      <c r="F24" s="34"/>
      <c r="G24" s="34"/>
    </row>
    <row r="25" spans="1:7" ht="15">
      <c r="A25" s="123">
        <f t="shared" si="0"/>
        <v>13</v>
      </c>
      <c r="B25" s="121" t="s">
        <v>46</v>
      </c>
      <c r="C25" s="216">
        <v>0</v>
      </c>
      <c r="D25" s="128"/>
      <c r="E25" s="134"/>
    </row>
    <row r="26" spans="1:7" ht="15">
      <c r="A26" s="123">
        <f t="shared" si="0"/>
        <v>14</v>
      </c>
      <c r="B26" s="121" t="s">
        <v>46</v>
      </c>
      <c r="C26" s="216">
        <v>0</v>
      </c>
      <c r="D26" s="128"/>
      <c r="E26" s="134"/>
    </row>
    <row r="27" spans="1:7" ht="15.75">
      <c r="A27" s="123">
        <f t="shared" si="0"/>
        <v>15</v>
      </c>
      <c r="B27" s="132" t="s">
        <v>92</v>
      </c>
      <c r="C27" s="218"/>
      <c r="D27" s="129">
        <f>SUM(C28:C30)</f>
        <v>0</v>
      </c>
      <c r="E27" s="135"/>
    </row>
    <row r="28" spans="1:7" ht="15">
      <c r="A28" s="123">
        <f t="shared" si="0"/>
        <v>16</v>
      </c>
      <c r="B28" s="121" t="s">
        <v>93</v>
      </c>
      <c r="C28" s="219">
        <v>0</v>
      </c>
      <c r="D28" s="128"/>
      <c r="E28" s="134"/>
    </row>
    <row r="29" spans="1:7" ht="15">
      <c r="A29" s="123">
        <f t="shared" si="0"/>
        <v>17</v>
      </c>
      <c r="B29" s="121" t="s">
        <v>93</v>
      </c>
      <c r="C29" s="216">
        <v>0</v>
      </c>
      <c r="D29" s="128"/>
      <c r="E29" s="134"/>
    </row>
    <row r="30" spans="1:7" ht="15">
      <c r="A30" s="123">
        <f t="shared" si="0"/>
        <v>18</v>
      </c>
      <c r="B30" s="121" t="s">
        <v>93</v>
      </c>
      <c r="C30" s="220">
        <v>0</v>
      </c>
      <c r="D30" s="128"/>
      <c r="E30" s="136"/>
    </row>
    <row r="31" spans="1:7" ht="16.5" thickBot="1">
      <c r="A31" s="123">
        <f t="shared" si="0"/>
        <v>19</v>
      </c>
      <c r="B31" s="113" t="s">
        <v>1</v>
      </c>
      <c r="C31" s="221">
        <f>SUM(C14:C30)</f>
        <v>0</v>
      </c>
      <c r="D31" s="130">
        <f>SUM(D13+D18+D23+D27)</f>
        <v>0</v>
      </c>
      <c r="E31" s="113"/>
    </row>
    <row r="32" spans="1:7" ht="15.75" thickTop="1">
      <c r="A32" s="78"/>
      <c r="B32" s="79"/>
      <c r="C32" s="80"/>
      <c r="D32" s="80"/>
      <c r="E32" s="78"/>
    </row>
    <row r="137" spans="8:8">
      <c r="H137" s="5">
        <f>SUM(H101+H108+H114+H117+H123+H127+H132)</f>
        <v>0</v>
      </c>
    </row>
  </sheetData>
  <mergeCells count="5">
    <mergeCell ref="B4:E4"/>
    <mergeCell ref="B5:E5"/>
    <mergeCell ref="B6:E6"/>
    <mergeCell ref="B8:E8"/>
    <mergeCell ref="C10:D10"/>
  </mergeCells>
  <phoneticPr fontId="6" type="noConversion"/>
  <printOptions horizontalCentered="1"/>
  <pageMargins left="0.25" right="0.25" top="1" bottom="0.5" header="0.5" footer="0.25"/>
  <pageSetup orientation="landscape" r:id="rId1"/>
  <headerFooter alignWithMargins="0">
    <oddHeader xml:space="preserve">&amp;C&amp;12
</oddHeader>
    <oddFooter xml:space="preserve">&amp;C&amp;8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O137"/>
  <sheetViews>
    <sheetView view="pageBreakPreview" zoomScale="130" zoomScaleNormal="85" zoomScaleSheetLayoutView="130" workbookViewId="0">
      <selection activeCell="C74" sqref="C74"/>
    </sheetView>
  </sheetViews>
  <sheetFormatPr defaultRowHeight="12.75"/>
  <cols>
    <col min="1" max="1" width="34" customWidth="1"/>
    <col min="2" max="2" width="1.5703125" style="32" bestFit="1" customWidth="1"/>
    <col min="3" max="3" width="4.42578125" customWidth="1"/>
    <col min="4" max="4" width="1.5703125" style="32" bestFit="1" customWidth="1"/>
    <col min="5" max="5" width="14" bestFit="1" customWidth="1"/>
    <col min="6" max="6" width="1.85546875" style="32" customWidth="1"/>
    <col min="7" max="7" width="14.5703125" bestFit="1" customWidth="1"/>
    <col min="8" max="8" width="1.85546875" style="32" customWidth="1"/>
    <col min="9" max="9" width="14" bestFit="1" customWidth="1"/>
    <col min="10" max="10" width="5.85546875" customWidth="1"/>
    <col min="11" max="11" width="14" bestFit="1" customWidth="1"/>
    <col min="12" max="12" width="1.42578125" customWidth="1"/>
    <col min="13" max="13" width="14.5703125" bestFit="1" customWidth="1"/>
    <col min="14" max="14" width="0.5703125" customWidth="1"/>
    <col min="15" max="15" width="14" bestFit="1" customWidth="1"/>
  </cols>
  <sheetData>
    <row r="1" spans="1:15">
      <c r="A1" s="139" t="s">
        <v>149</v>
      </c>
      <c r="B1" s="138"/>
      <c r="C1" s="137"/>
      <c r="D1" s="138"/>
      <c r="E1" s="137"/>
      <c r="F1" s="138"/>
      <c r="G1" s="137"/>
      <c r="H1" s="138"/>
      <c r="I1" s="137"/>
      <c r="J1" s="33"/>
      <c r="K1" s="33"/>
      <c r="L1" s="33"/>
      <c r="M1" s="33"/>
      <c r="N1" s="33"/>
      <c r="O1" s="33"/>
    </row>
    <row r="2" spans="1:15">
      <c r="A2" s="139" t="s">
        <v>95</v>
      </c>
      <c r="B2" s="138"/>
      <c r="C2" s="137"/>
      <c r="D2" s="138"/>
      <c r="E2" s="137"/>
      <c r="F2" s="138"/>
      <c r="G2" s="137"/>
      <c r="H2" s="138"/>
      <c r="I2" s="137"/>
      <c r="J2" s="33"/>
      <c r="K2" s="33"/>
      <c r="L2" s="33"/>
      <c r="M2" s="33"/>
      <c r="N2" s="33"/>
      <c r="O2" s="33"/>
    </row>
    <row r="3" spans="1:15">
      <c r="A3" s="137"/>
      <c r="B3" s="138"/>
      <c r="C3" s="137"/>
      <c r="D3" s="138"/>
      <c r="E3" s="137"/>
      <c r="F3" s="138"/>
      <c r="G3" s="137"/>
      <c r="H3" s="138"/>
      <c r="I3" s="137"/>
      <c r="J3" s="33"/>
      <c r="K3" s="33"/>
      <c r="L3" s="33"/>
      <c r="M3" s="33"/>
      <c r="N3" s="33"/>
      <c r="O3" s="33"/>
    </row>
    <row r="4" spans="1:15" s="1" customFormat="1" ht="15">
      <c r="A4" s="664" t="s">
        <v>60</v>
      </c>
      <c r="B4" s="664"/>
      <c r="C4" s="664"/>
      <c r="D4" s="664"/>
      <c r="E4" s="664"/>
      <c r="F4" s="664"/>
      <c r="G4" s="664"/>
      <c r="H4" s="664"/>
      <c r="I4" s="664"/>
      <c r="J4" s="664"/>
      <c r="K4" s="664"/>
      <c r="L4" s="664"/>
      <c r="M4" s="664"/>
      <c r="N4" s="664"/>
      <c r="O4" s="664"/>
    </row>
    <row r="5" spans="1:15" s="1" customFormat="1" ht="15">
      <c r="A5" s="664" t="s">
        <v>61</v>
      </c>
      <c r="B5" s="664"/>
      <c r="C5" s="664"/>
      <c r="D5" s="664"/>
      <c r="E5" s="664"/>
      <c r="F5" s="664"/>
      <c r="G5" s="664"/>
      <c r="H5" s="664"/>
      <c r="I5" s="664"/>
      <c r="J5" s="664"/>
      <c r="K5" s="664"/>
      <c r="L5" s="664"/>
      <c r="M5" s="664"/>
      <c r="N5" s="664"/>
      <c r="O5" s="664"/>
    </row>
    <row r="6" spans="1:15" s="35" customFormat="1" ht="14.25">
      <c r="A6" s="665" t="s">
        <v>231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65"/>
      <c r="O6" s="665"/>
    </row>
    <row r="7" spans="1:15">
      <c r="A7" s="137"/>
      <c r="B7" s="138"/>
      <c r="C7" s="137"/>
      <c r="D7" s="138"/>
      <c r="E7" s="137"/>
      <c r="F7" s="138"/>
      <c r="G7" s="137"/>
      <c r="H7" s="138"/>
      <c r="I7" s="137"/>
      <c r="J7" s="33"/>
      <c r="K7" s="33"/>
      <c r="L7" s="33"/>
      <c r="M7" s="33"/>
      <c r="N7" s="33"/>
      <c r="O7" s="33"/>
    </row>
    <row r="8" spans="1:15" s="36" customFormat="1" ht="18">
      <c r="A8" s="682" t="s">
        <v>105</v>
      </c>
      <c r="B8" s="682"/>
      <c r="C8" s="682"/>
      <c r="D8" s="682"/>
      <c r="E8" s="682"/>
      <c r="F8" s="682"/>
      <c r="G8" s="682"/>
      <c r="H8" s="682"/>
      <c r="I8" s="682"/>
      <c r="J8" s="682"/>
      <c r="K8" s="682"/>
      <c r="L8" s="682"/>
      <c r="M8" s="682"/>
      <c r="N8" s="682"/>
      <c r="O8" s="682"/>
    </row>
    <row r="9" spans="1:15" s="36" customFormat="1" ht="18">
      <c r="A9" s="682" t="s">
        <v>250</v>
      </c>
      <c r="B9" s="682"/>
      <c r="C9" s="682"/>
      <c r="D9" s="682"/>
      <c r="E9" s="682"/>
      <c r="F9" s="682"/>
      <c r="G9" s="682"/>
      <c r="H9" s="682"/>
      <c r="I9" s="682"/>
      <c r="J9" s="682"/>
      <c r="K9" s="682"/>
      <c r="L9" s="682"/>
      <c r="M9" s="682"/>
      <c r="N9" s="682"/>
      <c r="O9" s="682"/>
    </row>
    <row r="10" spans="1:15">
      <c r="A10" s="137"/>
      <c r="B10" s="138"/>
      <c r="C10" s="137"/>
      <c r="D10" s="138"/>
      <c r="E10" s="137"/>
      <c r="F10" s="138"/>
      <c r="G10" s="137"/>
      <c r="H10" s="138"/>
      <c r="I10" s="137"/>
      <c r="J10" s="33"/>
      <c r="K10" s="33"/>
      <c r="L10" s="33"/>
      <c r="M10" s="33"/>
      <c r="N10" s="33"/>
      <c r="O10" s="33"/>
    </row>
    <row r="11" spans="1:15" ht="15">
      <c r="A11" s="141"/>
      <c r="B11" s="142"/>
      <c r="C11" s="669"/>
      <c r="D11" s="670"/>
      <c r="E11" s="671"/>
      <c r="F11" s="140"/>
      <c r="G11" s="287"/>
      <c r="H11" s="287"/>
      <c r="I11" s="675"/>
      <c r="J11" s="676"/>
      <c r="K11" s="676"/>
      <c r="L11" s="676"/>
      <c r="M11" s="677"/>
      <c r="N11" s="287"/>
      <c r="O11" s="287"/>
    </row>
    <row r="12" spans="1:15">
      <c r="A12" s="137"/>
      <c r="B12" s="37"/>
      <c r="C12" s="686" t="s">
        <v>148</v>
      </c>
      <c r="D12" s="686"/>
      <c r="E12" s="686"/>
      <c r="F12" s="147"/>
      <c r="G12" s="147" t="s">
        <v>13</v>
      </c>
      <c r="H12" s="147"/>
      <c r="I12" s="147"/>
      <c r="J12" s="491"/>
      <c r="K12" s="147" t="s">
        <v>147</v>
      </c>
      <c r="L12" s="147"/>
      <c r="M12" s="147"/>
      <c r="N12" s="33"/>
      <c r="O12" s="33"/>
    </row>
    <row r="13" spans="1:15">
      <c r="A13" s="137"/>
      <c r="B13" s="138"/>
      <c r="C13" s="137"/>
      <c r="D13" s="138"/>
      <c r="E13" s="137"/>
      <c r="F13" s="138"/>
      <c r="G13" s="137"/>
      <c r="H13" s="138"/>
      <c r="I13" s="137"/>
      <c r="J13" s="33"/>
      <c r="K13" s="33"/>
      <c r="L13" s="33"/>
      <c r="M13" s="33"/>
      <c r="N13" s="33"/>
      <c r="O13" s="33"/>
    </row>
    <row r="14" spans="1:15" ht="14.25">
      <c r="A14" s="143" t="s">
        <v>63</v>
      </c>
      <c r="B14" s="138"/>
      <c r="C14" s="137"/>
      <c r="D14" s="138"/>
      <c r="E14" s="687" t="s">
        <v>258</v>
      </c>
      <c r="F14" s="688"/>
      <c r="G14" s="688"/>
      <c r="H14" s="688"/>
      <c r="I14" s="689"/>
      <c r="K14" s="672" t="s">
        <v>257</v>
      </c>
      <c r="L14" s="673"/>
      <c r="M14" s="673"/>
      <c r="N14" s="673"/>
      <c r="O14" s="674"/>
    </row>
    <row r="15" spans="1:15" s="495" customFormat="1" ht="12">
      <c r="A15" s="492"/>
      <c r="B15" s="493"/>
      <c r="C15" s="492"/>
      <c r="D15" s="493"/>
      <c r="E15" s="494" t="s">
        <v>66</v>
      </c>
      <c r="F15" s="493"/>
      <c r="G15" s="494" t="s">
        <v>67</v>
      </c>
      <c r="H15" s="493"/>
      <c r="I15" s="494" t="s">
        <v>98</v>
      </c>
      <c r="K15" s="494" t="s">
        <v>66</v>
      </c>
      <c r="L15" s="493"/>
      <c r="M15" s="494" t="s">
        <v>67</v>
      </c>
      <c r="N15" s="493"/>
      <c r="O15" s="494" t="s">
        <v>98</v>
      </c>
    </row>
    <row r="16" spans="1:15">
      <c r="A16" s="137"/>
      <c r="B16" s="138"/>
      <c r="C16" s="137"/>
      <c r="D16" s="138"/>
      <c r="E16" s="271"/>
      <c r="F16" s="138"/>
      <c r="G16" s="138"/>
      <c r="H16" s="138"/>
      <c r="I16" s="496"/>
      <c r="K16" s="271"/>
      <c r="L16" s="138"/>
      <c r="M16" s="138"/>
      <c r="N16" s="138"/>
      <c r="O16" s="496"/>
    </row>
    <row r="17" spans="1:15" ht="15">
      <c r="A17" s="679"/>
      <c r="B17" s="680"/>
      <c r="C17" s="681"/>
      <c r="D17" s="37"/>
      <c r="E17" s="497"/>
      <c r="F17" s="37"/>
      <c r="G17" s="497"/>
      <c r="H17" s="37"/>
      <c r="I17" s="497"/>
      <c r="K17" s="497"/>
      <c r="L17" s="37"/>
      <c r="M17" s="497"/>
      <c r="N17" s="37"/>
      <c r="O17" s="497"/>
    </row>
    <row r="18" spans="1:15" s="31" customFormat="1">
      <c r="A18" s="678" t="s">
        <v>64</v>
      </c>
      <c r="B18" s="678"/>
      <c r="C18" s="678"/>
      <c r="D18" s="38"/>
      <c r="E18" s="498" t="s">
        <v>65</v>
      </c>
      <c r="F18" s="39"/>
      <c r="G18" s="490" t="s">
        <v>65</v>
      </c>
      <c r="H18" s="39"/>
      <c r="I18" s="499" t="s">
        <v>65</v>
      </c>
      <c r="K18" s="498" t="s">
        <v>65</v>
      </c>
      <c r="L18" s="39"/>
      <c r="M18" s="490" t="s">
        <v>65</v>
      </c>
      <c r="N18" s="39"/>
      <c r="O18" s="499" t="s">
        <v>65</v>
      </c>
    </row>
    <row r="19" spans="1:15">
      <c r="A19" s="137"/>
      <c r="B19" s="138"/>
      <c r="C19" s="137"/>
      <c r="D19" s="138"/>
      <c r="E19" s="271"/>
      <c r="F19" s="138"/>
      <c r="G19" s="138"/>
      <c r="H19" s="138"/>
      <c r="I19" s="496"/>
      <c r="K19" s="271"/>
      <c r="L19" s="138"/>
      <c r="M19" s="138"/>
      <c r="N19" s="138"/>
      <c r="O19" s="496"/>
    </row>
    <row r="20" spans="1:15" ht="15">
      <c r="A20" s="679"/>
      <c r="B20" s="680"/>
      <c r="C20" s="681"/>
      <c r="D20" s="37"/>
      <c r="E20" s="497"/>
      <c r="F20" s="37"/>
      <c r="G20" s="497"/>
      <c r="H20" s="37"/>
      <c r="I20" s="497"/>
      <c r="K20" s="497"/>
      <c r="L20" s="37"/>
      <c r="M20" s="497"/>
      <c r="N20" s="37"/>
      <c r="O20" s="497"/>
    </row>
    <row r="21" spans="1:15" s="31" customFormat="1">
      <c r="A21" s="678" t="s">
        <v>64</v>
      </c>
      <c r="B21" s="678"/>
      <c r="C21" s="678"/>
      <c r="D21" s="38"/>
      <c r="E21" s="498" t="s">
        <v>65</v>
      </c>
      <c r="F21" s="39"/>
      <c r="G21" s="457" t="s">
        <v>65</v>
      </c>
      <c r="H21" s="39"/>
      <c r="I21" s="499" t="s">
        <v>65</v>
      </c>
      <c r="K21" s="498" t="s">
        <v>65</v>
      </c>
      <c r="L21" s="39"/>
      <c r="M21" s="457" t="s">
        <v>65</v>
      </c>
      <c r="N21" s="39"/>
      <c r="O21" s="499" t="s">
        <v>65</v>
      </c>
    </row>
    <row r="22" spans="1:15">
      <c r="A22" s="137"/>
      <c r="B22" s="138"/>
      <c r="C22" s="137"/>
      <c r="D22" s="138"/>
      <c r="E22" s="271"/>
      <c r="F22" s="138"/>
      <c r="G22" s="138"/>
      <c r="H22" s="138"/>
      <c r="I22" s="496"/>
      <c r="K22" s="271"/>
      <c r="L22" s="138"/>
      <c r="M22" s="138"/>
      <c r="N22" s="138"/>
      <c r="O22" s="496"/>
    </row>
    <row r="23" spans="1:15" ht="15">
      <c r="A23" s="679"/>
      <c r="B23" s="680"/>
      <c r="C23" s="681"/>
      <c r="D23" s="37"/>
      <c r="E23" s="497"/>
      <c r="F23" s="37"/>
      <c r="G23" s="497"/>
      <c r="H23" s="37"/>
      <c r="I23" s="497"/>
      <c r="K23" s="497"/>
      <c r="L23" s="37"/>
      <c r="M23" s="497"/>
      <c r="N23" s="37"/>
      <c r="O23" s="497"/>
    </row>
    <row r="24" spans="1:15" s="31" customFormat="1">
      <c r="A24" s="678" t="s">
        <v>64</v>
      </c>
      <c r="B24" s="678"/>
      <c r="C24" s="678"/>
      <c r="D24" s="38"/>
      <c r="E24" s="498" t="s">
        <v>65</v>
      </c>
      <c r="F24" s="39"/>
      <c r="G24" s="490" t="s">
        <v>65</v>
      </c>
      <c r="H24" s="39"/>
      <c r="I24" s="499" t="s">
        <v>65</v>
      </c>
      <c r="K24" s="498" t="s">
        <v>65</v>
      </c>
      <c r="L24" s="39"/>
      <c r="M24" s="490" t="s">
        <v>65</v>
      </c>
      <c r="N24" s="39"/>
      <c r="O24" s="499" t="s">
        <v>65</v>
      </c>
    </row>
    <row r="25" spans="1:15">
      <c r="A25" s="137"/>
      <c r="B25" s="138"/>
      <c r="C25" s="137"/>
      <c r="D25" s="138"/>
      <c r="E25" s="271"/>
      <c r="F25" s="138"/>
      <c r="G25" s="138"/>
      <c r="H25" s="138"/>
      <c r="I25" s="496"/>
      <c r="K25" s="271"/>
      <c r="L25" s="138"/>
      <c r="M25" s="138"/>
      <c r="N25" s="138"/>
      <c r="O25" s="496"/>
    </row>
    <row r="26" spans="1:15" ht="15">
      <c r="A26" s="679"/>
      <c r="B26" s="680"/>
      <c r="C26" s="681"/>
      <c r="D26" s="37"/>
      <c r="E26" s="497"/>
      <c r="F26" s="37"/>
      <c r="G26" s="497"/>
      <c r="H26" s="37"/>
      <c r="I26" s="497"/>
      <c r="K26" s="497"/>
      <c r="L26" s="37"/>
      <c r="M26" s="497"/>
      <c r="N26" s="37"/>
      <c r="O26" s="497"/>
    </row>
    <row r="27" spans="1:15" s="31" customFormat="1">
      <c r="A27" s="678" t="s">
        <v>64</v>
      </c>
      <c r="B27" s="678"/>
      <c r="C27" s="678"/>
      <c r="D27" s="38"/>
      <c r="E27" s="498" t="s">
        <v>65</v>
      </c>
      <c r="F27" s="39"/>
      <c r="G27" s="490" t="s">
        <v>65</v>
      </c>
      <c r="H27" s="39"/>
      <c r="I27" s="499" t="s">
        <v>65</v>
      </c>
      <c r="K27" s="498" t="s">
        <v>65</v>
      </c>
      <c r="L27" s="39"/>
      <c r="M27" s="490" t="s">
        <v>65</v>
      </c>
      <c r="N27" s="39"/>
      <c r="O27" s="499" t="s">
        <v>65</v>
      </c>
    </row>
    <row r="28" spans="1:15">
      <c r="A28" s="137"/>
      <c r="B28" s="138"/>
      <c r="C28" s="137"/>
      <c r="D28" s="138"/>
      <c r="E28" s="271"/>
      <c r="F28" s="138"/>
      <c r="G28" s="138"/>
      <c r="H28" s="138"/>
      <c r="I28" s="496"/>
      <c r="K28" s="271"/>
      <c r="L28" s="138"/>
      <c r="M28" s="138"/>
      <c r="N28" s="138"/>
      <c r="O28" s="496"/>
    </row>
    <row r="29" spans="1:15" ht="15">
      <c r="A29" s="683" t="s">
        <v>85</v>
      </c>
      <c r="B29" s="684"/>
      <c r="C29" s="685"/>
      <c r="D29" s="138"/>
      <c r="E29" s="500">
        <f>E17+E20+E23+E26</f>
        <v>0</v>
      </c>
      <c r="F29" s="501"/>
      <c r="G29" s="500">
        <f>G17+G20+G23+G26</f>
        <v>0</v>
      </c>
      <c r="H29" s="501"/>
      <c r="I29" s="500">
        <f>I17+I20+I23+I26</f>
        <v>0</v>
      </c>
      <c r="K29" s="500">
        <f>K17+K20+K23+K26</f>
        <v>0</v>
      </c>
      <c r="L29" s="501"/>
      <c r="M29" s="500">
        <f>M17+M20+M23+M26</f>
        <v>0</v>
      </c>
      <c r="N29" s="501"/>
      <c r="O29" s="500">
        <f>O17+O20+O23+O26</f>
        <v>0</v>
      </c>
    </row>
    <row r="30" spans="1:15">
      <c r="A30" s="33"/>
      <c r="B30" s="37"/>
      <c r="C30" s="33"/>
      <c r="D30" s="37"/>
      <c r="E30" s="33"/>
      <c r="F30" s="37"/>
      <c r="G30" s="33"/>
      <c r="H30" s="37"/>
      <c r="I30" s="33"/>
    </row>
    <row r="31" spans="1:15">
      <c r="A31" s="81"/>
      <c r="B31" s="82"/>
      <c r="C31" s="83"/>
      <c r="D31" s="82"/>
      <c r="E31" s="83"/>
      <c r="F31" s="82"/>
      <c r="G31" s="83"/>
      <c r="H31" s="82"/>
      <c r="I31" s="83"/>
      <c r="J31" s="83"/>
      <c r="K31" s="83"/>
    </row>
    <row r="32" spans="1:15">
      <c r="A32" s="81"/>
      <c r="B32" s="82"/>
      <c r="C32" s="83"/>
      <c r="D32" s="82"/>
      <c r="E32" s="83"/>
      <c r="F32" s="82"/>
      <c r="G32" s="83"/>
      <c r="H32" s="82"/>
      <c r="I32" s="83"/>
      <c r="J32" s="83"/>
      <c r="K32" s="83"/>
    </row>
    <row r="33" spans="1:11">
      <c r="A33" s="81"/>
      <c r="B33" s="82"/>
      <c r="C33" s="83"/>
      <c r="D33" s="82"/>
      <c r="E33" s="83"/>
      <c r="F33" s="82"/>
      <c r="G33" s="83"/>
      <c r="H33" s="82"/>
      <c r="I33" s="83"/>
      <c r="J33" s="83"/>
      <c r="K33" s="83"/>
    </row>
    <row r="34" spans="1:11">
      <c r="A34" s="81"/>
      <c r="B34" s="82"/>
      <c r="C34" s="83"/>
      <c r="D34" s="82"/>
      <c r="E34" s="83"/>
      <c r="F34" s="82"/>
      <c r="G34" s="83"/>
      <c r="H34" s="82"/>
      <c r="I34" s="83"/>
      <c r="J34" s="83"/>
      <c r="K34" s="83"/>
    </row>
    <row r="35" spans="1:11">
      <c r="A35" s="81"/>
      <c r="B35" s="82"/>
      <c r="C35" s="83"/>
      <c r="D35" s="82"/>
      <c r="E35" s="83"/>
      <c r="F35" s="82"/>
      <c r="G35" s="83"/>
      <c r="H35" s="82"/>
      <c r="I35" s="83"/>
      <c r="J35" s="83"/>
      <c r="K35" s="83"/>
    </row>
    <row r="36" spans="1:11">
      <c r="A36" s="81"/>
      <c r="B36" s="82"/>
      <c r="C36" s="83"/>
      <c r="D36" s="82"/>
      <c r="E36" s="83"/>
      <c r="F36" s="82"/>
      <c r="G36" s="83"/>
      <c r="H36" s="82"/>
      <c r="I36" s="83"/>
      <c r="J36" s="83"/>
      <c r="K36" s="83"/>
    </row>
    <row r="37" spans="1:11">
      <c r="A37" s="84"/>
      <c r="B37" s="82"/>
      <c r="C37" s="83"/>
      <c r="D37" s="82"/>
      <c r="E37" s="83"/>
      <c r="F37" s="82"/>
      <c r="G37" s="83"/>
      <c r="H37" s="82"/>
      <c r="I37" s="83"/>
      <c r="J37" s="83"/>
      <c r="K37" s="83"/>
    </row>
    <row r="38" spans="1:11">
      <c r="A38" s="83"/>
      <c r="B38" s="82"/>
      <c r="C38" s="83"/>
      <c r="D38" s="82"/>
      <c r="E38" s="83"/>
      <c r="F38" s="82"/>
      <c r="G38" s="83"/>
      <c r="H38" s="82"/>
      <c r="I38" s="83"/>
      <c r="J38" s="83"/>
      <c r="K38" s="83"/>
    </row>
    <row r="39" spans="1:11">
      <c r="A39" s="83"/>
      <c r="B39" s="82"/>
      <c r="C39" s="83"/>
      <c r="D39" s="82"/>
      <c r="E39" s="83"/>
      <c r="F39" s="82"/>
      <c r="G39" s="83"/>
      <c r="H39" s="82"/>
      <c r="I39" s="83"/>
      <c r="J39" s="83"/>
      <c r="K39" s="83"/>
    </row>
    <row r="137" spans="8:8">
      <c r="H137" s="32">
        <f>SUM(H101+H108+H114+H117+H123+H127+H132)</f>
        <v>0</v>
      </c>
    </row>
  </sheetData>
  <mergeCells count="19">
    <mergeCell ref="A29:C29"/>
    <mergeCell ref="A27:C27"/>
    <mergeCell ref="A20:C20"/>
    <mergeCell ref="C12:E12"/>
    <mergeCell ref="A18:C18"/>
    <mergeCell ref="A17:C17"/>
    <mergeCell ref="A26:C26"/>
    <mergeCell ref="E14:I14"/>
    <mergeCell ref="A24:C24"/>
    <mergeCell ref="A8:O8"/>
    <mergeCell ref="A9:O9"/>
    <mergeCell ref="A4:O4"/>
    <mergeCell ref="A5:O5"/>
    <mergeCell ref="A6:O6"/>
    <mergeCell ref="C11:E11"/>
    <mergeCell ref="K14:O14"/>
    <mergeCell ref="I11:M11"/>
    <mergeCell ref="A21:C21"/>
    <mergeCell ref="A23:C23"/>
  </mergeCells>
  <printOptions horizontalCentered="1"/>
  <pageMargins left="0.7" right="0.7" top="0.5" bottom="0.5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O26"/>
  <sheetViews>
    <sheetView workbookViewId="0">
      <selection activeCell="C74" sqref="C74"/>
    </sheetView>
  </sheetViews>
  <sheetFormatPr defaultRowHeight="12.75"/>
  <cols>
    <col min="1" max="1" width="3.42578125" customWidth="1"/>
    <col min="2" max="2" width="20" customWidth="1"/>
    <col min="4" max="4" width="1.140625" customWidth="1"/>
    <col min="5" max="5" width="1.85546875" customWidth="1"/>
    <col min="6" max="6" width="13.85546875" customWidth="1"/>
    <col min="7" max="7" width="1.85546875" customWidth="1"/>
    <col min="8" max="8" width="13.85546875" customWidth="1"/>
    <col min="9" max="9" width="1.85546875" customWidth="1"/>
    <col min="10" max="10" width="13.85546875" customWidth="1"/>
    <col min="11" max="11" width="1.85546875" customWidth="1"/>
    <col min="12" max="12" width="13.85546875" customWidth="1"/>
    <col min="13" max="13" width="1.85546875" customWidth="1"/>
    <col min="14" max="14" width="13.85546875" customWidth="1"/>
    <col min="15" max="15" width="2.85546875" customWidth="1"/>
  </cols>
  <sheetData>
    <row r="1" spans="1:15">
      <c r="A1" s="33"/>
      <c r="B1" s="139" t="s">
        <v>149</v>
      </c>
      <c r="C1" s="138"/>
      <c r="D1" s="137"/>
      <c r="E1" s="138"/>
      <c r="F1" s="137"/>
      <c r="G1" s="137"/>
      <c r="H1" s="138"/>
      <c r="I1" s="33"/>
      <c r="J1" s="33"/>
      <c r="K1" s="33"/>
      <c r="L1" s="33"/>
      <c r="M1" s="33"/>
      <c r="N1" s="33"/>
      <c r="O1" s="33"/>
    </row>
    <row r="2" spans="1:15">
      <c r="A2" s="33"/>
      <c r="B2" s="139" t="s">
        <v>95</v>
      </c>
      <c r="C2" s="138"/>
      <c r="D2" s="137"/>
      <c r="E2" s="138"/>
      <c r="F2" s="137"/>
      <c r="G2" s="137"/>
      <c r="H2" s="138"/>
      <c r="I2" s="33"/>
      <c r="J2" s="33"/>
      <c r="K2" s="33"/>
      <c r="L2" s="33"/>
      <c r="M2" s="33"/>
      <c r="N2" s="33"/>
      <c r="O2" s="33"/>
    </row>
    <row r="3" spans="1:15">
      <c r="A3" s="33"/>
      <c r="B3" s="137"/>
      <c r="C3" s="138"/>
      <c r="D3" s="137"/>
      <c r="E3" s="138"/>
      <c r="F3" s="137"/>
      <c r="G3" s="137"/>
      <c r="H3" s="138"/>
      <c r="I3" s="33"/>
      <c r="J3" s="33"/>
      <c r="K3" s="33"/>
      <c r="L3" s="33"/>
      <c r="M3" s="33"/>
      <c r="N3" s="33"/>
      <c r="O3" s="33"/>
    </row>
    <row r="4" spans="1:15" ht="15">
      <c r="A4" s="33"/>
      <c r="B4" s="664" t="s">
        <v>60</v>
      </c>
      <c r="C4" s="664"/>
      <c r="D4" s="664"/>
      <c r="E4" s="664"/>
      <c r="F4" s="664"/>
      <c r="G4" s="664"/>
      <c r="H4" s="664"/>
      <c r="I4" s="664"/>
      <c r="J4" s="664"/>
      <c r="K4" s="664"/>
      <c r="L4" s="664"/>
      <c r="M4" s="664"/>
      <c r="N4" s="664"/>
      <c r="O4" s="33"/>
    </row>
    <row r="5" spans="1:15" ht="15">
      <c r="A5" s="33"/>
      <c r="B5" s="664" t="s">
        <v>61</v>
      </c>
      <c r="C5" s="664"/>
      <c r="D5" s="664"/>
      <c r="E5" s="664"/>
      <c r="F5" s="664"/>
      <c r="G5" s="664"/>
      <c r="H5" s="664"/>
      <c r="I5" s="664"/>
      <c r="J5" s="664"/>
      <c r="K5" s="664"/>
      <c r="L5" s="664"/>
      <c r="M5" s="664"/>
      <c r="N5" s="664"/>
      <c r="O5" s="33"/>
    </row>
    <row r="6" spans="1:15" ht="14.25">
      <c r="A6" s="33"/>
      <c r="B6" s="665" t="s">
        <v>231</v>
      </c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65"/>
      <c r="O6" s="33"/>
    </row>
    <row r="7" spans="1:15" ht="14.25">
      <c r="A7" s="33"/>
      <c r="B7" s="475"/>
      <c r="C7" s="475"/>
      <c r="D7" s="475"/>
      <c r="E7" s="475"/>
      <c r="F7" s="475"/>
      <c r="G7" s="475"/>
      <c r="H7" s="475"/>
      <c r="I7" s="475"/>
      <c r="J7" s="475"/>
      <c r="K7" s="475"/>
      <c r="L7" s="475"/>
      <c r="M7" s="475"/>
      <c r="N7" s="475"/>
      <c r="O7" s="33"/>
    </row>
    <row r="8" spans="1:15">
      <c r="A8" s="33"/>
      <c r="B8" s="697"/>
      <c r="C8" s="697"/>
      <c r="D8" s="697"/>
      <c r="E8" s="697"/>
      <c r="F8" s="697"/>
      <c r="G8" s="697"/>
      <c r="H8" s="697"/>
      <c r="I8" s="697"/>
      <c r="J8" s="697"/>
      <c r="K8" s="697"/>
      <c r="L8" s="697"/>
      <c r="M8" s="697"/>
      <c r="N8" s="697"/>
      <c r="O8" s="33"/>
    </row>
    <row r="9" spans="1:15" ht="18">
      <c r="A9" s="33"/>
      <c r="B9" s="682" t="s">
        <v>247</v>
      </c>
      <c r="C9" s="682"/>
      <c r="D9" s="682"/>
      <c r="E9" s="682"/>
      <c r="F9" s="682"/>
      <c r="G9" s="682"/>
      <c r="H9" s="682"/>
      <c r="I9" s="682"/>
      <c r="J9" s="682"/>
      <c r="K9" s="682"/>
      <c r="L9" s="682"/>
      <c r="M9" s="682"/>
      <c r="N9" s="682"/>
      <c r="O9" s="33"/>
    </row>
    <row r="10" spans="1:15" ht="18">
      <c r="A10" s="33"/>
      <c r="B10" s="698" t="s">
        <v>251</v>
      </c>
      <c r="C10" s="682"/>
      <c r="D10" s="682"/>
      <c r="E10" s="682"/>
      <c r="F10" s="682"/>
      <c r="G10" s="682"/>
      <c r="H10" s="682"/>
      <c r="I10" s="682"/>
      <c r="J10" s="682"/>
      <c r="K10" s="682"/>
      <c r="L10" s="682"/>
      <c r="M10" s="682"/>
      <c r="N10" s="682"/>
      <c r="O10" s="33"/>
    </row>
    <row r="11" spans="1:15">
      <c r="A11" s="33"/>
      <c r="B11" s="137"/>
      <c r="C11" s="138"/>
      <c r="D11" s="137"/>
      <c r="E11" s="138"/>
      <c r="F11" s="137"/>
      <c r="G11" s="137"/>
      <c r="H11" s="138"/>
      <c r="I11" s="33"/>
      <c r="J11" s="33"/>
      <c r="K11" s="33"/>
      <c r="L11" s="33"/>
      <c r="M11" s="33"/>
      <c r="N11" s="33"/>
      <c r="O11" s="33"/>
    </row>
    <row r="12" spans="1:15" ht="15">
      <c r="A12" s="33"/>
      <c r="B12" s="691"/>
      <c r="C12" s="692"/>
      <c r="D12" s="692"/>
      <c r="E12" s="693"/>
      <c r="F12" s="137"/>
      <c r="G12" s="695"/>
      <c r="H12" s="695"/>
      <c r="I12" s="695"/>
      <c r="J12" s="695"/>
      <c r="K12" s="695"/>
      <c r="L12" s="695"/>
      <c r="M12" s="33"/>
      <c r="N12" s="33"/>
      <c r="O12" s="33"/>
    </row>
    <row r="13" spans="1:15">
      <c r="A13" s="33"/>
      <c r="B13" s="694" t="s">
        <v>148</v>
      </c>
      <c r="C13" s="694"/>
      <c r="D13" s="694"/>
      <c r="E13" s="694"/>
      <c r="F13" s="137"/>
      <c r="G13" s="696"/>
      <c r="H13" s="696"/>
      <c r="I13" s="696"/>
      <c r="J13" s="696"/>
      <c r="K13" s="696"/>
      <c r="L13" s="696"/>
      <c r="M13" s="33"/>
      <c r="N13" s="33"/>
      <c r="O13" s="33"/>
    </row>
    <row r="14" spans="1:15">
      <c r="A14" s="33"/>
      <c r="B14" s="137"/>
      <c r="C14" s="138"/>
      <c r="D14" s="137"/>
      <c r="E14" s="138"/>
      <c r="F14" s="137"/>
      <c r="G14" s="137"/>
      <c r="H14" s="138"/>
      <c r="I14" s="33"/>
      <c r="J14" s="33"/>
      <c r="K14" s="33"/>
      <c r="L14" s="33"/>
      <c r="M14" s="33"/>
      <c r="N14" s="33"/>
      <c r="O14" s="33"/>
    </row>
    <row r="15" spans="1:15" ht="14.25">
      <c r="A15" s="33"/>
      <c r="B15" s="143" t="s">
        <v>13</v>
      </c>
      <c r="C15" s="138"/>
      <c r="D15" s="137"/>
      <c r="E15" s="138"/>
      <c r="F15" s="137"/>
      <c r="H15" s="138"/>
      <c r="I15" s="33"/>
      <c r="J15" s="33"/>
      <c r="K15" s="33"/>
      <c r="L15" s="33"/>
      <c r="M15" s="33"/>
      <c r="N15" s="33"/>
      <c r="O15" s="33"/>
    </row>
    <row r="16" spans="1:15" ht="14.25">
      <c r="A16" s="33"/>
      <c r="B16" s="144"/>
      <c r="C16" s="145"/>
      <c r="D16" s="144"/>
      <c r="E16" s="145"/>
      <c r="F16" s="480" t="s">
        <v>235</v>
      </c>
      <c r="G16" s="137"/>
      <c r="H16" s="146" t="s">
        <v>239</v>
      </c>
      <c r="I16" s="33"/>
      <c r="J16" s="146" t="s">
        <v>157</v>
      </c>
      <c r="K16" s="33"/>
      <c r="L16" s="146" t="s">
        <v>249</v>
      </c>
      <c r="M16" s="33"/>
      <c r="N16" s="146" t="s">
        <v>238</v>
      </c>
      <c r="O16" s="33"/>
    </row>
    <row r="17" spans="1:15" ht="15">
      <c r="A17" s="33"/>
      <c r="B17" s="679"/>
      <c r="C17" s="680"/>
      <c r="D17" s="681"/>
      <c r="E17" s="37"/>
      <c r="F17" s="148"/>
      <c r="G17" s="33"/>
      <c r="H17" s="148"/>
      <c r="I17" s="33"/>
      <c r="J17" s="148"/>
      <c r="K17" s="33"/>
      <c r="L17" s="148"/>
      <c r="M17" s="33"/>
      <c r="N17" s="148"/>
      <c r="O17" s="33"/>
    </row>
    <row r="18" spans="1:15">
      <c r="A18" s="33"/>
      <c r="B18" s="690" t="s">
        <v>248</v>
      </c>
      <c r="C18" s="678"/>
      <c r="D18" s="678"/>
      <c r="E18" s="38"/>
      <c r="F18" s="476" t="s">
        <v>65</v>
      </c>
      <c r="G18" s="33"/>
      <c r="H18" s="473" t="s">
        <v>65</v>
      </c>
      <c r="I18" s="33"/>
      <c r="J18" s="473" t="s">
        <v>65</v>
      </c>
      <c r="K18" s="33"/>
      <c r="L18" s="473" t="s">
        <v>65</v>
      </c>
      <c r="M18" s="33"/>
      <c r="N18" s="473" t="s">
        <v>65</v>
      </c>
      <c r="O18" s="33"/>
    </row>
    <row r="19" spans="1:1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1:15">
      <c r="A20" s="33"/>
      <c r="B20" s="33"/>
      <c r="C20" s="33"/>
      <c r="D20" s="33"/>
      <c r="E20" s="33"/>
      <c r="F20" s="33"/>
      <c r="G20" s="33"/>
      <c r="H20" s="33" t="s">
        <v>13</v>
      </c>
      <c r="I20" s="33"/>
      <c r="J20" s="33"/>
      <c r="K20" s="33"/>
      <c r="L20" s="33"/>
      <c r="M20" s="33"/>
      <c r="N20" s="33"/>
      <c r="O20" s="33"/>
    </row>
    <row r="21" spans="1:1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1: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spans="1:1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1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  <row r="25" spans="1:1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1:15">
      <c r="A26" s="33"/>
      <c r="O26" s="33"/>
    </row>
  </sheetData>
  <mergeCells count="12">
    <mergeCell ref="B8:N8"/>
    <mergeCell ref="B10:N10"/>
    <mergeCell ref="B9:N9"/>
    <mergeCell ref="B4:N4"/>
    <mergeCell ref="B5:N5"/>
    <mergeCell ref="B6:N6"/>
    <mergeCell ref="B17:D17"/>
    <mergeCell ref="B18:D18"/>
    <mergeCell ref="B12:E12"/>
    <mergeCell ref="B13:E13"/>
    <mergeCell ref="G12:L12"/>
    <mergeCell ref="G13:L13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O26"/>
  <sheetViews>
    <sheetView workbookViewId="0">
      <selection activeCell="C74" sqref="C74"/>
    </sheetView>
  </sheetViews>
  <sheetFormatPr defaultRowHeight="12.75"/>
  <cols>
    <col min="1" max="1" width="2.85546875" customWidth="1"/>
    <col min="2" max="2" width="20" customWidth="1"/>
    <col min="4" max="4" width="1.140625" customWidth="1"/>
    <col min="5" max="5" width="1.85546875" customWidth="1"/>
    <col min="6" max="6" width="13.85546875" customWidth="1"/>
    <col min="7" max="7" width="1.85546875" customWidth="1"/>
    <col min="8" max="8" width="13.85546875" customWidth="1"/>
    <col min="9" max="9" width="1.85546875" customWidth="1"/>
    <col min="10" max="10" width="13.85546875" customWidth="1"/>
    <col min="11" max="11" width="1.85546875" customWidth="1"/>
    <col min="12" max="12" width="13.85546875" customWidth="1"/>
    <col min="13" max="13" width="1.85546875" customWidth="1"/>
    <col min="14" max="14" width="13.85546875" customWidth="1"/>
    <col min="15" max="15" width="3" customWidth="1"/>
  </cols>
  <sheetData>
    <row r="1" spans="1:15">
      <c r="A1" s="33"/>
      <c r="B1" s="139" t="s">
        <v>149</v>
      </c>
      <c r="C1" s="138"/>
      <c r="D1" s="137"/>
      <c r="E1" s="138"/>
      <c r="F1" s="137"/>
      <c r="G1" s="137"/>
      <c r="H1" s="138"/>
      <c r="I1" s="33"/>
      <c r="J1" s="33"/>
      <c r="K1" s="33"/>
      <c r="L1" s="33"/>
      <c r="M1" s="33"/>
      <c r="N1" s="33"/>
      <c r="O1" s="33"/>
    </row>
    <row r="2" spans="1:15">
      <c r="A2" s="33"/>
      <c r="B2" s="139" t="s">
        <v>95</v>
      </c>
      <c r="C2" s="138"/>
      <c r="D2" s="137"/>
      <c r="E2" s="138"/>
      <c r="F2" s="137"/>
      <c r="G2" s="137"/>
      <c r="H2" s="138"/>
      <c r="I2" s="33"/>
      <c r="J2" s="33"/>
      <c r="K2" s="33"/>
      <c r="L2" s="33"/>
      <c r="M2" s="33"/>
      <c r="N2" s="33"/>
      <c r="O2" s="33"/>
    </row>
    <row r="3" spans="1:15">
      <c r="A3" s="33"/>
      <c r="B3" s="137"/>
      <c r="C3" s="138"/>
      <c r="D3" s="137"/>
      <c r="E3" s="138"/>
      <c r="F3" s="137"/>
      <c r="G3" s="137"/>
      <c r="H3" s="138"/>
      <c r="I3" s="33"/>
      <c r="J3" s="33"/>
      <c r="K3" s="33"/>
      <c r="L3" s="33"/>
      <c r="M3" s="33"/>
      <c r="N3" s="33"/>
      <c r="O3" s="33"/>
    </row>
    <row r="4" spans="1:15" ht="15">
      <c r="A4" s="33"/>
      <c r="B4" s="664" t="s">
        <v>60</v>
      </c>
      <c r="C4" s="664"/>
      <c r="D4" s="664"/>
      <c r="E4" s="664"/>
      <c r="F4" s="664"/>
      <c r="G4" s="664"/>
      <c r="H4" s="664"/>
      <c r="I4" s="664"/>
      <c r="J4" s="664"/>
      <c r="K4" s="664"/>
      <c r="L4" s="664"/>
      <c r="M4" s="664"/>
      <c r="N4" s="664"/>
      <c r="O4" s="33"/>
    </row>
    <row r="5" spans="1:15" ht="15">
      <c r="A5" s="33"/>
      <c r="B5" s="664" t="s">
        <v>61</v>
      </c>
      <c r="C5" s="664"/>
      <c r="D5" s="664"/>
      <c r="E5" s="664"/>
      <c r="F5" s="664"/>
      <c r="G5" s="664"/>
      <c r="H5" s="664"/>
      <c r="I5" s="664"/>
      <c r="J5" s="664"/>
      <c r="K5" s="664"/>
      <c r="L5" s="664"/>
      <c r="M5" s="664"/>
      <c r="N5" s="664"/>
      <c r="O5" s="33"/>
    </row>
    <row r="6" spans="1:15" ht="14.25">
      <c r="A6" s="33"/>
      <c r="B6" s="665" t="s">
        <v>231</v>
      </c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65"/>
      <c r="O6" s="33"/>
    </row>
    <row r="7" spans="1:15" ht="14.25">
      <c r="A7" s="33"/>
      <c r="B7" s="475"/>
      <c r="C7" s="475"/>
      <c r="D7" s="475"/>
      <c r="E7" s="475"/>
      <c r="F7" s="475"/>
      <c r="G7" s="475"/>
      <c r="H7" s="475"/>
      <c r="I7" s="475"/>
      <c r="J7" s="475"/>
      <c r="K7" s="475"/>
      <c r="L7" s="475"/>
      <c r="M7" s="475"/>
      <c r="N7" s="475"/>
      <c r="O7" s="33"/>
    </row>
    <row r="8" spans="1:15">
      <c r="A8" s="33"/>
      <c r="B8" s="697"/>
      <c r="C8" s="697"/>
      <c r="D8" s="697"/>
      <c r="E8" s="697"/>
      <c r="F8" s="697"/>
      <c r="G8" s="697"/>
      <c r="H8" s="697"/>
      <c r="I8" s="697"/>
      <c r="J8" s="697"/>
      <c r="K8" s="697"/>
      <c r="L8" s="697"/>
      <c r="M8" s="697"/>
      <c r="N8" s="697"/>
      <c r="O8" s="33"/>
    </row>
    <row r="9" spans="1:15" ht="18">
      <c r="A9" s="33"/>
      <c r="B9" s="682" t="s">
        <v>234</v>
      </c>
      <c r="C9" s="682"/>
      <c r="D9" s="682"/>
      <c r="E9" s="682"/>
      <c r="F9" s="682"/>
      <c r="G9" s="682"/>
      <c r="H9" s="682"/>
      <c r="I9" s="682"/>
      <c r="J9" s="682"/>
      <c r="K9" s="682"/>
      <c r="L9" s="682"/>
      <c r="M9" s="682"/>
      <c r="N9" s="682"/>
      <c r="O9" s="33"/>
    </row>
    <row r="10" spans="1:15" ht="18">
      <c r="A10" s="33"/>
      <c r="B10" s="698" t="s">
        <v>251</v>
      </c>
      <c r="C10" s="682"/>
      <c r="D10" s="682"/>
      <c r="E10" s="682"/>
      <c r="F10" s="682"/>
      <c r="G10" s="682"/>
      <c r="H10" s="682"/>
      <c r="I10" s="682"/>
      <c r="J10" s="682"/>
      <c r="K10" s="682"/>
      <c r="L10" s="682"/>
      <c r="M10" s="682"/>
      <c r="N10" s="682"/>
      <c r="O10" s="33"/>
    </row>
    <row r="11" spans="1:15">
      <c r="A11" s="33"/>
      <c r="B11" s="137"/>
      <c r="C11" s="138"/>
      <c r="D11" s="137"/>
      <c r="E11" s="138"/>
      <c r="F11" s="137"/>
      <c r="G11" s="137"/>
      <c r="H11" s="138"/>
      <c r="I11" s="33"/>
      <c r="J11" s="33"/>
      <c r="K11" s="33"/>
      <c r="L11" s="33"/>
      <c r="M11" s="33"/>
      <c r="N11" s="33"/>
      <c r="O11" s="33"/>
    </row>
    <row r="12" spans="1:15" ht="15">
      <c r="A12" s="33"/>
      <c r="B12" s="691"/>
      <c r="C12" s="692"/>
      <c r="D12" s="692"/>
      <c r="E12" s="693"/>
      <c r="F12" s="137"/>
      <c r="G12" s="695"/>
      <c r="H12" s="695"/>
      <c r="I12" s="695"/>
      <c r="J12" s="695"/>
      <c r="K12" s="695"/>
      <c r="L12" s="695"/>
      <c r="M12" s="33"/>
      <c r="N12" s="33"/>
      <c r="O12" s="33"/>
    </row>
    <row r="13" spans="1:15">
      <c r="A13" s="33"/>
      <c r="B13" s="694" t="s">
        <v>148</v>
      </c>
      <c r="C13" s="694"/>
      <c r="D13" s="694"/>
      <c r="E13" s="694"/>
      <c r="F13" s="137"/>
      <c r="G13" s="696"/>
      <c r="H13" s="696"/>
      <c r="I13" s="696"/>
      <c r="J13" s="696"/>
      <c r="K13" s="696"/>
      <c r="L13" s="696"/>
      <c r="M13" s="33"/>
      <c r="N13" s="33"/>
      <c r="O13" s="33"/>
    </row>
    <row r="14" spans="1:15">
      <c r="A14" s="33"/>
      <c r="B14" s="137"/>
      <c r="C14" s="138"/>
      <c r="D14" s="137"/>
      <c r="E14" s="138"/>
      <c r="F14" s="137"/>
      <c r="G14" s="137"/>
      <c r="H14" s="138"/>
      <c r="I14" s="33"/>
      <c r="J14" s="33"/>
      <c r="K14" s="33"/>
      <c r="L14" s="33"/>
      <c r="M14" s="33"/>
      <c r="N14" s="33"/>
      <c r="O14" s="33"/>
    </row>
    <row r="15" spans="1:15" ht="14.25">
      <c r="A15" s="33"/>
      <c r="B15" s="143" t="s">
        <v>13</v>
      </c>
      <c r="C15" s="138"/>
      <c r="D15" s="137"/>
      <c r="E15" s="138"/>
      <c r="F15" s="137"/>
      <c r="H15" s="138"/>
      <c r="I15" s="33"/>
      <c r="J15" s="33"/>
      <c r="K15" s="33"/>
      <c r="L15" s="33"/>
      <c r="M15" s="33"/>
      <c r="N15" s="33"/>
      <c r="O15" s="33"/>
    </row>
    <row r="16" spans="1:15" ht="14.25">
      <c r="A16" s="33"/>
      <c r="B16" s="144"/>
      <c r="C16" s="477"/>
      <c r="D16" s="144"/>
      <c r="E16" s="477"/>
      <c r="F16" s="480" t="s">
        <v>235</v>
      </c>
      <c r="G16" s="137"/>
      <c r="H16" s="146" t="s">
        <v>239</v>
      </c>
      <c r="I16" s="33"/>
      <c r="J16" s="146" t="s">
        <v>157</v>
      </c>
      <c r="K16" s="33"/>
      <c r="L16" s="146" t="s">
        <v>249</v>
      </c>
      <c r="M16" s="33"/>
      <c r="N16" s="146" t="s">
        <v>238</v>
      </c>
      <c r="O16" s="33"/>
    </row>
    <row r="17" spans="1:15" ht="15">
      <c r="A17" s="33"/>
      <c r="B17" s="679"/>
      <c r="C17" s="680"/>
      <c r="D17" s="681"/>
      <c r="E17" s="37"/>
      <c r="F17" s="148"/>
      <c r="G17" s="33"/>
      <c r="H17" s="148"/>
      <c r="I17" s="33"/>
      <c r="J17" s="148"/>
      <c r="K17" s="33"/>
      <c r="L17" s="148"/>
      <c r="M17" s="33"/>
      <c r="N17" s="148"/>
      <c r="O17" s="33"/>
    </row>
    <row r="18" spans="1:15">
      <c r="A18" s="33"/>
      <c r="B18" s="690" t="s">
        <v>248</v>
      </c>
      <c r="C18" s="678"/>
      <c r="D18" s="678"/>
      <c r="E18" s="38"/>
      <c r="F18" s="476" t="s">
        <v>65</v>
      </c>
      <c r="G18" s="33"/>
      <c r="H18" s="476" t="s">
        <v>65</v>
      </c>
      <c r="I18" s="33"/>
      <c r="J18" s="476" t="s">
        <v>65</v>
      </c>
      <c r="K18" s="33"/>
      <c r="L18" s="476" t="s">
        <v>65</v>
      </c>
      <c r="M18" s="33"/>
      <c r="N18" s="476" t="s">
        <v>65</v>
      </c>
      <c r="O18" s="33"/>
    </row>
    <row r="19" spans="1:1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1:15">
      <c r="A20" s="33"/>
      <c r="B20" s="33"/>
      <c r="C20" s="33"/>
      <c r="D20" s="33"/>
      <c r="E20" s="33"/>
      <c r="F20" s="33"/>
      <c r="G20" s="33"/>
      <c r="H20" s="33"/>
      <c r="I20" s="33" t="s">
        <v>13</v>
      </c>
      <c r="J20" s="33"/>
      <c r="K20" s="33"/>
      <c r="L20" s="33"/>
      <c r="M20" s="33"/>
      <c r="N20" s="33"/>
      <c r="O20" s="33"/>
    </row>
    <row r="21" spans="1:1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1: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spans="1:1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1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  <row r="25" spans="1:1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1:15" s="83" customFormat="1"/>
  </sheetData>
  <mergeCells count="12">
    <mergeCell ref="B18:D18"/>
    <mergeCell ref="B4:N4"/>
    <mergeCell ref="B5:N5"/>
    <mergeCell ref="B6:N6"/>
    <mergeCell ref="B8:N8"/>
    <mergeCell ref="B9:N9"/>
    <mergeCell ref="B10:N10"/>
    <mergeCell ref="B12:E12"/>
    <mergeCell ref="G12:L12"/>
    <mergeCell ref="B13:E13"/>
    <mergeCell ref="G13:L13"/>
    <mergeCell ref="B17:D1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L25"/>
  <sheetViews>
    <sheetView topLeftCell="A4" workbookViewId="0">
      <selection activeCell="C74" sqref="C74"/>
    </sheetView>
  </sheetViews>
  <sheetFormatPr defaultRowHeight="12.75"/>
  <cols>
    <col min="1" max="1" width="2.140625" customWidth="1"/>
    <col min="2" max="2" width="20" customWidth="1"/>
    <col min="4" max="4" width="1.140625" customWidth="1"/>
    <col min="5" max="5" width="1.85546875" customWidth="1"/>
    <col min="6" max="6" width="30.140625" bestFit="1" customWidth="1"/>
    <col min="7" max="7" width="1.85546875" customWidth="1"/>
    <col min="8" max="8" width="18.85546875" customWidth="1"/>
    <col min="9" max="9" width="1.85546875" customWidth="1"/>
    <col min="10" max="10" width="16.85546875" customWidth="1"/>
    <col min="11" max="11" width="19.5703125" customWidth="1"/>
    <col min="12" max="12" width="2.85546875" customWidth="1"/>
  </cols>
  <sheetData>
    <row r="1" spans="1:12">
      <c r="A1" s="33"/>
      <c r="B1" s="139" t="s">
        <v>149</v>
      </c>
      <c r="C1" s="138"/>
      <c r="D1" s="137"/>
      <c r="E1" s="138"/>
      <c r="F1" s="137"/>
      <c r="G1" s="137"/>
      <c r="H1" s="138"/>
      <c r="I1" s="33"/>
      <c r="J1" s="33"/>
      <c r="K1" s="33"/>
      <c r="L1" s="33"/>
    </row>
    <row r="2" spans="1:12">
      <c r="A2" s="33"/>
      <c r="B2" s="139" t="s">
        <v>95</v>
      </c>
      <c r="C2" s="138"/>
      <c r="D2" s="137"/>
      <c r="E2" s="138"/>
      <c r="F2" s="137"/>
      <c r="G2" s="137"/>
      <c r="H2" s="138"/>
      <c r="I2" s="33"/>
      <c r="J2" s="33"/>
      <c r="K2" s="33"/>
      <c r="L2" s="33"/>
    </row>
    <row r="3" spans="1:12">
      <c r="A3" s="33"/>
      <c r="B3" s="137"/>
      <c r="C3" s="138"/>
      <c r="D3" s="137"/>
      <c r="E3" s="138"/>
      <c r="F3" s="137"/>
      <c r="G3" s="137"/>
      <c r="H3" s="138"/>
      <c r="I3" s="33"/>
      <c r="J3" s="33"/>
      <c r="K3" s="33"/>
      <c r="L3" s="33"/>
    </row>
    <row r="4" spans="1:12" ht="15">
      <c r="A4" s="33"/>
      <c r="B4" s="664" t="s">
        <v>60</v>
      </c>
      <c r="C4" s="664"/>
      <c r="D4" s="664"/>
      <c r="E4" s="664"/>
      <c r="F4" s="664"/>
      <c r="G4" s="664"/>
      <c r="H4" s="664"/>
      <c r="I4" s="664"/>
      <c r="J4" s="664"/>
      <c r="K4" s="664"/>
      <c r="L4" s="33"/>
    </row>
    <row r="5" spans="1:12" ht="15">
      <c r="A5" s="33"/>
      <c r="B5" s="664" t="s">
        <v>61</v>
      </c>
      <c r="C5" s="664"/>
      <c r="D5" s="664"/>
      <c r="E5" s="664"/>
      <c r="F5" s="664"/>
      <c r="G5" s="664"/>
      <c r="H5" s="664"/>
      <c r="I5" s="664"/>
      <c r="J5" s="664"/>
      <c r="K5" s="664"/>
      <c r="L5" s="33"/>
    </row>
    <row r="6" spans="1:12" ht="14.25">
      <c r="A6" s="33"/>
      <c r="B6" s="665" t="s">
        <v>231</v>
      </c>
      <c r="C6" s="665"/>
      <c r="D6" s="665"/>
      <c r="E6" s="665"/>
      <c r="F6" s="665"/>
      <c r="G6" s="665"/>
      <c r="H6" s="665"/>
      <c r="I6" s="665"/>
      <c r="J6" s="665"/>
      <c r="K6" s="665"/>
      <c r="L6" s="33"/>
    </row>
    <row r="7" spans="1:12" ht="14.25">
      <c r="A7" s="33"/>
      <c r="B7" s="481"/>
      <c r="C7" s="481"/>
      <c r="D7" s="481"/>
      <c r="E7" s="481"/>
      <c r="F7" s="481"/>
      <c r="G7" s="481"/>
      <c r="H7" s="481"/>
      <c r="I7" s="481"/>
      <c r="J7" s="481"/>
      <c r="K7" s="481"/>
      <c r="L7" s="33"/>
    </row>
    <row r="8" spans="1:12">
      <c r="A8" s="33"/>
      <c r="B8" s="697"/>
      <c r="C8" s="697"/>
      <c r="D8" s="697"/>
      <c r="E8" s="697"/>
      <c r="F8" s="697"/>
      <c r="G8" s="697"/>
      <c r="H8" s="697"/>
      <c r="I8" s="697"/>
      <c r="J8" s="697"/>
      <c r="K8" s="697"/>
      <c r="L8" s="33"/>
    </row>
    <row r="9" spans="1:12" ht="18">
      <c r="A9" s="33"/>
      <c r="B9" s="682" t="s">
        <v>252</v>
      </c>
      <c r="C9" s="682"/>
      <c r="D9" s="682"/>
      <c r="E9" s="682"/>
      <c r="F9" s="682"/>
      <c r="G9" s="682"/>
      <c r="H9" s="682"/>
      <c r="I9" s="682"/>
      <c r="J9" s="682"/>
      <c r="K9" s="682"/>
      <c r="L9" s="33"/>
    </row>
    <row r="10" spans="1:12" ht="18">
      <c r="A10" s="33"/>
      <c r="B10" s="698" t="s">
        <v>251</v>
      </c>
      <c r="C10" s="682"/>
      <c r="D10" s="682"/>
      <c r="E10" s="682"/>
      <c r="F10" s="682"/>
      <c r="G10" s="682"/>
      <c r="H10" s="682"/>
      <c r="I10" s="682"/>
      <c r="J10" s="682"/>
      <c r="K10" s="682"/>
      <c r="L10" s="33"/>
    </row>
    <row r="11" spans="1:12">
      <c r="A11" s="33"/>
      <c r="B11" s="137"/>
      <c r="C11" s="138"/>
      <c r="D11" s="137"/>
      <c r="E11" s="138"/>
      <c r="F11" s="137"/>
      <c r="G11" s="137"/>
      <c r="H11" s="138"/>
      <c r="I11" s="33"/>
      <c r="J11" s="33"/>
      <c r="K11" s="33"/>
      <c r="L11" s="33"/>
    </row>
    <row r="12" spans="1:12" ht="15">
      <c r="A12" s="33"/>
      <c r="B12" s="691"/>
      <c r="C12" s="692"/>
      <c r="D12" s="692"/>
      <c r="E12" s="693"/>
      <c r="F12" s="137"/>
      <c r="G12" s="695"/>
      <c r="H12" s="695"/>
      <c r="I12" s="695"/>
      <c r="J12" s="695"/>
      <c r="K12" s="33"/>
      <c r="L12" s="33"/>
    </row>
    <row r="13" spans="1:12">
      <c r="A13" s="33"/>
      <c r="B13" s="694" t="s">
        <v>148</v>
      </c>
      <c r="C13" s="694"/>
      <c r="D13" s="694"/>
      <c r="E13" s="694"/>
      <c r="F13" s="137"/>
      <c r="G13" s="696"/>
      <c r="H13" s="696"/>
      <c r="I13" s="696"/>
      <c r="J13" s="696"/>
      <c r="K13" s="33"/>
      <c r="L13" s="33"/>
    </row>
    <row r="14" spans="1:12">
      <c r="A14" s="33"/>
      <c r="B14" s="137"/>
      <c r="C14" s="138"/>
      <c r="D14" s="137"/>
      <c r="E14" s="138"/>
      <c r="F14" s="137"/>
      <c r="G14" s="137"/>
      <c r="H14" s="138"/>
      <c r="I14" s="33"/>
      <c r="J14" s="33"/>
      <c r="K14" s="33"/>
      <c r="L14" s="33"/>
    </row>
    <row r="15" spans="1:12" ht="14.25">
      <c r="A15" s="33"/>
      <c r="B15" s="143" t="s">
        <v>13</v>
      </c>
      <c r="C15" s="138"/>
      <c r="D15" s="137"/>
      <c r="E15" s="138"/>
      <c r="F15" s="137"/>
      <c r="H15" s="138"/>
      <c r="I15" s="33"/>
      <c r="J15" s="33"/>
      <c r="K15" s="33"/>
      <c r="L15" s="33"/>
    </row>
    <row r="16" spans="1:12" ht="14.25">
      <c r="A16" s="33"/>
      <c r="B16" s="484"/>
      <c r="C16" s="483"/>
      <c r="D16" s="484"/>
      <c r="E16" s="483"/>
      <c r="F16" s="480" t="s">
        <v>279</v>
      </c>
      <c r="G16" s="137"/>
      <c r="H16" s="146" t="s">
        <v>253</v>
      </c>
      <c r="I16" s="33"/>
      <c r="J16" s="699" t="s">
        <v>280</v>
      </c>
      <c r="K16" s="700"/>
      <c r="L16" s="33"/>
    </row>
    <row r="17" spans="1:12" ht="14.25">
      <c r="A17" s="33"/>
      <c r="B17" s="484"/>
      <c r="C17" s="483"/>
      <c r="D17" s="484"/>
      <c r="E17" s="483"/>
      <c r="F17" s="485"/>
      <c r="G17" s="137"/>
      <c r="H17" s="485"/>
      <c r="I17" s="33"/>
      <c r="J17" s="485" t="s">
        <v>254</v>
      </c>
      <c r="K17" s="486" t="s">
        <v>255</v>
      </c>
      <c r="L17" s="33"/>
    </row>
    <row r="18" spans="1:12" ht="15">
      <c r="A18" s="33"/>
      <c r="B18" s="679"/>
      <c r="C18" s="680"/>
      <c r="D18" s="681"/>
      <c r="E18" s="37"/>
      <c r="F18" s="148"/>
      <c r="G18" s="33"/>
      <c r="H18" s="148"/>
      <c r="I18" s="33"/>
      <c r="J18" s="148"/>
      <c r="K18" s="148"/>
      <c r="L18" s="33"/>
    </row>
    <row r="19" spans="1:12">
      <c r="A19" s="33"/>
      <c r="B19" s="690" t="s">
        <v>248</v>
      </c>
      <c r="C19" s="678"/>
      <c r="D19" s="678"/>
      <c r="E19" s="38"/>
      <c r="F19" s="482" t="s">
        <v>65</v>
      </c>
      <c r="G19" s="33"/>
      <c r="H19" s="482" t="s">
        <v>65</v>
      </c>
      <c r="I19" s="33"/>
      <c r="J19" s="482" t="s">
        <v>65</v>
      </c>
      <c r="K19" s="482" t="s">
        <v>65</v>
      </c>
      <c r="L19" s="33"/>
    </row>
    <row r="20" spans="1:12">
      <c r="A20" s="33"/>
      <c r="B20" s="489"/>
      <c r="C20" s="489"/>
      <c r="D20" s="489"/>
      <c r="E20" s="489"/>
      <c r="F20" s="489"/>
      <c r="G20" s="489"/>
      <c r="H20" s="489"/>
      <c r="I20" s="489"/>
      <c r="J20" s="489"/>
      <c r="K20" s="489"/>
      <c r="L20" s="33"/>
    </row>
    <row r="21" spans="1:12">
      <c r="A21" s="33"/>
      <c r="B21" s="489"/>
      <c r="C21" s="489"/>
      <c r="D21" s="489"/>
      <c r="E21" s="489"/>
      <c r="F21" s="489"/>
      <c r="G21" s="489"/>
      <c r="H21" s="489" t="s">
        <v>13</v>
      </c>
      <c r="I21" s="489"/>
      <c r="J21" s="489"/>
      <c r="K21" s="489"/>
      <c r="L21" s="33"/>
    </row>
    <row r="22" spans="1:12">
      <c r="A22" s="33"/>
      <c r="B22" s="489"/>
      <c r="C22" s="489"/>
      <c r="D22" s="489"/>
      <c r="E22" s="489"/>
      <c r="F22" s="489"/>
      <c r="G22" s="489"/>
      <c r="H22" s="489"/>
      <c r="I22" s="489"/>
      <c r="J22" s="489"/>
      <c r="K22" s="489"/>
      <c r="L22" s="33"/>
    </row>
    <row r="23" spans="1:12">
      <c r="A23" s="33"/>
      <c r="B23" s="489"/>
      <c r="C23" s="489"/>
      <c r="D23" s="489"/>
      <c r="E23" s="489"/>
      <c r="F23" s="489"/>
      <c r="G23" s="489"/>
      <c r="H23" s="489"/>
      <c r="I23" s="489"/>
      <c r="J23" s="489"/>
      <c r="K23" s="489"/>
      <c r="L23" s="33"/>
    </row>
    <row r="24" spans="1:12">
      <c r="A24" s="33"/>
      <c r="L24" s="33"/>
    </row>
    <row r="25" spans="1:12" s="83" customFormat="1"/>
  </sheetData>
  <mergeCells count="13">
    <mergeCell ref="B19:D19"/>
    <mergeCell ref="J16:K16"/>
    <mergeCell ref="B4:K4"/>
    <mergeCell ref="B5:K5"/>
    <mergeCell ref="B6:K6"/>
    <mergeCell ref="B8:K8"/>
    <mergeCell ref="B9:K9"/>
    <mergeCell ref="B10:K10"/>
    <mergeCell ref="B12:E12"/>
    <mergeCell ref="G12:J12"/>
    <mergeCell ref="B13:E13"/>
    <mergeCell ref="G13:J13"/>
    <mergeCell ref="B18:D18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J137"/>
  <sheetViews>
    <sheetView view="pageBreakPreview" zoomScale="85" zoomScaleNormal="130" zoomScaleSheetLayoutView="85" workbookViewId="0">
      <selection activeCell="C74" sqref="C74"/>
    </sheetView>
  </sheetViews>
  <sheetFormatPr defaultRowHeight="12.75"/>
  <cols>
    <col min="1" max="1" width="1.85546875" customWidth="1"/>
    <col min="2" max="2" width="3.42578125" customWidth="1"/>
    <col min="5" max="5" width="17.5703125" customWidth="1"/>
    <col min="7" max="7" width="16.140625" customWidth="1"/>
    <col min="8" max="8" width="15.42578125" customWidth="1"/>
    <col min="9" max="9" width="2.85546875" customWidth="1"/>
    <col min="10" max="10" width="5.42578125" customWidth="1"/>
  </cols>
  <sheetData>
    <row r="1" spans="1:10">
      <c r="A1" s="139" t="s">
        <v>149</v>
      </c>
      <c r="B1" s="138"/>
      <c r="C1" s="137"/>
      <c r="D1" s="138"/>
      <c r="E1" s="137"/>
      <c r="F1" s="138"/>
      <c r="G1" s="137"/>
      <c r="H1" s="138"/>
      <c r="I1" s="137"/>
      <c r="J1" s="33"/>
    </row>
    <row r="2" spans="1:10">
      <c r="A2" s="139" t="s">
        <v>95</v>
      </c>
      <c r="B2" s="138"/>
      <c r="C2" s="137"/>
      <c r="D2" s="138"/>
      <c r="E2" s="137"/>
      <c r="F2" s="138"/>
      <c r="G2" s="137"/>
      <c r="H2" s="138"/>
      <c r="I2" s="137"/>
      <c r="J2" s="33"/>
    </row>
    <row r="3" spans="1:10">
      <c r="A3" s="137"/>
      <c r="B3" s="138"/>
      <c r="C3" s="137"/>
      <c r="D3" s="138"/>
      <c r="E3" s="137"/>
      <c r="F3" s="138"/>
      <c r="G3" s="137"/>
      <c r="H3" s="138"/>
      <c r="I3" s="137"/>
      <c r="J3" s="33"/>
    </row>
    <row r="4" spans="1:10" ht="15">
      <c r="A4" s="664" t="s">
        <v>60</v>
      </c>
      <c r="B4" s="664"/>
      <c r="C4" s="664"/>
      <c r="D4" s="664"/>
      <c r="E4" s="664"/>
      <c r="F4" s="664"/>
      <c r="G4" s="664"/>
      <c r="H4" s="664"/>
      <c r="I4" s="664"/>
      <c r="J4" s="33"/>
    </row>
    <row r="5" spans="1:10" ht="15">
      <c r="A5" s="664" t="s">
        <v>61</v>
      </c>
      <c r="B5" s="664"/>
      <c r="C5" s="664"/>
      <c r="D5" s="664"/>
      <c r="E5" s="664"/>
      <c r="F5" s="664"/>
      <c r="G5" s="664"/>
      <c r="H5" s="664"/>
      <c r="I5" s="664"/>
      <c r="J5" s="33"/>
    </row>
    <row r="6" spans="1:10" ht="14.25">
      <c r="A6" s="665" t="s">
        <v>231</v>
      </c>
      <c r="B6" s="665"/>
      <c r="C6" s="665"/>
      <c r="D6" s="665"/>
      <c r="E6" s="665"/>
      <c r="F6" s="665"/>
      <c r="G6" s="665"/>
      <c r="H6" s="665"/>
      <c r="I6" s="665"/>
      <c r="J6" s="33"/>
    </row>
    <row r="7" spans="1:10">
      <c r="A7" s="137"/>
      <c r="B7" s="138"/>
      <c r="C7" s="137"/>
      <c r="D7" s="138"/>
      <c r="E7" s="137"/>
      <c r="F7" s="138"/>
      <c r="G7" s="137"/>
      <c r="H7" s="138"/>
      <c r="I7" s="137"/>
      <c r="J7" s="33"/>
    </row>
    <row r="8" spans="1:10" ht="18">
      <c r="A8" s="682" t="s">
        <v>200</v>
      </c>
      <c r="B8" s="682"/>
      <c r="C8" s="682"/>
      <c r="D8" s="682"/>
      <c r="E8" s="682"/>
      <c r="F8" s="682"/>
      <c r="G8" s="682"/>
      <c r="H8" s="682"/>
      <c r="I8" s="682"/>
      <c r="J8" s="33"/>
    </row>
    <row r="9" spans="1:10" ht="27" customHeight="1">
      <c r="A9" s="701" t="s">
        <v>201</v>
      </c>
      <c r="B9" s="701"/>
      <c r="C9" s="701"/>
      <c r="D9" s="701"/>
      <c r="E9" s="701"/>
      <c r="F9" s="701"/>
      <c r="G9" s="701"/>
      <c r="H9" s="701"/>
      <c r="I9" s="701"/>
      <c r="J9" s="33"/>
    </row>
    <row r="10" spans="1:10" ht="27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33"/>
    </row>
    <row r="11" spans="1:10">
      <c r="A11" s="137"/>
      <c r="B11" s="138"/>
      <c r="C11" s="137"/>
      <c r="D11" s="138"/>
      <c r="E11" s="137"/>
      <c r="F11" s="138"/>
      <c r="G11" s="137"/>
      <c r="H11" s="138"/>
      <c r="I11" s="137"/>
      <c r="J11" s="33"/>
    </row>
    <row r="12" spans="1:10" ht="15">
      <c r="A12" s="141"/>
      <c r="B12" s="142"/>
      <c r="C12" s="669"/>
      <c r="D12" s="670"/>
      <c r="E12" s="671"/>
      <c r="F12" s="140"/>
      <c r="G12" s="285"/>
      <c r="H12" s="286"/>
      <c r="I12" s="287"/>
      <c r="J12" s="33"/>
    </row>
    <row r="13" spans="1:10">
      <c r="A13" s="137"/>
      <c r="B13" s="37"/>
      <c r="C13" s="686" t="s">
        <v>148</v>
      </c>
      <c r="D13" s="686"/>
      <c r="E13" s="686"/>
      <c r="F13" s="147"/>
      <c r="G13" s="696" t="s">
        <v>147</v>
      </c>
      <c r="H13" s="696"/>
      <c r="I13" s="696"/>
      <c r="J13" s="33"/>
    </row>
    <row r="14" spans="1:10">
      <c r="A14" s="137"/>
      <c r="B14" s="37"/>
      <c r="C14" s="284"/>
      <c r="D14" s="284"/>
      <c r="E14" s="284"/>
      <c r="F14" s="147"/>
      <c r="G14" s="284"/>
      <c r="H14" s="284"/>
      <c r="I14" s="284"/>
      <c r="J14" s="33"/>
    </row>
    <row r="15" spans="1:10">
      <c r="A15" s="137"/>
      <c r="B15" s="137"/>
      <c r="C15" s="137"/>
      <c r="D15" s="137"/>
      <c r="E15" s="137"/>
      <c r="F15" s="137"/>
      <c r="G15" s="137"/>
      <c r="H15" s="137"/>
      <c r="I15" s="137"/>
      <c r="J15" s="33"/>
    </row>
    <row r="16" spans="1:10" ht="40.5" customHeight="1">
      <c r="A16" s="703" t="s">
        <v>202</v>
      </c>
      <c r="B16" s="704"/>
      <c r="C16" s="704"/>
      <c r="D16" s="704"/>
      <c r="E16" s="704"/>
      <c r="F16" s="704"/>
      <c r="G16" s="704"/>
      <c r="H16" s="704"/>
      <c r="I16" s="705"/>
      <c r="J16" s="33"/>
    </row>
    <row r="17" spans="1:10" ht="15">
      <c r="A17" s="270"/>
      <c r="B17" s="691"/>
      <c r="C17" s="692"/>
      <c r="D17" s="692"/>
      <c r="E17" s="693"/>
      <c r="F17" s="140"/>
      <c r="G17" s="285"/>
      <c r="H17" s="286"/>
      <c r="I17" s="288"/>
      <c r="J17" s="33"/>
    </row>
    <row r="18" spans="1:10">
      <c r="A18" s="271"/>
      <c r="B18" s="706" t="s">
        <v>207</v>
      </c>
      <c r="C18" s="706"/>
      <c r="D18" s="706"/>
      <c r="E18" s="706"/>
      <c r="F18" s="147"/>
      <c r="G18" s="696" t="s">
        <v>208</v>
      </c>
      <c r="H18" s="696"/>
      <c r="I18" s="702"/>
      <c r="J18" s="33"/>
    </row>
    <row r="19" spans="1:10">
      <c r="A19" s="272"/>
      <c r="B19" s="273"/>
      <c r="C19" s="273"/>
      <c r="D19" s="273"/>
      <c r="E19" s="273"/>
      <c r="F19" s="273"/>
      <c r="G19" s="273"/>
      <c r="H19" s="273"/>
      <c r="I19" s="274"/>
      <c r="J19" s="33"/>
    </row>
    <row r="20" spans="1:10">
      <c r="A20" s="32"/>
      <c r="B20" s="32"/>
      <c r="C20" s="32"/>
      <c r="D20" s="32"/>
      <c r="E20" s="32"/>
      <c r="F20" s="32"/>
      <c r="G20" s="32"/>
      <c r="H20" s="32"/>
      <c r="I20" s="32"/>
      <c r="J20" s="33"/>
    </row>
    <row r="21" spans="1:10" ht="12.75" customHeight="1">
      <c r="A21" s="33"/>
      <c r="B21" s="33"/>
      <c r="C21" s="33"/>
      <c r="D21" s="33"/>
      <c r="E21" s="33"/>
      <c r="F21" s="33"/>
      <c r="G21" s="83"/>
      <c r="H21" s="33"/>
      <c r="I21" s="33"/>
      <c r="J21" s="33"/>
    </row>
    <row r="22" spans="1:10">
      <c r="A22" s="283" t="s">
        <v>203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0">
      <c r="A23" s="275"/>
      <c r="B23" s="33" t="s">
        <v>232</v>
      </c>
      <c r="C23" s="33"/>
      <c r="D23" s="33"/>
      <c r="E23" s="33"/>
      <c r="F23" s="33"/>
      <c r="G23" s="33"/>
      <c r="H23" s="33"/>
      <c r="I23" s="33"/>
      <c r="J23" s="33"/>
    </row>
    <row r="24" spans="1:10">
      <c r="A24" s="33"/>
      <c r="B24" s="279"/>
      <c r="C24" s="710" t="s">
        <v>210</v>
      </c>
      <c r="D24" s="711"/>
      <c r="E24" s="711"/>
      <c r="F24" s="711"/>
      <c r="G24" s="711"/>
      <c r="H24" s="711"/>
      <c r="I24" s="711"/>
      <c r="J24" s="33"/>
    </row>
    <row r="25" spans="1:10" s="282" customFormat="1" ht="16.5" customHeight="1">
      <c r="A25" s="280"/>
      <c r="B25" s="281"/>
      <c r="C25" s="712" t="s">
        <v>211</v>
      </c>
      <c r="D25" s="712"/>
      <c r="E25" s="712"/>
      <c r="F25" s="712"/>
      <c r="G25" s="712"/>
      <c r="H25" s="712"/>
      <c r="I25" s="712"/>
      <c r="J25" s="280"/>
    </row>
    <row r="26" spans="1:10">
      <c r="A26" s="33"/>
      <c r="B26" s="279"/>
      <c r="C26" s="710" t="s">
        <v>212</v>
      </c>
      <c r="D26" s="711"/>
      <c r="E26" s="711"/>
      <c r="F26" s="711"/>
      <c r="G26" s="711"/>
      <c r="H26" s="711"/>
      <c r="I26" s="711"/>
      <c r="J26" s="33"/>
    </row>
    <row r="27" spans="1:10">
      <c r="A27" s="33"/>
      <c r="B27" s="33"/>
      <c r="C27" s="713" t="s">
        <v>213</v>
      </c>
      <c r="D27" s="713"/>
      <c r="E27" s="713"/>
      <c r="F27" s="713"/>
      <c r="G27" s="713"/>
      <c r="H27" s="713"/>
      <c r="I27" s="713"/>
      <c r="J27" s="33"/>
    </row>
    <row r="28" spans="1:10" ht="23.25" customHeight="1">
      <c r="A28" s="283" t="s">
        <v>204</v>
      </c>
      <c r="B28" s="33"/>
      <c r="C28" s="278"/>
      <c r="D28" s="278"/>
      <c r="E28" s="278"/>
      <c r="F28" s="278"/>
      <c r="G28" s="278"/>
      <c r="H28" s="278"/>
      <c r="I28" s="278"/>
      <c r="J28" s="33"/>
    </row>
    <row r="29" spans="1:10">
      <c r="A29" s="33"/>
      <c r="B29" s="279"/>
      <c r="C29" s="710" t="s">
        <v>216</v>
      </c>
      <c r="D29" s="711"/>
      <c r="E29" s="711"/>
      <c r="F29" s="711"/>
      <c r="G29" s="711"/>
      <c r="H29" s="711"/>
      <c r="I29" s="711"/>
      <c r="J29" s="33"/>
    </row>
    <row r="30" spans="1:10">
      <c r="A30" s="33"/>
      <c r="B30" s="33"/>
      <c r="C30" s="713" t="s">
        <v>214</v>
      </c>
      <c r="D30" s="713"/>
      <c r="E30" s="713"/>
      <c r="F30" s="713"/>
      <c r="G30" s="713"/>
      <c r="H30" s="713"/>
      <c r="I30" s="713"/>
      <c r="J30" s="33"/>
    </row>
    <row r="31" spans="1:10" ht="24" customHeight="1">
      <c r="A31" s="283" t="s">
        <v>104</v>
      </c>
      <c r="B31" s="33"/>
      <c r="C31" s="278"/>
      <c r="D31" s="278"/>
      <c r="E31" s="278"/>
      <c r="F31" s="278"/>
      <c r="G31" s="278"/>
      <c r="H31" s="278"/>
      <c r="I31" s="278"/>
      <c r="J31" s="33"/>
    </row>
    <row r="32" spans="1:10">
      <c r="A32" s="33"/>
      <c r="B32" s="279"/>
      <c r="C32" s="710" t="s">
        <v>219</v>
      </c>
      <c r="D32" s="711"/>
      <c r="E32" s="711"/>
      <c r="F32" s="711"/>
      <c r="G32" s="711"/>
      <c r="H32" s="711"/>
      <c r="I32" s="711"/>
      <c r="J32" s="33"/>
    </row>
    <row r="33" spans="1:10">
      <c r="A33" s="33"/>
      <c r="B33" s="33"/>
      <c r="C33" s="707" t="s">
        <v>215</v>
      </c>
      <c r="D33" s="713"/>
      <c r="E33" s="713"/>
      <c r="F33" s="713"/>
      <c r="G33" s="713"/>
      <c r="H33" s="713"/>
      <c r="I33" s="713"/>
      <c r="J33" s="33"/>
    </row>
    <row r="34" spans="1:10">
      <c r="A34" s="33"/>
      <c r="B34" s="33"/>
      <c r="C34" s="707" t="s">
        <v>220</v>
      </c>
      <c r="D34" s="707"/>
      <c r="E34" s="707"/>
      <c r="F34" s="707"/>
      <c r="G34" s="707"/>
      <c r="H34" s="707"/>
      <c r="I34" s="707"/>
      <c r="J34" s="33"/>
    </row>
    <row r="35" spans="1:10" ht="28.5" customHeight="1">
      <c r="A35" s="283" t="s">
        <v>205</v>
      </c>
      <c r="B35" s="33"/>
      <c r="C35" s="278"/>
      <c r="D35" s="278"/>
      <c r="E35" s="278"/>
      <c r="F35" s="278"/>
      <c r="G35" s="278"/>
      <c r="H35" s="278"/>
      <c r="I35" s="278"/>
      <c r="J35" s="33"/>
    </row>
    <row r="36" spans="1:10">
      <c r="A36" s="33"/>
      <c r="B36" s="279"/>
      <c r="C36" s="710" t="s">
        <v>217</v>
      </c>
      <c r="D36" s="711"/>
      <c r="E36" s="711"/>
      <c r="F36" s="711"/>
      <c r="G36" s="711"/>
      <c r="H36" s="711"/>
      <c r="I36" s="711"/>
      <c r="J36" s="33"/>
    </row>
    <row r="37" spans="1:10">
      <c r="A37" s="33"/>
      <c r="B37" s="33"/>
      <c r="C37" s="708" t="s">
        <v>218</v>
      </c>
      <c r="D37" s="709"/>
      <c r="E37" s="709"/>
      <c r="F37" s="709"/>
      <c r="G37" s="709"/>
      <c r="H37" s="709"/>
      <c r="I37" s="709"/>
      <c r="J37" s="33"/>
    </row>
    <row r="38" spans="1:10" ht="22.5" customHeight="1">
      <c r="A38" s="276"/>
      <c r="B38" s="33"/>
      <c r="C38" s="33"/>
      <c r="D38" s="33"/>
      <c r="E38" s="33"/>
      <c r="F38" s="33"/>
      <c r="G38" s="33"/>
      <c r="H38" s="33"/>
      <c r="I38" s="33"/>
      <c r="J38" s="33"/>
    </row>
    <row r="39" spans="1:10">
      <c r="A39" s="276" t="s">
        <v>206</v>
      </c>
      <c r="B39" s="33"/>
      <c r="C39" s="33"/>
      <c r="D39" s="33"/>
      <c r="E39" s="33"/>
      <c r="F39" s="33"/>
      <c r="G39" s="33"/>
      <c r="H39" s="33"/>
      <c r="I39" s="33"/>
      <c r="J39" s="33"/>
    </row>
    <row r="40" spans="1:10">
      <c r="A40" s="277" t="s">
        <v>209</v>
      </c>
      <c r="B40" s="33"/>
      <c r="C40" s="33"/>
      <c r="D40" s="33"/>
      <c r="E40" s="33"/>
      <c r="F40" s="33"/>
      <c r="G40" s="33"/>
      <c r="H40" s="33"/>
      <c r="I40" s="33"/>
      <c r="J40" s="33"/>
    </row>
    <row r="137" spans="8:8">
      <c r="H137">
        <f>SUM(H101+H108+H114+H117+H123+H127+H132)</f>
        <v>0</v>
      </c>
    </row>
  </sheetData>
  <mergeCells count="23">
    <mergeCell ref="C34:I34"/>
    <mergeCell ref="C37:I37"/>
    <mergeCell ref="C24:I24"/>
    <mergeCell ref="C26:I26"/>
    <mergeCell ref="C29:I29"/>
    <mergeCell ref="C32:I32"/>
    <mergeCell ref="C36:I36"/>
    <mergeCell ref="C25:I25"/>
    <mergeCell ref="C27:I27"/>
    <mergeCell ref="C30:I30"/>
    <mergeCell ref="C33:I33"/>
    <mergeCell ref="C13:E13"/>
    <mergeCell ref="G13:I13"/>
    <mergeCell ref="A9:I9"/>
    <mergeCell ref="G18:I18"/>
    <mergeCell ref="A16:I16"/>
    <mergeCell ref="B17:E17"/>
    <mergeCell ref="B18:E18"/>
    <mergeCell ref="A4:I4"/>
    <mergeCell ref="A5:I5"/>
    <mergeCell ref="A6:I6"/>
    <mergeCell ref="A8:I8"/>
    <mergeCell ref="C12:E12"/>
  </mergeCells>
  <hyperlinks>
    <hyperlink ref="A40" r:id="rId1"/>
  </hyperlinks>
  <pageMargins left="0.7" right="0.7" top="0.75" bottom="0.75" header="0.3" footer="0.3"/>
  <pageSetup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I42"/>
  <sheetViews>
    <sheetView view="pageBreakPreview" zoomScale="115" zoomScaleNormal="96" zoomScaleSheetLayoutView="115" workbookViewId="0">
      <selection activeCell="H16" sqref="H16"/>
    </sheetView>
  </sheetViews>
  <sheetFormatPr defaultRowHeight="12.75"/>
  <cols>
    <col min="6" max="6" width="9.140625" customWidth="1"/>
    <col min="8" max="8" width="16.5703125" customWidth="1"/>
    <col min="9" max="9" width="17" customWidth="1"/>
  </cols>
  <sheetData>
    <row r="1" spans="1:9">
      <c r="A1" s="139" t="s">
        <v>149</v>
      </c>
      <c r="B1" s="138"/>
      <c r="C1" s="137"/>
      <c r="D1" s="138"/>
      <c r="E1" s="137"/>
      <c r="F1" s="138"/>
      <c r="G1" s="137"/>
      <c r="H1" s="138"/>
      <c r="I1" s="137"/>
    </row>
    <row r="2" spans="1:9">
      <c r="A2" s="139" t="s">
        <v>95</v>
      </c>
      <c r="B2" s="138"/>
      <c r="C2" s="137"/>
      <c r="D2" s="138"/>
      <c r="E2" s="137"/>
      <c r="F2" s="138"/>
      <c r="G2" s="137"/>
      <c r="H2" s="138"/>
      <c r="I2" s="137"/>
    </row>
    <row r="3" spans="1:9">
      <c r="A3" s="137"/>
      <c r="B3" s="138"/>
      <c r="C3" s="137"/>
      <c r="D3" s="138"/>
      <c r="E3" s="137"/>
      <c r="F3" s="138"/>
      <c r="G3" s="137"/>
      <c r="H3" s="138"/>
      <c r="I3" s="137"/>
    </row>
    <row r="4" spans="1:9" ht="15">
      <c r="A4" s="664" t="s">
        <v>60</v>
      </c>
      <c r="B4" s="664"/>
      <c r="C4" s="664"/>
      <c r="D4" s="664"/>
      <c r="E4" s="664"/>
      <c r="F4" s="664"/>
      <c r="G4" s="664"/>
      <c r="H4" s="664"/>
      <c r="I4" s="664"/>
    </row>
    <row r="5" spans="1:9" ht="15">
      <c r="A5" s="664" t="s">
        <v>61</v>
      </c>
      <c r="B5" s="664"/>
      <c r="C5" s="664"/>
      <c r="D5" s="664"/>
      <c r="E5" s="664"/>
      <c r="F5" s="664"/>
      <c r="G5" s="664"/>
      <c r="H5" s="664"/>
      <c r="I5" s="664"/>
    </row>
    <row r="6" spans="1:9" ht="14.25">
      <c r="A6" s="665" t="s">
        <v>231</v>
      </c>
      <c r="B6" s="665"/>
      <c r="C6" s="665"/>
      <c r="D6" s="665"/>
      <c r="E6" s="665"/>
      <c r="F6" s="665"/>
      <c r="G6" s="665"/>
      <c r="H6" s="665"/>
      <c r="I6" s="665"/>
    </row>
    <row r="7" spans="1:9">
      <c r="A7" s="137"/>
      <c r="B7" s="138"/>
      <c r="C7" s="137"/>
      <c r="D7" s="138"/>
      <c r="E7" s="137"/>
      <c r="F7" s="138"/>
      <c r="G7" s="137"/>
      <c r="H7" s="138"/>
      <c r="I7" s="137"/>
    </row>
    <row r="8" spans="1:9" ht="18">
      <c r="A8" s="682" t="s">
        <v>281</v>
      </c>
      <c r="B8" s="682"/>
      <c r="C8" s="682"/>
      <c r="D8" s="682"/>
      <c r="E8" s="682"/>
      <c r="F8" s="682"/>
      <c r="G8" s="682"/>
      <c r="H8" s="682"/>
      <c r="I8" s="682"/>
    </row>
    <row r="9" spans="1:9">
      <c r="A9" s="701" t="s">
        <v>298</v>
      </c>
      <c r="B9" s="701"/>
      <c r="C9" s="701"/>
      <c r="D9" s="701"/>
      <c r="E9" s="701"/>
      <c r="F9" s="701"/>
      <c r="G9" s="701"/>
      <c r="H9" s="701"/>
      <c r="I9" s="701"/>
    </row>
    <row r="10" spans="1:9">
      <c r="A10" s="503"/>
      <c r="B10" s="503"/>
      <c r="C10" s="503"/>
      <c r="D10" s="503"/>
      <c r="E10" s="503"/>
      <c r="F10" s="503"/>
      <c r="G10" s="503"/>
      <c r="H10" s="503"/>
      <c r="I10" s="503"/>
    </row>
    <row r="11" spans="1:9">
      <c r="A11" s="137"/>
      <c r="B11" s="138"/>
      <c r="C11" s="137"/>
      <c r="D11" s="138"/>
      <c r="E11" s="137"/>
      <c r="F11" s="138"/>
      <c r="G11" s="137"/>
      <c r="H11" s="138"/>
      <c r="I11" s="137"/>
    </row>
    <row r="12" spans="1:9" ht="16.5" customHeight="1">
      <c r="A12" s="141"/>
      <c r="B12" s="504"/>
      <c r="C12" s="669"/>
      <c r="D12" s="670"/>
      <c r="E12" s="671"/>
      <c r="F12" s="140"/>
      <c r="G12" s="675"/>
      <c r="H12" s="677"/>
      <c r="I12" s="287"/>
    </row>
    <row r="13" spans="1:9" ht="16.5" customHeight="1">
      <c r="A13" s="137"/>
      <c r="B13" s="37"/>
      <c r="C13" s="686" t="s">
        <v>283</v>
      </c>
      <c r="D13" s="686"/>
      <c r="E13" s="686"/>
      <c r="F13" s="147"/>
      <c r="G13" s="686" t="s">
        <v>147</v>
      </c>
      <c r="H13" s="686"/>
      <c r="I13" s="147"/>
    </row>
    <row r="14" spans="1:9" ht="16.5" customHeight="1">
      <c r="A14" s="137"/>
      <c r="B14" s="37"/>
      <c r="C14" s="502"/>
      <c r="D14" s="502"/>
      <c r="E14" s="502"/>
      <c r="F14" s="147"/>
      <c r="G14" s="502"/>
      <c r="H14" s="502"/>
      <c r="I14" s="502"/>
    </row>
    <row r="15" spans="1:9" ht="16.5" customHeight="1">
      <c r="A15" s="511"/>
      <c r="B15" s="512"/>
      <c r="C15" s="512"/>
      <c r="D15" s="512"/>
      <c r="E15" s="512"/>
      <c r="F15" s="512"/>
      <c r="G15" s="512"/>
      <c r="H15" s="512"/>
      <c r="I15" s="513"/>
    </row>
    <row r="16" spans="1:9" ht="16.5" customHeight="1">
      <c r="A16" s="507" t="s">
        <v>282</v>
      </c>
      <c r="B16" s="140"/>
      <c r="C16" s="140"/>
      <c r="D16" s="140"/>
      <c r="E16" s="140"/>
      <c r="F16" s="140"/>
      <c r="G16" s="140"/>
      <c r="H16" s="506" t="s">
        <v>284</v>
      </c>
      <c r="I16" s="508"/>
    </row>
    <row r="17" spans="1:9" ht="16.5" customHeight="1">
      <c r="A17" s="715" t="s">
        <v>286</v>
      </c>
      <c r="B17" s="716"/>
      <c r="C17" s="716"/>
      <c r="D17" s="716"/>
      <c r="E17" s="716"/>
      <c r="F17" s="716"/>
      <c r="G17" s="716"/>
      <c r="H17" s="716"/>
      <c r="I17" s="717"/>
    </row>
    <row r="18" spans="1:9" ht="16.5" customHeight="1">
      <c r="A18" s="507"/>
      <c r="B18" s="720"/>
      <c r="C18" s="721"/>
      <c r="D18" s="721"/>
      <c r="E18" s="721"/>
      <c r="F18" s="721"/>
      <c r="G18" s="721"/>
      <c r="H18" s="722"/>
      <c r="I18" s="508"/>
    </row>
    <row r="19" spans="1:9" ht="16.5" customHeight="1">
      <c r="A19" s="507"/>
      <c r="B19" s="714" t="s">
        <v>285</v>
      </c>
      <c r="C19" s="714"/>
      <c r="D19" s="714"/>
      <c r="E19" s="714"/>
      <c r="F19" s="714"/>
      <c r="G19" s="714"/>
      <c r="H19" s="714"/>
      <c r="I19" s="508"/>
    </row>
    <row r="20" spans="1:9" ht="16.5" customHeight="1">
      <c r="A20" s="514"/>
      <c r="B20" s="37"/>
      <c r="C20" s="37"/>
      <c r="D20" s="37"/>
      <c r="E20" s="37"/>
      <c r="F20" s="37"/>
      <c r="G20" s="37"/>
      <c r="H20" s="37"/>
      <c r="I20" s="515"/>
    </row>
    <row r="21" spans="1:9" ht="16.5" customHeight="1">
      <c r="A21" s="270"/>
      <c r="B21" s="718"/>
      <c r="C21" s="692"/>
      <c r="D21" s="692"/>
      <c r="E21" s="719"/>
      <c r="F21" s="140"/>
      <c r="G21" s="675"/>
      <c r="H21" s="677"/>
      <c r="I21" s="288"/>
    </row>
    <row r="22" spans="1:9" ht="16.5" customHeight="1">
      <c r="A22" s="271"/>
      <c r="B22" s="509" t="s">
        <v>287</v>
      </c>
      <c r="C22" s="509"/>
      <c r="D22" s="509"/>
      <c r="E22" s="509"/>
      <c r="F22" s="147"/>
      <c r="G22" s="147" t="s">
        <v>208</v>
      </c>
      <c r="H22" s="147"/>
      <c r="I22" s="505"/>
    </row>
    <row r="23" spans="1:9" ht="16.5" customHeight="1">
      <c r="A23" s="516"/>
      <c r="B23" s="718"/>
      <c r="C23" s="692"/>
      <c r="D23" s="692"/>
      <c r="E23" s="719"/>
      <c r="F23" s="140"/>
      <c r="G23" s="675"/>
      <c r="H23" s="677"/>
      <c r="I23" s="516"/>
    </row>
    <row r="24" spans="1:9" ht="16.5" customHeight="1">
      <c r="A24" s="514"/>
      <c r="B24" s="509" t="s">
        <v>288</v>
      </c>
      <c r="C24" s="509"/>
      <c r="D24" s="509"/>
      <c r="E24" s="509"/>
      <c r="F24" s="147"/>
      <c r="G24" s="147" t="s">
        <v>289</v>
      </c>
      <c r="H24" s="147"/>
      <c r="I24" s="515"/>
    </row>
    <row r="25" spans="1:9" ht="16.5" customHeight="1">
      <c r="A25" s="517"/>
      <c r="B25" s="510"/>
      <c r="C25" s="510"/>
      <c r="D25" s="510"/>
      <c r="E25" s="510"/>
      <c r="F25" s="510"/>
      <c r="G25" s="510"/>
      <c r="H25" s="510"/>
      <c r="I25" s="518"/>
    </row>
    <row r="26" spans="1:9" ht="16.5" customHeight="1">
      <c r="A26" s="37"/>
      <c r="B26" s="37"/>
      <c r="C26" s="37"/>
      <c r="D26" s="37"/>
      <c r="E26" s="37"/>
      <c r="F26" s="37"/>
      <c r="G26" s="37"/>
      <c r="H26" s="37"/>
      <c r="I26" s="37"/>
    </row>
    <row r="27" spans="1:9" ht="16.5" customHeight="1">
      <c r="A27" s="276" t="s">
        <v>206</v>
      </c>
      <c r="B27" s="33"/>
      <c r="C27" s="33"/>
      <c r="D27" s="33"/>
      <c r="E27" s="33"/>
      <c r="F27" s="33"/>
      <c r="G27" s="33"/>
      <c r="H27" s="33"/>
      <c r="I27" s="33"/>
    </row>
    <row r="28" spans="1:9" ht="16.5" customHeight="1">
      <c r="A28" s="277" t="s">
        <v>209</v>
      </c>
      <c r="B28" s="33"/>
      <c r="C28" s="33"/>
      <c r="D28" s="33"/>
      <c r="E28" s="33"/>
      <c r="F28" s="33"/>
      <c r="G28" s="33"/>
      <c r="H28" s="33"/>
      <c r="I28" s="33"/>
    </row>
    <row r="30" spans="1:9" ht="12.75" customHeight="1"/>
    <row r="31" spans="1:9" ht="12.75" customHeight="1"/>
    <row r="32" spans="1:9" ht="12.75" customHeight="1"/>
    <row r="33" ht="12.75" customHeight="1"/>
    <row r="35" ht="12.75" customHeight="1"/>
    <row r="36" ht="12.75" customHeight="1"/>
    <row r="38" ht="12.75" customHeight="1"/>
    <row r="39" ht="12.75" customHeight="1"/>
    <row r="40" ht="12.75" customHeight="1"/>
    <row r="42" ht="12.75" customHeight="1"/>
  </sheetData>
  <mergeCells count="16">
    <mergeCell ref="G13:H13"/>
    <mergeCell ref="C13:E13"/>
    <mergeCell ref="A4:I4"/>
    <mergeCell ref="A5:I5"/>
    <mergeCell ref="A6:I6"/>
    <mergeCell ref="A8:I8"/>
    <mergeCell ref="A9:I9"/>
    <mergeCell ref="C12:E12"/>
    <mergeCell ref="G12:H12"/>
    <mergeCell ref="B19:H19"/>
    <mergeCell ref="A17:I17"/>
    <mergeCell ref="B21:E21"/>
    <mergeCell ref="G21:H21"/>
    <mergeCell ref="G23:H23"/>
    <mergeCell ref="B23:E23"/>
    <mergeCell ref="B18:H18"/>
  </mergeCells>
  <hyperlinks>
    <hyperlink ref="A28" r:id="rId1"/>
  </hyperlinks>
  <pageMargins left="0.45" right="0.45" top="0.5" bottom="0.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Medicaid</vt:lpstr>
      <vt:lpstr>Non-Medicaid</vt:lpstr>
      <vt:lpstr>Third Party Form</vt:lpstr>
      <vt:lpstr>FQHC Form</vt:lpstr>
      <vt:lpstr>PPW</vt:lpstr>
      <vt:lpstr>Youth</vt:lpstr>
      <vt:lpstr>CJTA</vt:lpstr>
      <vt:lpstr>R&amp;E Certification Form</vt:lpstr>
      <vt:lpstr>Local Match Certification Form</vt:lpstr>
      <vt:lpstr>CJTA!Print_Area</vt:lpstr>
      <vt:lpstr>'FQHC Form'!Print_Area</vt:lpstr>
      <vt:lpstr>'Local Match Certification Form'!Print_Area</vt:lpstr>
      <vt:lpstr>Medicaid!Print_Area</vt:lpstr>
      <vt:lpstr>'Non-Medicaid'!Print_Area</vt:lpstr>
      <vt:lpstr>PPW!Print_Area</vt:lpstr>
      <vt:lpstr>'R&amp;E Certification Form'!Print_Area</vt:lpstr>
      <vt:lpstr>'Third Party Form'!Print_Area</vt:lpstr>
      <vt:lpstr>Youth!Print_Area</vt:lpstr>
      <vt:lpstr>Medicaid!Print_Titles</vt:lpstr>
      <vt:lpstr>'Non-Medicaid'!Print_Titles</vt:lpstr>
    </vt:vector>
  </TitlesOfParts>
  <Company>State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gunthwa</dc:creator>
  <cp:lastModifiedBy>Schnellman, Deb (DSHS/DBHR)</cp:lastModifiedBy>
  <cp:lastPrinted>2016-03-11T21:04:09Z</cp:lastPrinted>
  <dcterms:created xsi:type="dcterms:W3CDTF">2000-10-04T16:19:56Z</dcterms:created>
  <dcterms:modified xsi:type="dcterms:W3CDTF">2016-03-22T21:21:21Z</dcterms:modified>
</cp:coreProperties>
</file>