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ACES Procurement\RFP\"/>
    </mc:Choice>
  </mc:AlternateContent>
  <bookViews>
    <workbookView xWindow="-360" yWindow="-21720" windowWidth="38640" windowHeight="21240" tabRatio="793" activeTab="4"/>
  </bookViews>
  <sheets>
    <sheet name="Introduction" sheetId="2" r:id="rId1"/>
    <sheet name="Summary" sheetId="3" r:id="rId2"/>
    <sheet name="ACES M&amp;O" sheetId="5" r:id="rId3"/>
    <sheet name="Implement Enhancements" sheetId="6" r:id="rId4"/>
    <sheet name="Replatforming Costs" sheetId="12" r:id="rId5"/>
    <sheet name="Cost Assumption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2" l="1"/>
  <c r="Z8" i="6"/>
  <c r="D12" i="3"/>
  <c r="F8" i="6"/>
  <c r="O8" i="6" l="1"/>
  <c r="G12" i="3" s="1"/>
  <c r="O8" i="5" l="1"/>
  <c r="L8" i="5"/>
  <c r="F11" i="3" s="1"/>
  <c r="I8" i="5"/>
  <c r="E11" i="3" s="1"/>
  <c r="F8" i="5"/>
  <c r="AA8" i="5" l="1"/>
  <c r="D11" i="3"/>
  <c r="G11" i="3"/>
  <c r="G13" i="3" s="1"/>
  <c r="R8" i="5"/>
  <c r="H11" i="3" s="1"/>
  <c r="U8" i="5" l="1"/>
  <c r="I11" i="3" s="1"/>
  <c r="B8" i="11" l="1"/>
  <c r="B9" i="11" s="1"/>
  <c r="B10" i="11" s="1"/>
  <c r="B11" i="11" s="1"/>
  <c r="B12" i="11" s="1"/>
  <c r="B13" i="11" s="1"/>
  <c r="B14" i="11" s="1"/>
  <c r="B15" i="11" s="1"/>
  <c r="B16" i="11" s="1"/>
  <c r="B17" i="11" s="1"/>
  <c r="B18" i="11" s="1"/>
  <c r="B19" i="11" s="1"/>
  <c r="B20" i="11" s="1"/>
  <c r="B21" i="11" s="1"/>
  <c r="B22" i="11" s="1"/>
  <c r="B23" i="11" s="1"/>
  <c r="B24" i="11" s="1"/>
  <c r="B25" i="11" s="1"/>
  <c r="B26" i="11" s="1"/>
  <c r="U8" i="6" l="1"/>
  <c r="I12" i="3" s="1"/>
  <c r="I13" i="3" s="1"/>
  <c r="X8" i="5"/>
  <c r="J11" i="3" s="1"/>
  <c r="I8" i="6"/>
  <c r="X8" i="6"/>
  <c r="J12" i="3" s="1"/>
  <c r="L8" i="6"/>
  <c r="F12" i="3" s="1"/>
  <c r="F13" i="3" s="1"/>
  <c r="R8" i="6"/>
  <c r="H12" i="3" s="1"/>
  <c r="H13" i="3" s="1"/>
  <c r="D13" i="3"/>
  <c r="E12" i="3" l="1"/>
  <c r="E13" i="3" s="1"/>
  <c r="J13" i="3"/>
  <c r="K12" i="3"/>
  <c r="K11" i="3" l="1"/>
  <c r="K13" i="3" s="1"/>
</calcChain>
</file>

<file path=xl/sharedStrings.xml><?xml version="1.0" encoding="utf-8"?>
<sst xmlns="http://schemas.openxmlformats.org/spreadsheetml/2006/main" count="106" uniqueCount="58">
  <si>
    <t>ID</t>
  </si>
  <si>
    <t>Description</t>
  </si>
  <si>
    <t>Introduction</t>
  </si>
  <si>
    <t>Provide M&amp;O Services, Report Status and Assure Quality</t>
  </si>
  <si>
    <t>Implement Enhancements</t>
  </si>
  <si>
    <t>Task #</t>
  </si>
  <si>
    <t>Year 1</t>
  </si>
  <si>
    <t>Year 2</t>
  </si>
  <si>
    <t>Year 3</t>
  </si>
  <si>
    <t>Task 1</t>
  </si>
  <si>
    <t>Task 2</t>
  </si>
  <si>
    <t>Year 4</t>
  </si>
  <si>
    <t>Year 5</t>
  </si>
  <si>
    <t>Summary</t>
  </si>
  <si>
    <t>Hours per Deliverable</t>
  </si>
  <si>
    <t>Total</t>
  </si>
  <si>
    <t xml:space="preserve">Task 1- Provide M&amp;O Services, Report Status and Assure Quality </t>
  </si>
  <si>
    <t>Task 2- Implement Enhancements</t>
  </si>
  <si>
    <t>Cost Assumptions</t>
  </si>
  <si>
    <t>Table 1.  Cost Assumptions</t>
  </si>
  <si>
    <t>Item #</t>
  </si>
  <si>
    <t>Proposal Section, Page, Paragraph, Tab</t>
  </si>
  <si>
    <t>Rationale</t>
  </si>
  <si>
    <t>Cost Impact If The Assumption is Invalid</t>
  </si>
  <si>
    <t>The Vendor must state all assumptions upon which its pricing is being determined.  Assumptions shall not conflict with the Terms and Conditions or Mandatory Requirements of  this RFP, and shall not change the requested scope of the RFP as described in this procurement.  Assumptions that conflict with the requested products/services, mandatory requirements, Terms and Conditions or other language of the RFP or its supporting documents will be invalid and will be interpreted in favor of the RFP language. DSHS may disqualify the Proposal if, in its discretion, it determines that assumptions stated here cause the Proposal to inaccurately represent the costs for scope described in the Vendor's Proposal, or meet the needs as described in this RFP. The Vendor must provide a clear understanding to DSHS of the cost impact to DSHS if any assumption is determined to be invalid; DSHS may use these values in consideration of the Cost Proposal.
Instructions: Complete the Table below using as many rows as needed.  Clearly describe the location of references to the RFP and/or Proposal, description of the assumption, rationale for the need of the assumption, and the cost impact to DSHS should the assumption be invalid. Insert additional rows as needed.</t>
  </si>
  <si>
    <t>Provide ACES Maintenance and Operations Services in accordance with the Service Level Requirements</t>
  </si>
  <si>
    <t>Months</t>
  </si>
  <si>
    <t>Year 1 Total</t>
  </si>
  <si>
    <t>Year 2 Total</t>
  </si>
  <si>
    <t>Year 3 Total</t>
  </si>
  <si>
    <t>Year 4 Total</t>
  </si>
  <si>
    <t>Year 5 Total</t>
  </si>
  <si>
    <t>ACES Maintenance and Operations, Fixed Price, Monthly</t>
  </si>
  <si>
    <t>Blended
Rate</t>
  </si>
  <si>
    <t>Hours/yr</t>
  </si>
  <si>
    <t>Table 3. Implement Enhancements Pricing</t>
  </si>
  <si>
    <t>Table 1.  M&amp;O Services, Report Status and Assure Quality Pricing</t>
  </si>
  <si>
    <t>Monthly Pricing</t>
  </si>
  <si>
    <t>Pricing Summary</t>
  </si>
  <si>
    <t>Table 1.  Total Pricing Summary</t>
  </si>
  <si>
    <t>Total Pricing</t>
  </si>
  <si>
    <t>Ongoing Pricing</t>
  </si>
  <si>
    <t>Total Price</t>
  </si>
  <si>
    <t>The pricing on this worksheet will be automatically calculated using the information entered in the other worksheets.  It is the Vendor's responsibility to ensure that pricing on this sheet reflects the full Proposal pricing for the services outlined in the RFP.
Bidders are instructed to provide fully loaded blended rates for all Tasks.
Task 2 assumes a minimum of 30,000 hours per year for enhancements and a maximum of 50,000 hours. Please provide the fully burdened blended rate for enhancement services. Enhacement work is considered any work request greater than 80 hours to complete.
Instructions:  Do not edit any cells on this sheet.  Prior to submission, confirm all prices reflect the Proposal cost total.</t>
  </si>
  <si>
    <t>Implement Enhancements up to 50,000 Hours, minimum of 30,000</t>
  </si>
  <si>
    <t>Year 6 (Extension 1)</t>
  </si>
  <si>
    <t>Year 7 (Extension 1)</t>
  </si>
  <si>
    <r>
      <t xml:space="preserve"> Year 6 Total </t>
    </r>
    <r>
      <rPr>
        <b/>
        <sz val="8"/>
        <color theme="0"/>
        <rFont val="Calibri"/>
        <family val="2"/>
        <scheme val="minor"/>
      </rPr>
      <t>(Extension 1)</t>
    </r>
  </si>
  <si>
    <r>
      <t xml:space="preserve">This Template provides a structured approach for proposing the pricing  associated with delivering the requirements. The Vendor must fill out all applicable worksheets and cells as described by the Template and individual worksheet instructions.  This Template is the formal Pricing Proposal for the Vendor's Proposal.  The Vendor warrants that all pricing associated with the services as requested in this RFP are included in this Template. 
Where prices are requested on an annual basis, the year refers to the appropriate year of the Contract (i.e. Year 1 refers to the first year of the Contract rather than calendar or Federal fiscal year). Vendors must complete the pricing Proposal with the expected fully burdened cost rate based on the anticipated Contract start date of July 1, 2023. However, should the contract start date shift for any reason, DSHS expects Vendors to honor the prices as stated in their Cost Proposal for at least six month after the anticipated start date.  The total bid pricing is a firm fixed price.
This workbook contains pricing information required for submission of a Proposal for the Services in this RFP. The worksheets within this Response Template are listed below.  </t>
    </r>
    <r>
      <rPr>
        <b/>
        <sz val="11"/>
        <rFont val="Calibri"/>
        <family val="2"/>
        <scheme val="minor"/>
      </rPr>
      <t>All worksheets must be completed.  Any Proposals that do not provide complete pricing information may be excluded from the competitive field.</t>
    </r>
    <r>
      <rPr>
        <sz val="11"/>
        <rFont val="Calibri"/>
        <family val="2"/>
        <scheme val="minor"/>
      </rPr>
      <t xml:space="preserve">
</t>
    </r>
    <r>
      <rPr>
        <b/>
        <sz val="11"/>
        <rFont val="Calibri"/>
        <family val="2"/>
        <scheme val="minor"/>
      </rPr>
      <t>Instructions:</t>
    </r>
    <r>
      <rPr>
        <sz val="11"/>
        <rFont val="Calibri"/>
        <family val="2"/>
        <scheme val="minor"/>
      </rPr>
      <t xml:space="preserve">  Do nothing on this sheet.</t>
    </r>
  </si>
  <si>
    <t>ACES Enhancements</t>
  </si>
  <si>
    <r>
      <t xml:space="preserve"> Year 7 Total </t>
    </r>
    <r>
      <rPr>
        <b/>
        <sz val="8"/>
        <color theme="0"/>
        <rFont val="Calibri"/>
        <family val="2"/>
        <scheme val="minor"/>
      </rPr>
      <t>(Extension 1)</t>
    </r>
  </si>
  <si>
    <t>DSHS will require the Vendor to enhance the Applications based on DSHS' business needs. The Vendor should assume DSHS will require the Vendor to provide a minimum of 30,000 hours of support enhancing the Applications each year. Enhancement work is considered any work outside the typical M&amp;O activities of the contract. There are two types of enhancements: 1) M&amp;O code enhancements required to meet legislative changes and additional work related to improving the functionality, usability or efficiency of the ACES System and 2) enhancement work necessary to complete legacy transition work described below. DSHS expects M&amp;O code enhancements to be as minimal as possible as the priority focus shifts to IE&amp;E support.  
It is the responsibility of the Vendor to ensure spreadsheet calculations are correct. All prices must  be fully inclusive.</t>
  </si>
  <si>
    <r>
      <t xml:space="preserve">The M&amp;O price must include all tasks and deliverables required for ongoing M&amp;O of the Applications, as described in the RFP and attachments. </t>
    </r>
    <r>
      <rPr>
        <sz val="11"/>
        <color rgb="FFFF0000"/>
        <rFont val="Calibri"/>
        <family val="2"/>
        <scheme val="minor"/>
      </rPr>
      <t xml:space="preserve"> </t>
    </r>
    <r>
      <rPr>
        <sz val="11"/>
        <rFont val="Calibri"/>
        <family val="2"/>
        <scheme val="minor"/>
      </rPr>
      <t>Note that Vendor's work to complete the ACES Discovery and Decomposition Plan must be included in the proposed Year 1 pricing.   All pricing must accurately reflect the level of effort required to complete ongoing Maintenance and Operations of the ACES System.  All pricing will be calculated based on appropriate composite rate for that year. Pricing for M&amp;O services may not exceed $25,000,000 per year.  
At the end of Year 1, the successful vendor will be expected to apply a discount rate to each of the following years based on the modular cost model to be completed as part of the ACES Discovery and Decomposition Plan.  We expect the Decomposition Plan to include potential reductions in workload based on reductions to ACES funtionality that are tied to the phased implementation of the modern IE&amp;E solution modules. Additional work may be necessary to complete legacy transition and decomposition activities, and may be included in a Contract Change Order. 
It is the responsibility of the Vendor to ensure spreadsheet calculations are correct. All pricing must be fully inclusive. Contractors will invoice monthly with the submission of the Service Level Report.
Instructions:  In Table 1, enter the monthly Pricing required to complete the work specified in the RFP.</t>
    </r>
  </si>
  <si>
    <t>Replatforming Costs</t>
  </si>
  <si>
    <t>NOT EVALUATED: Replatforming Costs</t>
  </si>
  <si>
    <t>The M&amp;O vendor should include an evaluation of activities relating to the ACES re-platforming along with a separate itemized list of any assumptions and costs associated with such activities below. Use the cost assumptions tab in this workbook to document any cost assumptions. The M&amp;O vendor will partner with DSHS during an initial twelve-month discovery period to outline the proposed plan and associated costs relating to the ACES re-platforming. These ACES re-platforming activities will not be a part of the evaluation scoring for this RFP.</t>
  </si>
  <si>
    <t>Hours</t>
  </si>
  <si>
    <t>Estimated replatforming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</si>
</sst>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quot;$&quot;#,##0"/>
    <numFmt numFmtId="166" formatCode="&quot;$&quot;#,##0;[Red]&quot;$&quot;#,##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1"/>
      <name val="Calibri"/>
      <family val="2"/>
      <scheme val="minor"/>
    </font>
    <font>
      <sz val="11"/>
      <name val="Calibri"/>
      <family val="2"/>
      <scheme val="minor"/>
    </font>
    <font>
      <b/>
      <sz val="20"/>
      <name val="Calibri"/>
      <family val="2"/>
    </font>
    <font>
      <b/>
      <sz val="8"/>
      <color theme="0"/>
      <name val="Calibri"/>
      <family val="2"/>
      <scheme val="minor"/>
    </font>
    <font>
      <sz val="10"/>
      <name val="Calibri"/>
      <family val="2"/>
      <scheme val="minor"/>
    </font>
  </fonts>
  <fills count="12">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4" tint="0.39997558519241921"/>
        <bgColor indexed="64"/>
      </patternFill>
    </fill>
    <fill>
      <patternFill patternType="solid">
        <fgColor indexed="2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CCFF99"/>
        <bgColor indexed="64"/>
      </patternFill>
    </fill>
    <fill>
      <patternFill patternType="solid">
        <fgColor rgb="FFC0C0C0"/>
        <bgColor indexed="64"/>
      </patternFill>
    </fill>
    <fill>
      <patternFill patternType="darkUp">
        <bgColor theme="1"/>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indexed="64"/>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auto="1"/>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indexed="64"/>
      </left>
      <right style="thin">
        <color indexed="64"/>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indexed="64"/>
      </bottom>
      <diagonal/>
    </border>
    <border>
      <left style="medium">
        <color indexed="64"/>
      </left>
      <right/>
      <top style="thin">
        <color indexed="64"/>
      </top>
      <bottom style="thin">
        <color indexed="64"/>
      </bottom>
      <diagonal/>
    </border>
    <border>
      <left/>
      <right style="medium">
        <color auto="1"/>
      </right>
      <top style="medium">
        <color auto="1"/>
      </top>
      <bottom style="medium">
        <color auto="1"/>
      </bottom>
      <diagonal/>
    </border>
  </borders>
  <cellStyleXfs count="12">
    <xf numFmtId="0" fontId="0" fillId="0" borderId="0"/>
    <xf numFmtId="44" fontId="1"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1" fillId="0" borderId="0"/>
    <xf numFmtId="3"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3" fontId="5" fillId="0" borderId="0"/>
    <xf numFmtId="44" fontId="5" fillId="0" borderId="0" applyFont="0" applyFill="0" applyBorder="0" applyAlignment="0" applyProtection="0"/>
  </cellStyleXfs>
  <cellXfs count="101">
    <xf numFmtId="0" fontId="0" fillId="0" borderId="0" xfId="0"/>
    <xf numFmtId="0" fontId="2" fillId="2" borderId="3" xfId="3" applyFont="1" applyFill="1" applyBorder="1" applyAlignment="1" applyProtection="1">
      <alignment horizontal="center" vertical="center" wrapText="1"/>
    </xf>
    <xf numFmtId="0" fontId="0" fillId="0" borderId="0" xfId="0" applyAlignment="1">
      <alignment horizontal="center" vertical="center"/>
    </xf>
    <xf numFmtId="3" fontId="7" fillId="0" borderId="0" xfId="6" applyFont="1"/>
    <xf numFmtId="0" fontId="7" fillId="0" borderId="0" xfId="3" applyFont="1"/>
    <xf numFmtId="3" fontId="2" fillId="2" borderId="11" xfId="6" applyFont="1" applyFill="1" applyBorder="1" applyProtection="1"/>
    <xf numFmtId="3" fontId="2" fillId="2" borderId="12" xfId="6" applyFont="1" applyFill="1" applyBorder="1" applyAlignment="1" applyProtection="1">
      <alignment horizontal="centerContinuous"/>
    </xf>
    <xf numFmtId="3" fontId="2" fillId="2" borderId="13" xfId="6" applyFont="1" applyFill="1" applyBorder="1" applyAlignment="1" applyProtection="1">
      <alignment horizontal="centerContinuous"/>
    </xf>
    <xf numFmtId="3" fontId="2" fillId="2" borderId="14" xfId="6" applyFont="1" applyFill="1" applyBorder="1" applyAlignment="1" applyProtection="1">
      <alignment horizontal="centerContinuous"/>
    </xf>
    <xf numFmtId="3" fontId="2" fillId="2" borderId="15" xfId="6" applyFont="1" applyFill="1" applyBorder="1" applyAlignment="1" applyProtection="1">
      <alignment horizontal="center" wrapText="1"/>
    </xf>
    <xf numFmtId="3" fontId="2" fillId="2" borderId="10" xfId="6" applyFont="1" applyFill="1" applyBorder="1" applyAlignment="1" applyProtection="1">
      <alignment horizontal="center" wrapText="1"/>
    </xf>
    <xf numFmtId="0" fontId="2" fillId="2" borderId="4" xfId="6" applyNumberFormat="1" applyFont="1" applyFill="1" applyBorder="1" applyAlignment="1" applyProtection="1">
      <alignment horizontal="center" wrapText="1"/>
    </xf>
    <xf numFmtId="0" fontId="2" fillId="2" borderId="8" xfId="6" applyNumberFormat="1" applyFont="1" applyFill="1" applyBorder="1" applyAlignment="1" applyProtection="1">
      <alignment horizontal="center" wrapText="1"/>
    </xf>
    <xf numFmtId="3" fontId="2" fillId="2" borderId="16" xfId="6" applyFont="1" applyFill="1" applyBorder="1" applyAlignment="1" applyProtection="1">
      <alignment horizontal="center" wrapText="1"/>
    </xf>
    <xf numFmtId="0" fontId="7" fillId="0" borderId="18" xfId="3" applyFont="1" applyBorder="1" applyProtection="1"/>
    <xf numFmtId="165" fontId="7" fillId="5" borderId="19" xfId="7" applyNumberFormat="1" applyFont="1" applyFill="1" applyBorder="1" applyProtection="1"/>
    <xf numFmtId="165" fontId="7" fillId="5" borderId="5" xfId="7" applyNumberFormat="1" applyFont="1" applyFill="1" applyBorder="1" applyProtection="1"/>
    <xf numFmtId="165" fontId="2" fillId="6" borderId="20" xfId="7" applyNumberFormat="1" applyFont="1" applyFill="1" applyBorder="1" applyProtection="1"/>
    <xf numFmtId="0" fontId="7" fillId="0" borderId="15" xfId="3" applyFont="1" applyBorder="1" applyProtection="1"/>
    <xf numFmtId="3" fontId="6" fillId="5" borderId="21" xfId="6" applyFont="1" applyFill="1" applyBorder="1" applyAlignment="1" applyProtection="1">
      <alignment horizontal="right"/>
    </xf>
    <xf numFmtId="3" fontId="6" fillId="5" borderId="22" xfId="6" applyFont="1" applyFill="1" applyBorder="1" applyAlignment="1" applyProtection="1">
      <alignment horizontal="right"/>
    </xf>
    <xf numFmtId="3" fontId="7" fillId="0" borderId="0" xfId="6" applyFont="1" applyProtection="1"/>
    <xf numFmtId="0" fontId="7" fillId="0" borderId="0" xfId="3" applyFont="1" applyProtection="1"/>
    <xf numFmtId="0" fontId="2" fillId="2" borderId="1" xfId="3" applyFont="1" applyFill="1" applyBorder="1" applyAlignment="1" applyProtection="1">
      <alignment horizontal="center" vertical="center" wrapText="1"/>
    </xf>
    <xf numFmtId="0" fontId="7" fillId="0" borderId="0" xfId="3" applyFont="1" applyAlignment="1" applyProtection="1">
      <alignment vertical="center"/>
    </xf>
    <xf numFmtId="0" fontId="6" fillId="0" borderId="0" xfId="3" applyFont="1" applyFill="1" applyBorder="1" applyAlignment="1" applyProtection="1">
      <alignment vertical="center"/>
    </xf>
    <xf numFmtId="0" fontId="7" fillId="0" borderId="0" xfId="3" applyFont="1" applyBorder="1" applyAlignment="1" applyProtection="1">
      <alignment horizontal="left" vertical="top" wrapText="1"/>
    </xf>
    <xf numFmtId="0" fontId="6" fillId="0" borderId="0" xfId="3" applyFont="1" applyBorder="1" applyAlignment="1" applyProtection="1">
      <alignment vertical="top" wrapText="1"/>
    </xf>
    <xf numFmtId="0" fontId="7" fillId="0" borderId="0" xfId="3" applyFont="1" applyBorder="1" applyAlignment="1" applyProtection="1">
      <alignment vertical="center" wrapText="1"/>
    </xf>
    <xf numFmtId="3" fontId="2" fillId="2" borderId="27" xfId="10" applyFont="1" applyFill="1" applyBorder="1" applyAlignment="1" applyProtection="1">
      <alignment horizontal="centerContinuous" vertical="center"/>
    </xf>
    <xf numFmtId="0" fontId="9" fillId="2" borderId="26" xfId="3" applyFont="1" applyFill="1" applyBorder="1" applyAlignment="1" applyProtection="1">
      <alignment horizontal="center" vertical="center" wrapText="1"/>
    </xf>
    <xf numFmtId="0" fontId="2" fillId="2" borderId="29" xfId="10" applyNumberFormat="1" applyFont="1" applyFill="1" applyBorder="1" applyAlignment="1" applyProtection="1">
      <alignment horizontal="centerContinuous" vertical="center"/>
    </xf>
    <xf numFmtId="0" fontId="2" fillId="2" borderId="27" xfId="10" applyNumberFormat="1" applyFont="1" applyFill="1" applyBorder="1" applyAlignment="1" applyProtection="1">
      <alignment horizontal="centerContinuous" vertical="center"/>
    </xf>
    <xf numFmtId="164" fontId="2" fillId="2" borderId="15" xfId="2" applyNumberFormat="1" applyFont="1" applyFill="1" applyBorder="1" applyAlignment="1" applyProtection="1">
      <alignment vertical="center"/>
    </xf>
    <xf numFmtId="0" fontId="2" fillId="2" borderId="30" xfId="3" applyFont="1" applyFill="1" applyBorder="1" applyAlignment="1" applyProtection="1">
      <alignment vertical="center" wrapText="1"/>
    </xf>
    <xf numFmtId="0" fontId="2" fillId="2" borderId="15" xfId="3" applyFont="1" applyFill="1" applyBorder="1" applyAlignment="1" applyProtection="1">
      <alignment horizontal="center" vertical="center" wrapText="1"/>
    </xf>
    <xf numFmtId="0" fontId="2" fillId="2" borderId="30"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2" fillId="6" borderId="15" xfId="3" applyFont="1" applyFill="1" applyBorder="1" applyAlignment="1" applyProtection="1">
      <alignment horizontal="left" vertical="center"/>
    </xf>
    <xf numFmtId="0" fontId="2" fillId="6" borderId="30" xfId="3" applyFont="1" applyFill="1" applyBorder="1" applyAlignment="1" applyProtection="1">
      <alignment horizontal="center" vertical="center" wrapText="1"/>
    </xf>
    <xf numFmtId="0" fontId="2" fillId="6" borderId="15" xfId="3" applyFont="1" applyFill="1" applyBorder="1" applyAlignment="1" applyProtection="1">
      <alignment horizontal="center" vertical="center" wrapText="1"/>
    </xf>
    <xf numFmtId="0" fontId="2" fillId="6" borderId="3" xfId="3" applyFont="1" applyFill="1" applyBorder="1" applyAlignment="1" applyProtection="1">
      <alignment horizontal="center" vertical="center" wrapText="1"/>
    </xf>
    <xf numFmtId="0" fontId="2" fillId="6" borderId="1" xfId="3" applyFont="1" applyFill="1" applyBorder="1" applyAlignment="1" applyProtection="1">
      <alignment horizontal="center" vertical="center" wrapText="1"/>
    </xf>
    <xf numFmtId="0" fontId="9" fillId="6" borderId="31" xfId="3" applyFont="1" applyFill="1" applyBorder="1" applyAlignment="1" applyProtection="1">
      <alignment horizontal="center" vertical="center" wrapText="1"/>
    </xf>
    <xf numFmtId="166" fontId="2" fillId="6" borderId="30" xfId="1" applyNumberFormat="1" applyFont="1" applyFill="1" applyBorder="1" applyAlignment="1" applyProtection="1">
      <alignment horizontal="right" vertical="center" wrapText="1"/>
    </xf>
    <xf numFmtId="0" fontId="7" fillId="0" borderId="15" xfId="3" applyFont="1" applyBorder="1" applyAlignment="1" applyProtection="1">
      <alignment horizontal="center" vertical="center" wrapText="1"/>
    </xf>
    <xf numFmtId="165" fontId="7" fillId="5" borderId="3" xfId="11" applyNumberFormat="1" applyFont="1" applyFill="1" applyBorder="1" applyAlignment="1" applyProtection="1">
      <alignment vertical="center"/>
    </xf>
    <xf numFmtId="0" fontId="7" fillId="5" borderId="1" xfId="11" applyNumberFormat="1" applyFont="1" applyFill="1" applyBorder="1" applyAlignment="1" applyProtection="1">
      <alignment vertical="center"/>
    </xf>
    <xf numFmtId="165" fontId="7" fillId="5" borderId="30" xfId="11" applyNumberFormat="1" applyFont="1" applyFill="1" applyBorder="1" applyAlignment="1" applyProtection="1">
      <alignment vertical="center"/>
    </xf>
    <xf numFmtId="0" fontId="7" fillId="3" borderId="3" xfId="3" applyFont="1" applyFill="1" applyBorder="1" applyAlignment="1" applyProtection="1">
      <alignment horizontal="left" vertical="center" wrapText="1"/>
    </xf>
    <xf numFmtId="0" fontId="2" fillId="2" borderId="26" xfId="10" applyNumberFormat="1" applyFont="1" applyFill="1" applyBorder="1" applyAlignment="1" applyProtection="1">
      <alignment horizontal="centerContinuous" vertical="center"/>
    </xf>
    <xf numFmtId="0" fontId="7" fillId="0" borderId="30" xfId="3" applyFont="1" applyBorder="1" applyAlignment="1" applyProtection="1">
      <alignment vertical="center" wrapText="1"/>
    </xf>
    <xf numFmtId="0" fontId="0" fillId="8" borderId="0" xfId="0" applyFill="1"/>
    <xf numFmtId="3" fontId="2" fillId="2" borderId="26" xfId="6" applyFont="1" applyFill="1" applyBorder="1" applyAlignment="1" applyProtection="1">
      <alignment vertical="center"/>
    </xf>
    <xf numFmtId="0" fontId="7" fillId="0" borderId="30" xfId="3" applyFont="1" applyBorder="1" applyAlignment="1" applyProtection="1">
      <alignment horizontal="left" vertical="center" wrapText="1"/>
    </xf>
    <xf numFmtId="3" fontId="7" fillId="10" borderId="15" xfId="9" applyNumberFormat="1" applyFont="1" applyFill="1" applyBorder="1" applyAlignment="1" applyProtection="1">
      <alignment horizontal="center" vertical="center"/>
      <protection locked="0"/>
    </xf>
    <xf numFmtId="0" fontId="7" fillId="3" borderId="15" xfId="3" applyFont="1" applyFill="1" applyBorder="1" applyAlignment="1" applyProtection="1">
      <alignment horizontal="left" vertical="center" wrapText="1"/>
    </xf>
    <xf numFmtId="3" fontId="2" fillId="2" borderId="26" xfId="10" applyFont="1" applyFill="1" applyBorder="1" applyAlignment="1" applyProtection="1">
      <alignment horizontal="left"/>
    </xf>
    <xf numFmtId="0" fontId="2" fillId="2" borderId="1" xfId="3" applyFont="1" applyFill="1" applyBorder="1" applyAlignment="1" applyProtection="1">
      <alignment horizontal="left"/>
    </xf>
    <xf numFmtId="0" fontId="2" fillId="2" borderId="1" xfId="3" applyFont="1" applyFill="1" applyBorder="1" applyAlignment="1" applyProtection="1">
      <alignment horizontal="center" wrapText="1"/>
    </xf>
    <xf numFmtId="0" fontId="2" fillId="2" borderId="2" xfId="3" applyFont="1" applyFill="1" applyBorder="1" applyAlignment="1" applyProtection="1">
      <alignment horizontal="center" wrapText="1"/>
    </xf>
    <xf numFmtId="0" fontId="2" fillId="2" borderId="18" xfId="3" applyFont="1" applyFill="1" applyBorder="1" applyAlignment="1" applyProtection="1">
      <alignment horizontal="center" wrapText="1"/>
    </xf>
    <xf numFmtId="49" fontId="7" fillId="7" borderId="3" xfId="9" applyNumberFormat="1" applyFont="1" applyFill="1" applyBorder="1" applyAlignment="1" applyProtection="1">
      <alignment horizontal="center" vertical="top"/>
    </xf>
    <xf numFmtId="0" fontId="2" fillId="2" borderId="4" xfId="3" applyFont="1" applyFill="1" applyBorder="1" applyAlignment="1" applyProtection="1">
      <alignment horizontal="center" vertical="center" wrapText="1"/>
    </xf>
    <xf numFmtId="49" fontId="7" fillId="9" borderId="3" xfId="9" applyNumberFormat="1" applyFont="1" applyFill="1" applyBorder="1" applyAlignment="1" applyProtection="1">
      <alignment horizontal="left" vertical="top" wrapText="1"/>
      <protection locked="0"/>
    </xf>
    <xf numFmtId="165" fontId="4" fillId="6" borderId="23" xfId="7" applyNumberFormat="1" applyFont="1" applyFill="1" applyBorder="1" applyProtection="1"/>
    <xf numFmtId="165" fontId="2" fillId="6" borderId="24" xfId="7" applyNumberFormat="1" applyFont="1" applyFill="1" applyBorder="1" applyProtection="1"/>
    <xf numFmtId="0" fontId="7" fillId="0" borderId="17" xfId="3" applyFont="1" applyBorder="1" applyAlignment="1" applyProtection="1">
      <alignment horizontal="left" vertical="center"/>
    </xf>
    <xf numFmtId="0" fontId="10" fillId="11" borderId="15" xfId="3" applyFont="1" applyFill="1" applyBorder="1" applyAlignment="1" applyProtection="1">
      <alignment vertical="center"/>
    </xf>
    <xf numFmtId="0" fontId="0" fillId="0" borderId="0" xfId="0" applyFill="1"/>
    <xf numFmtId="166" fontId="7" fillId="0" borderId="30" xfId="1" applyNumberFormat="1" applyFont="1" applyFill="1" applyBorder="1" applyAlignment="1" applyProtection="1">
      <alignment horizontal="right" vertical="center"/>
      <protection locked="0"/>
    </xf>
    <xf numFmtId="166" fontId="7" fillId="0" borderId="30" xfId="1" applyNumberFormat="1" applyFont="1" applyFill="1" applyBorder="1" applyAlignment="1" applyProtection="1">
      <alignment horizontal="right" vertical="center"/>
    </xf>
    <xf numFmtId="0" fontId="2" fillId="0" borderId="0" xfId="10" applyNumberFormat="1" applyFont="1" applyFill="1" applyBorder="1" applyAlignment="1" applyProtection="1">
      <alignment horizontal="centerContinuous" vertical="center"/>
    </xf>
    <xf numFmtId="0" fontId="8" fillId="4" borderId="1" xfId="5" applyFont="1" applyFill="1" applyBorder="1" applyAlignment="1">
      <alignment horizontal="left" vertical="top" wrapText="1"/>
    </xf>
    <xf numFmtId="0" fontId="8" fillId="4" borderId="2" xfId="5" applyFont="1" applyFill="1" applyBorder="1" applyAlignment="1">
      <alignment horizontal="left" vertical="top" wrapText="1"/>
    </xf>
    <xf numFmtId="0" fontId="8" fillId="4" borderId="18" xfId="5" applyFont="1" applyFill="1" applyBorder="1" applyAlignment="1">
      <alignment horizontal="left" vertical="top" wrapText="1"/>
    </xf>
    <xf numFmtId="0" fontId="7" fillId="0" borderId="1" xfId="8" applyFont="1" applyFill="1" applyBorder="1" applyAlignment="1">
      <alignment horizontal="left" vertical="top" wrapText="1"/>
    </xf>
    <xf numFmtId="0" fontId="7" fillId="0" borderId="2" xfId="8" applyFont="1" applyFill="1" applyBorder="1" applyAlignment="1">
      <alignment horizontal="left" vertical="top" wrapText="1"/>
    </xf>
    <xf numFmtId="0" fontId="7" fillId="0" borderId="18" xfId="8" applyFont="1" applyFill="1" applyBorder="1" applyAlignment="1">
      <alignment horizontal="left" vertical="top" wrapText="1"/>
    </xf>
    <xf numFmtId="0" fontId="8" fillId="4" borderId="5" xfId="5" applyFont="1" applyFill="1" applyBorder="1" applyAlignment="1">
      <alignment horizontal="center" vertical="top" wrapText="1"/>
    </xf>
    <xf numFmtId="0" fontId="8" fillId="4" borderId="6" xfId="5" applyFont="1" applyFill="1" applyBorder="1" applyAlignment="1">
      <alignment horizontal="center" vertical="top" wrapText="1"/>
    </xf>
    <xf numFmtId="0" fontId="8" fillId="4" borderId="7" xfId="5" applyFont="1" applyFill="1" applyBorder="1" applyAlignment="1">
      <alignment horizontal="center" vertical="top" wrapText="1"/>
    </xf>
    <xf numFmtId="3" fontId="7" fillId="0" borderId="8" xfId="6" applyFont="1" applyFill="1" applyBorder="1" applyAlignment="1">
      <alignment horizontal="left" vertical="top" wrapText="1"/>
    </xf>
    <xf numFmtId="3" fontId="7" fillId="0" borderId="9" xfId="6" applyFont="1" applyFill="1" applyBorder="1" applyAlignment="1">
      <alignment horizontal="left" vertical="top" wrapText="1"/>
    </xf>
    <xf numFmtId="3" fontId="7" fillId="0" borderId="10" xfId="6" applyFont="1" applyFill="1" applyBorder="1" applyAlignment="1">
      <alignment horizontal="left" vertical="top" wrapText="1"/>
    </xf>
    <xf numFmtId="0" fontId="2" fillId="2" borderId="13" xfId="10" applyNumberFormat="1" applyFont="1" applyFill="1" applyBorder="1" applyAlignment="1" applyProtection="1">
      <alignment horizontal="center" vertical="center"/>
    </xf>
    <xf numFmtId="0" fontId="2" fillId="2" borderId="28" xfId="10" applyNumberFormat="1" applyFont="1" applyFill="1" applyBorder="1" applyAlignment="1" applyProtection="1">
      <alignment horizontal="center" vertical="center"/>
    </xf>
    <xf numFmtId="0" fontId="7" fillId="0" borderId="3" xfId="3" applyFont="1" applyBorder="1" applyAlignment="1" applyProtection="1">
      <alignment horizontal="left" vertical="top" wrapText="1"/>
    </xf>
    <xf numFmtId="0" fontId="8" fillId="4" borderId="5" xfId="5" applyFont="1" applyFill="1" applyBorder="1" applyAlignment="1">
      <alignment horizontal="left" vertical="top" wrapText="1"/>
    </xf>
    <xf numFmtId="0" fontId="8" fillId="4" borderId="6" xfId="5" applyFont="1" applyFill="1" applyBorder="1" applyAlignment="1">
      <alignment horizontal="left" vertical="top" wrapText="1"/>
    </xf>
    <xf numFmtId="0" fontId="8" fillId="4" borderId="7" xfId="5" applyFont="1" applyFill="1" applyBorder="1" applyAlignment="1">
      <alignment horizontal="left" vertical="top" wrapText="1"/>
    </xf>
    <xf numFmtId="0" fontId="7" fillId="0" borderId="1" xfId="3" applyFont="1" applyBorder="1" applyAlignment="1" applyProtection="1">
      <alignment horizontal="left" vertical="top" wrapText="1"/>
    </xf>
    <xf numFmtId="0" fontId="3" fillId="0" borderId="2" xfId="3" applyFont="1" applyBorder="1" applyAlignment="1" applyProtection="1">
      <alignment horizontal="left" vertical="top" wrapText="1"/>
    </xf>
    <xf numFmtId="0" fontId="3" fillId="0" borderId="18" xfId="3" applyFont="1" applyBorder="1" applyAlignment="1" applyProtection="1">
      <alignment horizontal="left" vertical="top" wrapText="1"/>
    </xf>
    <xf numFmtId="0" fontId="8" fillId="4" borderId="25" xfId="5" applyFont="1" applyFill="1" applyBorder="1" applyAlignment="1">
      <alignment horizontal="left" vertical="top" wrapText="1"/>
    </xf>
    <xf numFmtId="0" fontId="8" fillId="4" borderId="22" xfId="5" applyFont="1" applyFill="1" applyBorder="1" applyAlignment="1">
      <alignment horizontal="left" vertical="top" wrapText="1"/>
    </xf>
    <xf numFmtId="0" fontId="8" fillId="4" borderId="32" xfId="5" applyFont="1" applyFill="1" applyBorder="1" applyAlignment="1">
      <alignment horizontal="left" vertical="top" wrapText="1"/>
    </xf>
    <xf numFmtId="0" fontId="6" fillId="0" borderId="25" xfId="3" applyFont="1" applyBorder="1" applyAlignment="1" applyProtection="1">
      <alignment horizontal="left" vertical="top" wrapText="1"/>
    </xf>
    <xf numFmtId="0" fontId="6" fillId="0" borderId="22" xfId="3" applyFont="1" applyBorder="1" applyAlignment="1" applyProtection="1">
      <alignment horizontal="left" vertical="top" wrapText="1"/>
    </xf>
    <xf numFmtId="0" fontId="6" fillId="0" borderId="32" xfId="3" applyFont="1" applyBorder="1" applyAlignment="1" applyProtection="1">
      <alignment horizontal="left" vertical="top" wrapText="1"/>
    </xf>
    <xf numFmtId="0" fontId="7" fillId="0" borderId="0" xfId="3" applyFont="1" applyAlignment="1" applyProtection="1">
      <alignment wrapText="1"/>
    </xf>
  </cellXfs>
  <cellStyles count="12">
    <cellStyle name="Comma 2 2" xfId="2"/>
    <cellStyle name="Currency" xfId="1" builtinId="4"/>
    <cellStyle name="Currency 2" xfId="7"/>
    <cellStyle name="Currency 2 2" xfId="11"/>
    <cellStyle name="Normal" xfId="0" builtinId="0"/>
    <cellStyle name="Normal 2" xfId="3"/>
    <cellStyle name="Normal 2 2 2 3" xfId="4"/>
    <cellStyle name="Normal 2 4 3" xfId="5"/>
    <cellStyle name="Normal 3 2" xfId="8"/>
    <cellStyle name="Normal_Pricinginfrastructure v2" xfId="6"/>
    <cellStyle name="Normal_Pricinginfrastructure v2 2" xfId="10"/>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7:D8"/>
  <sheetViews>
    <sheetView zoomScaleNormal="100" workbookViewId="0">
      <selection activeCell="B8" sqref="B8:D8"/>
    </sheetView>
  </sheetViews>
  <sheetFormatPr defaultRowHeight="14.4" x14ac:dyDescent="0.3"/>
  <cols>
    <col min="3" max="3" width="42.44140625" customWidth="1"/>
    <col min="4" max="4" width="105.77734375" customWidth="1"/>
  </cols>
  <sheetData>
    <row r="7" spans="2:4" ht="25.8" x14ac:dyDescent="0.3">
      <c r="B7" s="73" t="s">
        <v>2</v>
      </c>
      <c r="C7" s="74"/>
      <c r="D7" s="75"/>
    </row>
    <row r="8" spans="2:4" ht="292.64999999999998" customHeight="1" x14ac:dyDescent="0.3">
      <c r="B8" s="76" t="s">
        <v>48</v>
      </c>
      <c r="C8" s="77"/>
      <c r="D8" s="78"/>
    </row>
  </sheetData>
  <mergeCells count="2">
    <mergeCell ref="B7:D7"/>
    <mergeCell ref="B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6:K14"/>
  <sheetViews>
    <sheetView zoomScale="90" zoomScaleNormal="90" workbookViewId="0">
      <selection activeCell="K11" sqref="K11"/>
    </sheetView>
  </sheetViews>
  <sheetFormatPr defaultRowHeight="14.4" x14ac:dyDescent="0.3"/>
  <cols>
    <col min="3" max="3" width="70.44140625" bestFit="1" customWidth="1"/>
    <col min="4" max="4" width="14.21875" customWidth="1"/>
    <col min="5" max="8" width="10.21875" bestFit="1" customWidth="1"/>
    <col min="9" max="9" width="14.33203125" customWidth="1"/>
    <col min="10" max="10" width="12" customWidth="1"/>
    <col min="11" max="11" width="18.21875" customWidth="1"/>
  </cols>
  <sheetData>
    <row r="6" spans="2:11" ht="25.8" x14ac:dyDescent="0.3">
      <c r="B6" s="79" t="s">
        <v>38</v>
      </c>
      <c r="C6" s="80"/>
      <c r="D6" s="80"/>
      <c r="E6" s="80"/>
      <c r="F6" s="80"/>
      <c r="G6" s="80"/>
      <c r="H6" s="80"/>
      <c r="I6" s="80"/>
      <c r="J6" s="80"/>
      <c r="K6" s="81"/>
    </row>
    <row r="7" spans="2:11" ht="115.5" customHeight="1" x14ac:dyDescent="0.3">
      <c r="B7" s="82" t="s">
        <v>43</v>
      </c>
      <c r="C7" s="83"/>
      <c r="D7" s="83"/>
      <c r="E7" s="83"/>
      <c r="F7" s="83"/>
      <c r="G7" s="83"/>
      <c r="H7" s="83"/>
      <c r="I7" s="83"/>
      <c r="J7" s="83"/>
      <c r="K7" s="84"/>
    </row>
    <row r="8" spans="2:11" ht="15" thickBot="1" x14ac:dyDescent="0.35">
      <c r="B8" s="3"/>
      <c r="C8" s="3"/>
      <c r="D8" s="3"/>
      <c r="E8" s="3"/>
      <c r="F8" s="3"/>
      <c r="G8" s="4"/>
      <c r="H8" s="4"/>
      <c r="I8" s="4"/>
      <c r="J8" s="4"/>
      <c r="K8" s="4"/>
    </row>
    <row r="9" spans="2:11" ht="15" thickBot="1" x14ac:dyDescent="0.35">
      <c r="B9" s="5" t="s">
        <v>39</v>
      </c>
      <c r="C9" s="5"/>
      <c r="D9" s="6" t="s">
        <v>41</v>
      </c>
      <c r="E9" s="7"/>
      <c r="F9" s="7"/>
      <c r="G9" s="7"/>
      <c r="H9" s="7"/>
      <c r="I9" s="7"/>
      <c r="J9" s="7"/>
      <c r="K9" s="8"/>
    </row>
    <row r="10" spans="2:11" ht="28.8" x14ac:dyDescent="0.3">
      <c r="B10" s="9" t="s">
        <v>5</v>
      </c>
      <c r="C10" s="10" t="s">
        <v>1</v>
      </c>
      <c r="D10" s="11" t="s">
        <v>6</v>
      </c>
      <c r="E10" s="11" t="s">
        <v>7</v>
      </c>
      <c r="F10" s="11" t="s">
        <v>8</v>
      </c>
      <c r="G10" s="11" t="s">
        <v>11</v>
      </c>
      <c r="H10" s="11" t="s">
        <v>12</v>
      </c>
      <c r="I10" s="12" t="s">
        <v>45</v>
      </c>
      <c r="J10" s="12" t="s">
        <v>46</v>
      </c>
      <c r="K10" s="13" t="s">
        <v>40</v>
      </c>
    </row>
    <row r="11" spans="2:11" x14ac:dyDescent="0.3">
      <c r="B11" s="67" t="s">
        <v>9</v>
      </c>
      <c r="C11" s="14" t="s">
        <v>32</v>
      </c>
      <c r="D11" s="15">
        <f>'ACES M&amp;O'!F8</f>
        <v>0</v>
      </c>
      <c r="E11" s="15">
        <f>'ACES M&amp;O'!I8</f>
        <v>0</v>
      </c>
      <c r="F11" s="15">
        <f>'ACES M&amp;O'!L8</f>
        <v>0</v>
      </c>
      <c r="G11" s="15">
        <f>'ACES M&amp;O'!O8</f>
        <v>0</v>
      </c>
      <c r="H11" s="15">
        <f>'ACES M&amp;O'!R8</f>
        <v>0</v>
      </c>
      <c r="I11" s="15">
        <f>'ACES M&amp;O'!U8</f>
        <v>0</v>
      </c>
      <c r="J11" s="15">
        <f>'ACES M&amp;O'!X8</f>
        <v>0</v>
      </c>
      <c r="K11" s="17">
        <f>SUM(D11:J11)</f>
        <v>0</v>
      </c>
    </row>
    <row r="12" spans="2:11" ht="15" thickBot="1" x14ac:dyDescent="0.35">
      <c r="B12" s="18" t="s">
        <v>10</v>
      </c>
      <c r="C12" s="14" t="s">
        <v>44</v>
      </c>
      <c r="D12" s="15">
        <f>'Implement Enhancements'!F8</f>
        <v>0</v>
      </c>
      <c r="E12" s="15">
        <f>'Implement Enhancements'!I8</f>
        <v>0</v>
      </c>
      <c r="F12" s="15">
        <f>'Implement Enhancements'!L8</f>
        <v>0</v>
      </c>
      <c r="G12" s="15">
        <f>'Implement Enhancements'!O8</f>
        <v>0</v>
      </c>
      <c r="H12" s="15">
        <f>'Implement Enhancements'!R8</f>
        <v>0</v>
      </c>
      <c r="I12" s="16">
        <f>'Implement Enhancements'!U8</f>
        <v>0</v>
      </c>
      <c r="J12" s="16">
        <f>'Implement Enhancements'!X8</f>
        <v>0</v>
      </c>
      <c r="K12" s="17">
        <f>SUM(D12:J12)</f>
        <v>0</v>
      </c>
    </row>
    <row r="13" spans="2:11" ht="15" thickBot="1" x14ac:dyDescent="0.35">
      <c r="B13" s="19"/>
      <c r="C13" s="20" t="s">
        <v>42</v>
      </c>
      <c r="D13" s="65">
        <f>SUM(D11:D12)</f>
        <v>0</v>
      </c>
      <c r="E13" s="65">
        <f t="shared" ref="E13:K13" si="0">SUM(E11:E12)</f>
        <v>0</v>
      </c>
      <c r="F13" s="65">
        <f t="shared" si="0"/>
        <v>0</v>
      </c>
      <c r="G13" s="65">
        <f t="shared" si="0"/>
        <v>0</v>
      </c>
      <c r="H13" s="65">
        <f t="shared" si="0"/>
        <v>0</v>
      </c>
      <c r="I13" s="65">
        <f t="shared" si="0"/>
        <v>0</v>
      </c>
      <c r="J13" s="65">
        <f t="shared" si="0"/>
        <v>0</v>
      </c>
      <c r="K13" s="66">
        <f t="shared" si="0"/>
        <v>0</v>
      </c>
    </row>
    <row r="14" spans="2:11" x14ac:dyDescent="0.3">
      <c r="B14" s="3"/>
      <c r="C14" s="21"/>
      <c r="D14" s="21"/>
      <c r="E14" s="21"/>
      <c r="F14" s="21"/>
      <c r="G14" s="22"/>
      <c r="H14" s="22"/>
      <c r="I14" s="22"/>
      <c r="J14" s="22"/>
      <c r="K14" s="22"/>
    </row>
  </sheetData>
  <mergeCells count="2">
    <mergeCell ref="B6:K6"/>
    <mergeCell ref="B7:K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A9"/>
  <sheetViews>
    <sheetView topLeftCell="B1" zoomScale="90" zoomScaleNormal="90" workbookViewId="0">
      <selection activeCell="K13" sqref="K13"/>
    </sheetView>
  </sheetViews>
  <sheetFormatPr defaultRowHeight="14.4" x14ac:dyDescent="0.3"/>
  <cols>
    <col min="3" max="3" width="49" customWidth="1"/>
    <col min="4" max="24" width="13.21875" customWidth="1"/>
    <col min="25" max="25" width="2.44140625" customWidth="1"/>
    <col min="26" max="26" width="19.21875" customWidth="1"/>
    <col min="27" max="27" width="13.21875" customWidth="1"/>
  </cols>
  <sheetData>
    <row r="2" spans="2:27" ht="25.8" x14ac:dyDescent="0.3">
      <c r="B2" s="88" t="s">
        <v>3</v>
      </c>
      <c r="C2" s="89"/>
      <c r="D2" s="89"/>
      <c r="E2" s="89"/>
      <c r="F2" s="89"/>
      <c r="G2" s="89"/>
      <c r="H2" s="89"/>
      <c r="I2" s="89"/>
      <c r="J2" s="90"/>
      <c r="K2" s="25"/>
      <c r="L2" s="25"/>
      <c r="M2" s="25"/>
      <c r="N2" s="25"/>
      <c r="O2" s="25"/>
      <c r="P2" s="25"/>
      <c r="Q2" s="25"/>
      <c r="R2" s="25"/>
      <c r="S2" s="25"/>
      <c r="T2" s="25"/>
      <c r="U2" s="25"/>
      <c r="V2" s="25"/>
      <c r="W2" s="25"/>
      <c r="X2" s="25"/>
      <c r="Y2" s="25"/>
      <c r="Z2" s="25"/>
      <c r="AA2" s="25"/>
    </row>
    <row r="3" spans="2:27" ht="187.2" customHeight="1" x14ac:dyDescent="0.3">
      <c r="B3" s="87" t="s">
        <v>52</v>
      </c>
      <c r="C3" s="87"/>
      <c r="D3" s="87"/>
      <c r="E3" s="87"/>
      <c r="F3" s="87"/>
      <c r="G3" s="87"/>
      <c r="H3" s="87"/>
      <c r="I3" s="87"/>
      <c r="J3" s="87"/>
      <c r="K3" s="26"/>
      <c r="L3" s="27"/>
      <c r="M3" s="27"/>
      <c r="N3" s="26"/>
      <c r="O3" s="27"/>
      <c r="P3" s="27"/>
      <c r="Q3" s="26"/>
      <c r="R3" s="27"/>
      <c r="S3" s="27"/>
      <c r="T3" s="26"/>
      <c r="U3" s="27"/>
      <c r="V3" s="27"/>
      <c r="W3" s="26"/>
      <c r="X3" s="27"/>
      <c r="Y3" s="27"/>
      <c r="Z3" s="27"/>
      <c r="AA3" s="27"/>
    </row>
    <row r="4" spans="2:27" ht="15" thickBot="1" x14ac:dyDescent="0.35">
      <c r="B4" s="28"/>
      <c r="C4" s="28"/>
      <c r="D4" s="28"/>
      <c r="E4" s="28"/>
      <c r="F4" s="28"/>
      <c r="G4" s="28"/>
      <c r="H4" s="28"/>
      <c r="I4" s="28"/>
      <c r="J4" s="28"/>
      <c r="K4" s="28"/>
      <c r="L4" s="28"/>
      <c r="M4" s="28"/>
      <c r="N4" s="28"/>
      <c r="O4" s="28"/>
      <c r="P4" s="28"/>
      <c r="Q4" s="28"/>
      <c r="R4" s="28"/>
      <c r="S4" s="28"/>
      <c r="T4" s="28"/>
      <c r="U4" s="28"/>
      <c r="V4" s="28"/>
      <c r="W4" s="28"/>
      <c r="X4" s="28"/>
      <c r="Y4" s="28"/>
      <c r="Z4" s="28"/>
      <c r="AA4" s="28"/>
    </row>
    <row r="5" spans="2:27" x14ac:dyDescent="0.3">
      <c r="B5" s="57" t="s">
        <v>36</v>
      </c>
      <c r="C5" s="29"/>
      <c r="D5" s="85"/>
      <c r="E5" s="85"/>
      <c r="F5" s="86"/>
      <c r="G5" s="85"/>
      <c r="H5" s="85"/>
      <c r="I5" s="86"/>
      <c r="J5" s="85"/>
      <c r="K5" s="85"/>
      <c r="L5" s="86"/>
      <c r="M5" s="85"/>
      <c r="N5" s="85"/>
      <c r="O5" s="86"/>
      <c r="P5" s="85"/>
      <c r="Q5" s="85"/>
      <c r="R5" s="86"/>
      <c r="S5" s="85"/>
      <c r="T5" s="85"/>
      <c r="U5" s="86"/>
      <c r="V5" s="85"/>
      <c r="W5" s="85"/>
      <c r="X5" s="86"/>
      <c r="Y5" s="30"/>
      <c r="Z5" s="31" t="s">
        <v>13</v>
      </c>
      <c r="AA5" s="32"/>
    </row>
    <row r="6" spans="2:27" ht="52.5" customHeight="1" x14ac:dyDescent="0.3">
      <c r="B6" s="33" t="s">
        <v>0</v>
      </c>
      <c r="C6" s="34" t="s">
        <v>1</v>
      </c>
      <c r="D6" s="1" t="s">
        <v>37</v>
      </c>
      <c r="E6" s="23" t="s">
        <v>26</v>
      </c>
      <c r="F6" s="36" t="s">
        <v>27</v>
      </c>
      <c r="G6" s="1" t="s">
        <v>37</v>
      </c>
      <c r="H6" s="23" t="s">
        <v>26</v>
      </c>
      <c r="I6" s="36" t="s">
        <v>28</v>
      </c>
      <c r="J6" s="1" t="s">
        <v>37</v>
      </c>
      <c r="K6" s="23" t="s">
        <v>26</v>
      </c>
      <c r="L6" s="36" t="s">
        <v>29</v>
      </c>
      <c r="M6" s="1" t="s">
        <v>37</v>
      </c>
      <c r="N6" s="23" t="s">
        <v>26</v>
      </c>
      <c r="O6" s="36" t="s">
        <v>30</v>
      </c>
      <c r="P6" s="1" t="s">
        <v>37</v>
      </c>
      <c r="Q6" s="23" t="s">
        <v>26</v>
      </c>
      <c r="R6" s="36" t="s">
        <v>31</v>
      </c>
      <c r="S6" s="1" t="s">
        <v>37</v>
      </c>
      <c r="T6" s="23" t="s">
        <v>26</v>
      </c>
      <c r="U6" s="36" t="s">
        <v>47</v>
      </c>
      <c r="V6" s="1" t="s">
        <v>37</v>
      </c>
      <c r="W6" s="23" t="s">
        <v>26</v>
      </c>
      <c r="X6" s="36" t="s">
        <v>50</v>
      </c>
      <c r="Y6" s="37"/>
      <c r="Z6" s="1"/>
      <c r="AA6" s="36" t="s">
        <v>15</v>
      </c>
    </row>
    <row r="7" spans="2:27" x14ac:dyDescent="0.3">
      <c r="B7" s="38" t="s">
        <v>16</v>
      </c>
      <c r="C7" s="39"/>
      <c r="D7" s="41"/>
      <c r="E7" s="42"/>
      <c r="F7" s="39"/>
      <c r="G7" s="41"/>
      <c r="H7" s="42"/>
      <c r="I7" s="39"/>
      <c r="J7" s="41"/>
      <c r="K7" s="42"/>
      <c r="L7" s="39"/>
      <c r="M7" s="41"/>
      <c r="N7" s="42"/>
      <c r="O7" s="39"/>
      <c r="P7" s="41"/>
      <c r="Q7" s="42"/>
      <c r="R7" s="39"/>
      <c r="S7" s="41"/>
      <c r="T7" s="42"/>
      <c r="U7" s="39"/>
      <c r="V7" s="41"/>
      <c r="W7" s="42"/>
      <c r="X7" s="39"/>
      <c r="Y7" s="43"/>
      <c r="Z7" s="41"/>
      <c r="AA7" s="44"/>
    </row>
    <row r="8" spans="2:27" ht="28.8" x14ac:dyDescent="0.3">
      <c r="B8" s="45">
        <v>1</v>
      </c>
      <c r="C8" s="51" t="s">
        <v>25</v>
      </c>
      <c r="D8" s="46"/>
      <c r="E8" s="47">
        <v>12</v>
      </c>
      <c r="F8" s="48">
        <f>D8*E8</f>
        <v>0</v>
      </c>
      <c r="G8" s="46"/>
      <c r="H8" s="47">
        <v>12</v>
      </c>
      <c r="I8" s="48">
        <f>G8*H8</f>
        <v>0</v>
      </c>
      <c r="J8" s="46"/>
      <c r="K8" s="47">
        <v>12</v>
      </c>
      <c r="L8" s="48">
        <f>J8*K8</f>
        <v>0</v>
      </c>
      <c r="M8" s="46"/>
      <c r="N8" s="47">
        <v>12</v>
      </c>
      <c r="O8" s="48">
        <f>M8*N8</f>
        <v>0</v>
      </c>
      <c r="P8" s="48"/>
      <c r="Q8" s="47">
        <v>12</v>
      </c>
      <c r="R8" s="48">
        <f t="shared" ref="R8:X8" si="0">P8*Q8</f>
        <v>0</v>
      </c>
      <c r="S8" s="48"/>
      <c r="T8" s="47">
        <v>12</v>
      </c>
      <c r="U8" s="48">
        <f t="shared" si="0"/>
        <v>0</v>
      </c>
      <c r="V8" s="48"/>
      <c r="W8" s="47">
        <v>12</v>
      </c>
      <c r="X8" s="48">
        <f t="shared" si="0"/>
        <v>0</v>
      </c>
      <c r="Y8" s="68"/>
      <c r="Z8" s="49"/>
      <c r="AA8" s="71">
        <f>F8+I8+L8+O8+R8+U8+X8</f>
        <v>0</v>
      </c>
    </row>
    <row r="9" spans="2:27" x14ac:dyDescent="0.3">
      <c r="B9" s="24"/>
      <c r="C9" s="24"/>
      <c r="D9" s="24"/>
      <c r="E9" s="24"/>
      <c r="F9" s="24"/>
      <c r="G9" s="24"/>
      <c r="H9" s="24"/>
      <c r="I9" s="24"/>
      <c r="J9" s="24"/>
      <c r="K9" s="24"/>
      <c r="L9" s="24"/>
      <c r="M9" s="24"/>
      <c r="N9" s="24"/>
      <c r="O9" s="24"/>
      <c r="P9" s="24"/>
      <c r="Q9" s="24"/>
      <c r="R9" s="24"/>
      <c r="S9" s="24"/>
      <c r="T9" s="24"/>
      <c r="U9" s="24"/>
      <c r="V9" s="24"/>
      <c r="W9" s="24"/>
      <c r="X9" s="24"/>
      <c r="Y9" s="24"/>
      <c r="Z9" s="24"/>
      <c r="AA9" s="24"/>
    </row>
  </sheetData>
  <sheetProtection insertRows="0" selectLockedCells="1"/>
  <mergeCells count="9">
    <mergeCell ref="P5:R5"/>
    <mergeCell ref="S5:U5"/>
    <mergeCell ref="B3:J3"/>
    <mergeCell ref="V5:X5"/>
    <mergeCell ref="B2:J2"/>
    <mergeCell ref="D5:F5"/>
    <mergeCell ref="G5:I5"/>
    <mergeCell ref="J5:L5"/>
    <mergeCell ref="M5:O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Z11"/>
  <sheetViews>
    <sheetView topLeftCell="B1" zoomScale="90" zoomScaleNormal="90" workbookViewId="0">
      <selection activeCell="E8" sqref="E8"/>
    </sheetView>
  </sheetViews>
  <sheetFormatPr defaultRowHeight="14.4" x14ac:dyDescent="0.3"/>
  <cols>
    <col min="2" max="2" width="8.33203125" customWidth="1"/>
    <col min="3" max="3" width="40.44140625" customWidth="1"/>
    <col min="4" max="4" width="11.33203125" customWidth="1"/>
    <col min="5" max="6" width="12.33203125" customWidth="1"/>
    <col min="7" max="7" width="11.33203125" customWidth="1"/>
    <col min="8" max="9" width="12.33203125" customWidth="1"/>
    <col min="10" max="10" width="11.33203125" customWidth="1"/>
    <col min="11" max="12" width="12.33203125" customWidth="1"/>
    <col min="13" max="13" width="11.33203125" customWidth="1"/>
    <col min="14" max="15" width="12.33203125" customWidth="1"/>
    <col min="16" max="16" width="11.33203125" customWidth="1"/>
    <col min="17" max="18" width="12.33203125" customWidth="1"/>
    <col min="19" max="19" width="11.33203125" customWidth="1"/>
    <col min="20" max="21" width="12.33203125" customWidth="1"/>
    <col min="22" max="22" width="11.33203125" customWidth="1"/>
    <col min="23" max="24" width="12.33203125" customWidth="1"/>
    <col min="25" max="25" width="19.77734375" customWidth="1"/>
    <col min="26" max="26" width="11.33203125" customWidth="1"/>
  </cols>
  <sheetData>
    <row r="2" spans="2:26" ht="25.8" x14ac:dyDescent="0.3">
      <c r="B2" s="73" t="s">
        <v>4</v>
      </c>
      <c r="C2" s="74"/>
      <c r="D2" s="74"/>
      <c r="E2" s="74"/>
      <c r="F2" s="74"/>
      <c r="G2" s="74"/>
      <c r="H2" s="74"/>
      <c r="I2" s="74"/>
      <c r="J2" s="74"/>
      <c r="K2" s="75"/>
      <c r="L2" s="52"/>
      <c r="M2" s="52"/>
      <c r="N2" s="52"/>
      <c r="O2" s="52"/>
      <c r="P2" s="52"/>
      <c r="Q2" s="52"/>
      <c r="R2" s="52"/>
      <c r="S2" s="52"/>
      <c r="T2" s="52"/>
      <c r="U2" s="52"/>
      <c r="V2" s="52"/>
      <c r="W2" s="52"/>
      <c r="X2" s="52"/>
      <c r="Y2" s="52"/>
      <c r="Z2" s="52"/>
    </row>
    <row r="3" spans="2:26" ht="84.75" customHeight="1" x14ac:dyDescent="0.3">
      <c r="B3" s="91" t="s">
        <v>51</v>
      </c>
      <c r="C3" s="92"/>
      <c r="D3" s="92"/>
      <c r="E3" s="92"/>
      <c r="F3" s="92"/>
      <c r="G3" s="92"/>
      <c r="H3" s="92"/>
      <c r="I3" s="92"/>
      <c r="J3" s="92"/>
      <c r="K3" s="93"/>
      <c r="L3" s="52"/>
      <c r="M3" s="52"/>
      <c r="N3" s="52"/>
      <c r="O3" s="52"/>
      <c r="P3" s="52"/>
      <c r="Q3" s="52"/>
      <c r="R3" s="52"/>
      <c r="S3" s="52"/>
      <c r="T3" s="52"/>
      <c r="U3" s="52"/>
      <c r="V3" s="52"/>
      <c r="W3" s="52"/>
      <c r="X3" s="52"/>
      <c r="Y3" s="52"/>
      <c r="Z3" s="52"/>
    </row>
    <row r="4" spans="2:26" ht="15" thickBot="1" x14ac:dyDescent="0.35">
      <c r="B4" s="52"/>
      <c r="C4" s="52"/>
      <c r="D4" s="52"/>
      <c r="E4" s="52"/>
      <c r="F4" s="52"/>
      <c r="G4" s="52"/>
      <c r="H4" s="52"/>
      <c r="I4" s="52"/>
      <c r="J4" s="52"/>
      <c r="K4" s="52"/>
      <c r="L4" s="52"/>
      <c r="M4" s="52"/>
      <c r="N4" s="52"/>
      <c r="O4" s="52"/>
      <c r="P4" s="52"/>
      <c r="Q4" s="52"/>
      <c r="R4" s="52"/>
      <c r="S4" s="52"/>
      <c r="T4" s="52"/>
      <c r="U4" s="52"/>
      <c r="V4" s="52"/>
      <c r="W4" s="52"/>
      <c r="X4" s="52"/>
      <c r="Y4" s="52"/>
      <c r="Z4" s="52"/>
    </row>
    <row r="5" spans="2:26" x14ac:dyDescent="0.3">
      <c r="B5" s="53" t="s">
        <v>35</v>
      </c>
      <c r="C5" s="29"/>
      <c r="D5" s="50" t="s">
        <v>6</v>
      </c>
      <c r="E5" s="31"/>
      <c r="F5" s="32"/>
      <c r="G5" s="50" t="s">
        <v>7</v>
      </c>
      <c r="H5" s="31"/>
      <c r="I5" s="32"/>
      <c r="J5" s="50" t="s">
        <v>8</v>
      </c>
      <c r="K5" s="31"/>
      <c r="L5" s="32"/>
      <c r="M5" s="50" t="s">
        <v>11</v>
      </c>
      <c r="N5" s="31"/>
      <c r="O5" s="32"/>
      <c r="P5" s="50" t="s">
        <v>12</v>
      </c>
      <c r="Q5" s="31"/>
      <c r="R5" s="32"/>
      <c r="S5" s="50" t="s">
        <v>45</v>
      </c>
      <c r="T5" s="31"/>
      <c r="U5" s="32"/>
      <c r="V5" s="50" t="s">
        <v>46</v>
      </c>
      <c r="W5" s="31"/>
      <c r="X5" s="32"/>
      <c r="Y5" s="50" t="s">
        <v>13</v>
      </c>
      <c r="Z5" s="32"/>
    </row>
    <row r="6" spans="2:26" ht="28.8" x14ac:dyDescent="0.3">
      <c r="B6" s="33" t="s">
        <v>0</v>
      </c>
      <c r="C6" s="34" t="s">
        <v>1</v>
      </c>
      <c r="D6" s="35" t="s">
        <v>34</v>
      </c>
      <c r="E6" s="1" t="s">
        <v>33</v>
      </c>
      <c r="F6" s="36" t="s">
        <v>15</v>
      </c>
      <c r="G6" s="35" t="s">
        <v>34</v>
      </c>
      <c r="H6" s="1" t="s">
        <v>33</v>
      </c>
      <c r="I6" s="36" t="s">
        <v>15</v>
      </c>
      <c r="J6" s="35" t="s">
        <v>14</v>
      </c>
      <c r="K6" s="1" t="s">
        <v>33</v>
      </c>
      <c r="L6" s="36" t="s">
        <v>15</v>
      </c>
      <c r="M6" s="35" t="s">
        <v>14</v>
      </c>
      <c r="N6" s="1" t="s">
        <v>33</v>
      </c>
      <c r="O6" s="36" t="s">
        <v>15</v>
      </c>
      <c r="P6" s="35" t="s">
        <v>14</v>
      </c>
      <c r="Q6" s="1" t="s">
        <v>33</v>
      </c>
      <c r="R6" s="36" t="s">
        <v>15</v>
      </c>
      <c r="S6" s="35" t="s">
        <v>14</v>
      </c>
      <c r="T6" s="1" t="s">
        <v>33</v>
      </c>
      <c r="U6" s="36" t="s">
        <v>15</v>
      </c>
      <c r="V6" s="35" t="s">
        <v>14</v>
      </c>
      <c r="W6" s="1" t="s">
        <v>33</v>
      </c>
      <c r="X6" s="36" t="s">
        <v>15</v>
      </c>
      <c r="Y6" s="35"/>
      <c r="Z6" s="36" t="s">
        <v>15</v>
      </c>
    </row>
    <row r="7" spans="2:26" x14ac:dyDescent="0.3">
      <c r="B7" s="38" t="s">
        <v>17</v>
      </c>
      <c r="C7" s="39"/>
      <c r="D7" s="40"/>
      <c r="E7" s="41"/>
      <c r="F7" s="39"/>
      <c r="G7" s="40"/>
      <c r="H7" s="41"/>
      <c r="I7" s="39"/>
      <c r="J7" s="40"/>
      <c r="K7" s="41"/>
      <c r="L7" s="39"/>
      <c r="M7" s="40"/>
      <c r="N7" s="41"/>
      <c r="O7" s="39"/>
      <c r="P7" s="40"/>
      <c r="Q7" s="41"/>
      <c r="R7" s="39"/>
      <c r="S7" s="40"/>
      <c r="T7" s="41"/>
      <c r="U7" s="39"/>
      <c r="V7" s="40"/>
      <c r="W7" s="41"/>
      <c r="X7" s="39"/>
      <c r="Y7" s="40"/>
      <c r="Z7" s="44"/>
    </row>
    <row r="8" spans="2:26" x14ac:dyDescent="0.3">
      <c r="B8" s="45">
        <v>2</v>
      </c>
      <c r="C8" s="54" t="s">
        <v>49</v>
      </c>
      <c r="D8" s="55">
        <v>30000</v>
      </c>
      <c r="E8" s="46"/>
      <c r="F8" s="46">
        <f>E8*D8</f>
        <v>0</v>
      </c>
      <c r="G8" s="55">
        <v>30000</v>
      </c>
      <c r="H8" s="46"/>
      <c r="I8" s="48">
        <f>H8*G8</f>
        <v>0</v>
      </c>
      <c r="J8" s="55">
        <v>30000</v>
      </c>
      <c r="K8" s="46"/>
      <c r="L8" s="48">
        <f>K8*J8</f>
        <v>0</v>
      </c>
      <c r="M8" s="55">
        <v>30000</v>
      </c>
      <c r="N8" s="46"/>
      <c r="O8" s="48">
        <f>N8*M8</f>
        <v>0</v>
      </c>
      <c r="P8" s="55">
        <v>30000</v>
      </c>
      <c r="Q8" s="46"/>
      <c r="R8" s="48">
        <f>Q8*P8</f>
        <v>0</v>
      </c>
      <c r="S8" s="55">
        <v>30000</v>
      </c>
      <c r="T8" s="46"/>
      <c r="U8" s="48">
        <f>T8*S8</f>
        <v>0</v>
      </c>
      <c r="V8" s="55">
        <v>30000</v>
      </c>
      <c r="W8" s="46"/>
      <c r="X8" s="48">
        <f>W8*V8</f>
        <v>0</v>
      </c>
      <c r="Y8" s="56"/>
      <c r="Z8" s="70">
        <f>F8+I8+L8+O8+R8+U8+X8</f>
        <v>0</v>
      </c>
    </row>
    <row r="9" spans="2:26" x14ac:dyDescent="0.3">
      <c r="C9" s="69"/>
    </row>
    <row r="11" spans="2:26" x14ac:dyDescent="0.3">
      <c r="F11" s="69"/>
    </row>
  </sheetData>
  <sheetProtection selectLockedCells="1"/>
  <mergeCells count="2">
    <mergeCell ref="B2:K2"/>
    <mergeCell ref="B3:K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tabSelected="1" topLeftCell="B2" zoomScale="160" zoomScaleNormal="160" workbookViewId="0">
      <selection activeCell="F11" sqref="F11"/>
    </sheetView>
  </sheetViews>
  <sheetFormatPr defaultRowHeight="14.4" x14ac:dyDescent="0.3"/>
  <cols>
    <col min="2" max="2" width="8.33203125" customWidth="1"/>
    <col min="3" max="3" width="40.44140625" customWidth="1"/>
    <col min="4" max="4" width="11.33203125" customWidth="1"/>
    <col min="5" max="6" width="12.33203125" customWidth="1"/>
    <col min="7" max="7" width="19.77734375" customWidth="1"/>
    <col min="8" max="8" width="11.33203125" customWidth="1"/>
  </cols>
  <sheetData>
    <row r="2" spans="2:8" ht="25.8" x14ac:dyDescent="0.3">
      <c r="B2" s="73" t="s">
        <v>54</v>
      </c>
      <c r="C2" s="74"/>
      <c r="D2" s="74"/>
      <c r="E2" s="74"/>
      <c r="F2" s="75"/>
      <c r="G2" s="52"/>
      <c r="H2" s="52"/>
    </row>
    <row r="3" spans="2:8" ht="84.75" customHeight="1" x14ac:dyDescent="0.3">
      <c r="B3" s="91" t="s">
        <v>55</v>
      </c>
      <c r="C3" s="92"/>
      <c r="D3" s="92"/>
      <c r="E3" s="92"/>
      <c r="F3" s="93"/>
      <c r="G3" s="52"/>
      <c r="H3" s="52"/>
    </row>
    <row r="4" spans="2:8" ht="15" thickBot="1" x14ac:dyDescent="0.35">
      <c r="B4" s="52"/>
      <c r="C4" s="52"/>
      <c r="D4" s="52"/>
      <c r="E4" s="52"/>
      <c r="F4" s="52"/>
      <c r="G4" s="52"/>
      <c r="H4" s="52"/>
    </row>
    <row r="5" spans="2:8" x14ac:dyDescent="0.3">
      <c r="B5" s="53" t="s">
        <v>53</v>
      </c>
      <c r="C5" s="29"/>
      <c r="D5" s="50"/>
      <c r="E5" s="31"/>
      <c r="F5" s="32"/>
      <c r="G5" s="72"/>
    </row>
    <row r="6" spans="2:8" ht="28.8" x14ac:dyDescent="0.3">
      <c r="B6" s="33" t="s">
        <v>0</v>
      </c>
      <c r="C6" s="34" t="s">
        <v>1</v>
      </c>
      <c r="D6" s="35" t="s">
        <v>56</v>
      </c>
      <c r="E6" s="1" t="s">
        <v>33</v>
      </c>
      <c r="F6" s="36" t="s">
        <v>15</v>
      </c>
    </row>
    <row r="7" spans="2:8" x14ac:dyDescent="0.3">
      <c r="B7" s="38" t="s">
        <v>53</v>
      </c>
      <c r="C7" s="39"/>
      <c r="D7" s="40"/>
      <c r="E7" s="41"/>
      <c r="F7" s="39"/>
    </row>
    <row r="8" spans="2:8" x14ac:dyDescent="0.3">
      <c r="B8" s="45">
        <v>5.4</v>
      </c>
      <c r="C8" s="54" t="s">
        <v>57</v>
      </c>
      <c r="D8" s="55"/>
      <c r="E8" s="46"/>
      <c r="F8" s="46">
        <f>E8*D8</f>
        <v>0</v>
      </c>
    </row>
    <row r="9" spans="2:8" x14ac:dyDescent="0.3">
      <c r="C9" s="69"/>
    </row>
    <row r="11" spans="2:8" x14ac:dyDescent="0.3">
      <c r="F11" s="69"/>
    </row>
  </sheetData>
  <sheetProtection selectLockedCells="1"/>
  <mergeCells count="2">
    <mergeCell ref="B2:F2"/>
    <mergeCell ref="B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F26"/>
  <sheetViews>
    <sheetView workbookViewId="0">
      <selection activeCell="D11" sqref="D11"/>
    </sheetView>
  </sheetViews>
  <sheetFormatPr defaultRowHeight="14.4" x14ac:dyDescent="0.3"/>
  <cols>
    <col min="3" max="3" width="15.77734375" customWidth="1"/>
    <col min="4" max="4" width="41.44140625" customWidth="1"/>
    <col min="5" max="5" width="51.21875" customWidth="1"/>
    <col min="6" max="6" width="33.77734375" customWidth="1"/>
  </cols>
  <sheetData>
    <row r="1" spans="2:6" ht="15" thickBot="1" x14ac:dyDescent="0.35"/>
    <row r="2" spans="2:6" ht="26.4" thickBot="1" x14ac:dyDescent="0.35">
      <c r="B2" s="94" t="s">
        <v>18</v>
      </c>
      <c r="C2" s="95"/>
      <c r="D2" s="95"/>
      <c r="E2" s="95"/>
      <c r="F2" s="96"/>
    </row>
    <row r="3" spans="2:6" ht="144.75" customHeight="1" thickBot="1" x14ac:dyDescent="0.35">
      <c r="B3" s="97" t="s">
        <v>24</v>
      </c>
      <c r="C3" s="98"/>
      <c r="D3" s="98"/>
      <c r="E3" s="98"/>
      <c r="F3" s="99"/>
    </row>
    <row r="4" spans="2:6" x14ac:dyDescent="0.3">
      <c r="B4" s="100"/>
      <c r="C4" s="100"/>
      <c r="D4" s="100"/>
      <c r="E4" s="100"/>
      <c r="F4" s="100"/>
    </row>
    <row r="5" spans="2:6" x14ac:dyDescent="0.3">
      <c r="B5" s="58" t="s">
        <v>19</v>
      </c>
      <c r="C5" s="59"/>
      <c r="D5" s="60"/>
      <c r="E5" s="60"/>
      <c r="F5" s="61"/>
    </row>
    <row r="6" spans="2:6" s="2" customFormat="1" ht="43.2" x14ac:dyDescent="0.3">
      <c r="B6" s="1" t="s">
        <v>20</v>
      </c>
      <c r="C6" s="63" t="s">
        <v>21</v>
      </c>
      <c r="D6" s="63" t="s">
        <v>1</v>
      </c>
      <c r="E6" s="63" t="s">
        <v>22</v>
      </c>
      <c r="F6" s="63" t="s">
        <v>23</v>
      </c>
    </row>
    <row r="7" spans="2:6" x14ac:dyDescent="0.3">
      <c r="B7" s="62">
        <v>1</v>
      </c>
      <c r="C7" s="64"/>
      <c r="D7" s="64"/>
      <c r="E7" s="64"/>
      <c r="F7" s="64"/>
    </row>
    <row r="8" spans="2:6" x14ac:dyDescent="0.3">
      <c r="B8" s="62">
        <f>B7+1</f>
        <v>2</v>
      </c>
      <c r="C8" s="64"/>
      <c r="D8" s="64"/>
      <c r="E8" s="64"/>
      <c r="F8" s="64"/>
    </row>
    <row r="9" spans="2:6" x14ac:dyDescent="0.3">
      <c r="B9" s="62">
        <f t="shared" ref="B9:B26" si="0">B8+1</f>
        <v>3</v>
      </c>
      <c r="C9" s="64"/>
      <c r="D9" s="64"/>
      <c r="E9" s="64"/>
      <c r="F9" s="64"/>
    </row>
    <row r="10" spans="2:6" x14ac:dyDescent="0.3">
      <c r="B10" s="62">
        <f t="shared" si="0"/>
        <v>4</v>
      </c>
      <c r="C10" s="64"/>
      <c r="D10" s="64"/>
      <c r="E10" s="64"/>
      <c r="F10" s="64"/>
    </row>
    <row r="11" spans="2:6" x14ac:dyDescent="0.3">
      <c r="B11" s="62">
        <f t="shared" si="0"/>
        <v>5</v>
      </c>
      <c r="C11" s="64"/>
      <c r="D11" s="64"/>
      <c r="E11" s="64"/>
      <c r="F11" s="64"/>
    </row>
    <row r="12" spans="2:6" x14ac:dyDescent="0.3">
      <c r="B12" s="62">
        <f t="shared" si="0"/>
        <v>6</v>
      </c>
      <c r="C12" s="64"/>
      <c r="D12" s="64"/>
      <c r="E12" s="64"/>
      <c r="F12" s="64"/>
    </row>
    <row r="13" spans="2:6" x14ac:dyDescent="0.3">
      <c r="B13" s="62">
        <f t="shared" si="0"/>
        <v>7</v>
      </c>
      <c r="C13" s="64"/>
      <c r="D13" s="64"/>
      <c r="E13" s="64"/>
      <c r="F13" s="64"/>
    </row>
    <row r="14" spans="2:6" x14ac:dyDescent="0.3">
      <c r="B14" s="62">
        <f t="shared" si="0"/>
        <v>8</v>
      </c>
      <c r="C14" s="64"/>
      <c r="D14" s="64"/>
      <c r="E14" s="64"/>
      <c r="F14" s="64"/>
    </row>
    <row r="15" spans="2:6" x14ac:dyDescent="0.3">
      <c r="B15" s="62">
        <f t="shared" si="0"/>
        <v>9</v>
      </c>
      <c r="C15" s="64"/>
      <c r="D15" s="64"/>
      <c r="E15" s="64"/>
      <c r="F15" s="64"/>
    </row>
    <row r="16" spans="2:6" x14ac:dyDescent="0.3">
      <c r="B16" s="62">
        <f t="shared" si="0"/>
        <v>10</v>
      </c>
      <c r="C16" s="64"/>
      <c r="D16" s="64"/>
      <c r="E16" s="64"/>
      <c r="F16" s="64"/>
    </row>
    <row r="17" spans="2:6" x14ac:dyDescent="0.3">
      <c r="B17" s="62">
        <f t="shared" si="0"/>
        <v>11</v>
      </c>
      <c r="C17" s="64"/>
      <c r="D17" s="64"/>
      <c r="E17" s="64"/>
      <c r="F17" s="64"/>
    </row>
    <row r="18" spans="2:6" x14ac:dyDescent="0.3">
      <c r="B18" s="62">
        <f t="shared" si="0"/>
        <v>12</v>
      </c>
      <c r="C18" s="64"/>
      <c r="D18" s="64"/>
      <c r="E18" s="64"/>
      <c r="F18" s="64"/>
    </row>
    <row r="19" spans="2:6" x14ac:dyDescent="0.3">
      <c r="B19" s="62">
        <f t="shared" si="0"/>
        <v>13</v>
      </c>
      <c r="C19" s="64"/>
      <c r="D19" s="64"/>
      <c r="E19" s="64"/>
      <c r="F19" s="64"/>
    </row>
    <row r="20" spans="2:6" x14ac:dyDescent="0.3">
      <c r="B20" s="62">
        <f t="shared" si="0"/>
        <v>14</v>
      </c>
      <c r="C20" s="64"/>
      <c r="D20" s="64"/>
      <c r="E20" s="64"/>
      <c r="F20" s="64"/>
    </row>
    <row r="21" spans="2:6" x14ac:dyDescent="0.3">
      <c r="B21" s="62">
        <f t="shared" si="0"/>
        <v>15</v>
      </c>
      <c r="C21" s="64"/>
      <c r="D21" s="64"/>
      <c r="E21" s="64"/>
      <c r="F21" s="64"/>
    </row>
    <row r="22" spans="2:6" x14ac:dyDescent="0.3">
      <c r="B22" s="62">
        <f t="shared" si="0"/>
        <v>16</v>
      </c>
      <c r="C22" s="64"/>
      <c r="D22" s="64"/>
      <c r="E22" s="64"/>
      <c r="F22" s="64"/>
    </row>
    <row r="23" spans="2:6" x14ac:dyDescent="0.3">
      <c r="B23" s="62">
        <f t="shared" si="0"/>
        <v>17</v>
      </c>
      <c r="C23" s="64"/>
      <c r="D23" s="64"/>
      <c r="E23" s="64"/>
      <c r="F23" s="64"/>
    </row>
    <row r="24" spans="2:6" x14ac:dyDescent="0.3">
      <c r="B24" s="62">
        <f t="shared" si="0"/>
        <v>18</v>
      </c>
      <c r="C24" s="64"/>
      <c r="D24" s="64"/>
      <c r="E24" s="64"/>
      <c r="F24" s="64"/>
    </row>
    <row r="25" spans="2:6" x14ac:dyDescent="0.3">
      <c r="B25" s="62">
        <f t="shared" si="0"/>
        <v>19</v>
      </c>
      <c r="C25" s="64"/>
      <c r="D25" s="64"/>
      <c r="E25" s="64"/>
      <c r="F25" s="64"/>
    </row>
    <row r="26" spans="2:6" x14ac:dyDescent="0.3">
      <c r="B26" s="62">
        <f t="shared" si="0"/>
        <v>20</v>
      </c>
      <c r="C26" s="64"/>
      <c r="D26" s="64"/>
      <c r="E26" s="64"/>
      <c r="F26" s="64"/>
    </row>
  </sheetData>
  <sheetProtection sheet="1" objects="1" scenarios="1" formatCells="0" formatColumns="0" formatRows="0" selectLockedCells="1"/>
  <mergeCells count="3">
    <mergeCell ref="B2:F2"/>
    <mergeCell ref="B3:F3"/>
    <mergeCell ref="B4:F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1581047F35E54586080E9758D9F7C7" ma:contentTypeVersion="0" ma:contentTypeDescription="Create a new document." ma:contentTypeScope="" ma:versionID="fcdb352a7119690da050cfd9ef2a0aa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CD20F-946C-4B19-9473-F6190B2FEA3B}">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62E9F88E-FE1D-400C-8A5B-EFCEB4F89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84A264C-0C94-4E11-B090-09F53FB47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Summary</vt:lpstr>
      <vt:lpstr>ACES M&amp;O</vt:lpstr>
      <vt:lpstr>Implement Enhancements</vt:lpstr>
      <vt:lpstr>Replatforming Costs</vt:lpstr>
      <vt:lpstr>Cost 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Lonnie R (DSHS)</dc:creator>
  <cp:lastModifiedBy>Stamer, Jessica (DSHS/ESA)</cp:lastModifiedBy>
  <cp:lastPrinted>2018-08-21T23:16:00Z</cp:lastPrinted>
  <dcterms:created xsi:type="dcterms:W3CDTF">2018-05-21T16:26:35Z</dcterms:created>
  <dcterms:modified xsi:type="dcterms:W3CDTF">2022-08-09T15:17:06Z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0x010100331581047F35E54586080E9758D9F7C7</vt:lpwstr>
  </property>
  <property fmtid="{D5CDD505-2E9C-101B-9397-08002B2CF9AE}" pid="3" name="MSIP_Label_1520fa42-cf58-4c22-8b93-58cf1d3bd1cb_Enabled">
    <vt:lpwstr>true</vt:lpwstr>
  </property>
  <property fmtid="{D5CDD505-2E9C-101B-9397-08002B2CF9AE}" pid="4" name="MSIP_Label_1520fa42-cf58-4c22-8b93-58cf1d3bd1cb_SetDate">
    <vt:lpwstr>2022-06-11T21:21:23Z</vt:lpwstr>
  </property>
  <property fmtid="{D5CDD505-2E9C-101B-9397-08002B2CF9AE}" pid="5" name="MSIP_Label_1520fa42-cf58-4c22-8b93-58cf1d3bd1cb_Method">
    <vt:lpwstr>Standard</vt:lpwstr>
  </property>
  <property fmtid="{D5CDD505-2E9C-101B-9397-08002B2CF9AE}" pid="6" name="MSIP_Label_1520fa42-cf58-4c22-8b93-58cf1d3bd1cb_Name">
    <vt:lpwstr>Public Information</vt:lpwstr>
  </property>
  <property fmtid="{D5CDD505-2E9C-101B-9397-08002B2CF9AE}" pid="7" name="MSIP_Label_1520fa42-cf58-4c22-8b93-58cf1d3bd1cb_SiteId">
    <vt:lpwstr>11d0e217-264e-400a-8ba0-57dcc127d72d</vt:lpwstr>
  </property>
  <property fmtid="{D5CDD505-2E9C-101B-9397-08002B2CF9AE}" pid="8" name="MSIP_Label_1520fa42-cf58-4c22-8b93-58cf1d3bd1cb_ActionId">
    <vt:lpwstr>0202325e-3705-4330-93ee-c68c1a43613f</vt:lpwstr>
  </property>
  <property fmtid="{D5CDD505-2E9C-101B-9397-08002B2CF9AE}" pid="9" name="MSIP_Label_1520fa42-cf58-4c22-8b93-58cf1d3bd1cb_ContentBits">
    <vt:lpwstr>0</vt:lpwstr>
  </property>
</Properties>
</file>