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HARED\SECTIONS\Behavioral Health and Prevention\Tribes\QER\"/>
    </mc:Choice>
  </mc:AlternateContent>
  <bookViews>
    <workbookView xWindow="0" yWindow="0" windowWidth="28800" windowHeight="11535" tabRatio="848" firstSheet="1" activeTab="1"/>
  </bookViews>
  <sheets>
    <sheet name="Instructions" sheetId="4" r:id="rId1"/>
    <sheet name="CSAP Categories IOM Type Catego" sheetId="5" r:id="rId2"/>
    <sheet name="Summary" sheetId="12" r:id="rId3"/>
    <sheet name="Px &amp; Tx-QTR1" sheetId="1" r:id="rId4"/>
    <sheet name="Px &amp; Tx-QTR2" sheetId="6" r:id="rId5"/>
    <sheet name="Px &amp; Tx-QTR3" sheetId="8" r:id="rId6"/>
    <sheet name="Px &amp; Tx-QTR4" sheetId="7" r:id="rId7"/>
    <sheet name="DMA &amp; MHPP-QTR1" sheetId="9" r:id="rId8"/>
    <sheet name="DMA &amp; MHPP-QTR2" sheetId="10" r:id="rId9"/>
    <sheet name="DMA &amp; MHPP-QTR3" sheetId="11" r:id="rId10"/>
    <sheet name="DMA &amp; MHPP-QTR4" sheetId="2" r:id="rId11"/>
    <sheet name="Sheet3" sheetId="3" r:id="rId12"/>
  </sheets>
  <definedNames>
    <definedName name="CSAPStrategyCategories">Sheet3!$A$1:$A$7</definedName>
    <definedName name="IOMType">Sheet3!$D$1:$D$4</definedName>
  </definedNames>
  <calcPr calcId="162913"/>
</workbook>
</file>

<file path=xl/calcChain.xml><?xml version="1.0" encoding="utf-8"?>
<calcChain xmlns="http://schemas.openxmlformats.org/spreadsheetml/2006/main">
  <c r="I16" i="9" l="1"/>
  <c r="M11" i="7"/>
  <c r="M11" i="6"/>
  <c r="M12" i="6"/>
  <c r="A4" i="2"/>
  <c r="A4" i="11"/>
  <c r="A4" i="10"/>
  <c r="A4" i="9"/>
  <c r="E4" i="2"/>
  <c r="E4" i="11"/>
  <c r="E4" i="10"/>
  <c r="E4" i="9"/>
  <c r="I4" i="7"/>
  <c r="I4" i="8"/>
  <c r="I4" i="6"/>
  <c r="A4" i="7"/>
  <c r="A4" i="8"/>
  <c r="A4" i="6"/>
  <c r="I16" i="2"/>
  <c r="I16" i="11"/>
  <c r="I16" i="10"/>
  <c r="I23" i="11"/>
  <c r="I23" i="9"/>
  <c r="E18" i="12" s="1"/>
  <c r="E22" i="12" s="1"/>
  <c r="M12" i="7"/>
  <c r="M12" i="8"/>
  <c r="M13" i="6"/>
  <c r="M11" i="8"/>
  <c r="E17" i="12"/>
  <c r="E11" i="12"/>
  <c r="E15" i="12"/>
  <c r="E10" i="12"/>
  <c r="B22" i="12"/>
  <c r="B15" i="12"/>
  <c r="B8" i="12"/>
  <c r="E20" i="12"/>
  <c r="E13" i="12"/>
  <c r="I23" i="10"/>
  <c r="E19" i="12"/>
  <c r="E12" i="12"/>
  <c r="M38" i="8"/>
  <c r="M37" i="8"/>
  <c r="M36" i="8"/>
  <c r="M35" i="8"/>
  <c r="M34" i="8"/>
  <c r="M33" i="8"/>
  <c r="M32" i="8"/>
  <c r="M31" i="8"/>
  <c r="M30" i="8"/>
  <c r="M29" i="8"/>
  <c r="M28" i="8"/>
  <c r="M27" i="8"/>
  <c r="M26" i="8"/>
  <c r="M38" i="7"/>
  <c r="M37" i="7"/>
  <c r="M36" i="7"/>
  <c r="M35" i="7"/>
  <c r="M34" i="7"/>
  <c r="M33" i="7"/>
  <c r="M32" i="7"/>
  <c r="M31" i="7"/>
  <c r="M30" i="7"/>
  <c r="M29" i="7"/>
  <c r="M28" i="7"/>
  <c r="M27" i="7"/>
  <c r="M26" i="7"/>
  <c r="M43" i="7"/>
  <c r="E7" i="12"/>
  <c r="M38" i="6"/>
  <c r="M37" i="6"/>
  <c r="M36" i="6"/>
  <c r="M35" i="6"/>
  <c r="M34" i="6"/>
  <c r="M33" i="6"/>
  <c r="M32" i="6"/>
  <c r="M31" i="6"/>
  <c r="M30" i="6"/>
  <c r="M29" i="6"/>
  <c r="M28" i="6"/>
  <c r="M27" i="6"/>
  <c r="M26" i="6"/>
  <c r="M13" i="1"/>
  <c r="E3" i="12"/>
  <c r="I23" i="2"/>
  <c r="E21" i="12"/>
  <c r="E14" i="12"/>
  <c r="M38" i="1"/>
  <c r="M37" i="1"/>
  <c r="M36" i="1"/>
  <c r="M35" i="1"/>
  <c r="M34" i="1"/>
  <c r="M33" i="1"/>
  <c r="M32" i="1"/>
  <c r="M31" i="1"/>
  <c r="M30" i="1"/>
  <c r="M29" i="1"/>
  <c r="M28" i="1"/>
  <c r="M27" i="1"/>
  <c r="M26" i="1"/>
  <c r="M43" i="8"/>
  <c r="E6" i="12"/>
  <c r="M43" i="6"/>
  <c r="E5" i="12"/>
  <c r="M43" i="1"/>
  <c r="E4" i="12"/>
  <c r="M13" i="8"/>
  <c r="M13" i="7"/>
  <c r="E8" i="12"/>
</calcChain>
</file>

<file path=xl/sharedStrings.xml><?xml version="1.0" encoding="utf-8"?>
<sst xmlns="http://schemas.openxmlformats.org/spreadsheetml/2006/main" count="578" uniqueCount="139">
  <si>
    <t>Reporting Quarter:</t>
  </si>
  <si>
    <t xml:space="preserve">Consolidated Tribal Government to Government </t>
  </si>
  <si>
    <t>BARS</t>
  </si>
  <si>
    <t>TYPE OF SERVICE PROVIDED</t>
  </si>
  <si>
    <t>QUANTITY</t>
  </si>
  <si>
    <t>RATE</t>
  </si>
  <si>
    <t>AMOUNT</t>
  </si>
  <si>
    <t>Tribal Program Administration</t>
  </si>
  <si>
    <t>Total</t>
  </si>
  <si>
    <t>Prevention</t>
  </si>
  <si>
    <t>Treatment</t>
  </si>
  <si>
    <t>Community Outreach, Intervention, and Referral</t>
  </si>
  <si>
    <t>Per Hour</t>
  </si>
  <si>
    <t>Case Management - Adult</t>
  </si>
  <si>
    <t>Case Management - Youth</t>
  </si>
  <si>
    <t>Assessment - Adult</t>
  </si>
  <si>
    <t>Per assessment</t>
  </si>
  <si>
    <t>Assessment - Youth</t>
  </si>
  <si>
    <t>Screening Tests and Urinary Analysis</t>
  </si>
  <si>
    <t>Per screen</t>
  </si>
  <si>
    <t>Miscellaneous</t>
  </si>
  <si>
    <t>(signature)</t>
  </si>
  <si>
    <t>(title)</t>
  </si>
  <si>
    <t>(date)</t>
  </si>
  <si>
    <r>
      <t>Vendor's Certificate</t>
    </r>
    <r>
      <rPr>
        <i/>
        <sz val="10"/>
        <rFont val="Calibri"/>
        <family val="2"/>
      </rPr>
      <t>.  I hereby certify under penalty of perjury that the items and totals listed herein are proper charges for materials, merchandise, or services furnished to the State of Washington, and that all goods furnished and/or services rendered have been provided without discrimination.</t>
    </r>
  </si>
  <si>
    <t>[CSAP Strategy]</t>
  </si>
  <si>
    <t xml:space="preserve">[Insert Program] </t>
  </si>
  <si>
    <t>Marijuana Funds Expended this Quarter:</t>
  </si>
  <si>
    <t>EBP</t>
  </si>
  <si>
    <t>Mental Health Promotion Project Funds Expended this Quarter:</t>
  </si>
  <si>
    <t>CSAP Strategy</t>
  </si>
  <si>
    <t>Community-Based Process</t>
  </si>
  <si>
    <t>1. Information Dissemination</t>
  </si>
  <si>
    <t>2. Education</t>
  </si>
  <si>
    <t>3. Alternatives</t>
  </si>
  <si>
    <t>4. Problem Identification &amp; Referral</t>
  </si>
  <si>
    <t>5. Community-Based Process</t>
  </si>
  <si>
    <t>6. Environmental</t>
  </si>
  <si>
    <t>7. Other</t>
  </si>
  <si>
    <t>Outpatient Tx Adult-Group Therapy</t>
  </si>
  <si>
    <t>Outpatient Tx Adult-Individual Therapy</t>
  </si>
  <si>
    <t>Intensive Outpatient Tx Adult-Individual Therapy</t>
  </si>
  <si>
    <t>Outpatient Tx Youth-Group Therapy</t>
  </si>
  <si>
    <t>Intensive Outpatient Tx Youth-Group Therapy</t>
  </si>
  <si>
    <t>Outpatient Tx Youth-Individual Therapy</t>
  </si>
  <si>
    <t>Intensive Outpatient Tx Youth-Individual Therapy</t>
  </si>
  <si>
    <t>Recovery Support Services</t>
  </si>
  <si>
    <t>Total Funds Expended this Quarter:</t>
  </si>
  <si>
    <t>BEHAVIORAL HEALTH &amp; SERVICE INTEGRATION ADMINISTRATION: Division of Behavioral Health &amp; Recovery</t>
  </si>
  <si>
    <t xml:space="preserve">Amount </t>
  </si>
  <si>
    <t>TYPE OF UNIT</t>
  </si>
  <si>
    <t>Intensive Outpatient Tx Adult-Group Therapy</t>
  </si>
  <si>
    <t>Dedicated Marijuana Funds &amp; Mental Health Promotion Project</t>
  </si>
  <si>
    <t>8% of total awarded (up to $1,600.00)</t>
  </si>
  <si>
    <t>Name of EBP/Innovative</t>
  </si>
  <si>
    <t>[Type Program Name Here]</t>
  </si>
  <si>
    <t>CSAP STRATEGY (drop down menu)</t>
  </si>
  <si>
    <t>Quarterly Expenditure Report Instructions</t>
  </si>
  <si>
    <t>This report is to be completed, signed, and sent to the Office of Indian Policy on a quarterly basis.</t>
  </si>
  <si>
    <t>1.</t>
  </si>
  <si>
    <t>2.</t>
  </si>
  <si>
    <t>Enter the DSHS contract number</t>
  </si>
  <si>
    <t>3.</t>
  </si>
  <si>
    <t xml:space="preserve">4.  </t>
  </si>
  <si>
    <t>5.</t>
  </si>
  <si>
    <t>6.</t>
  </si>
  <si>
    <t>7.</t>
  </si>
  <si>
    <t>8.</t>
  </si>
  <si>
    <t>Sign and date the bottom of the form</t>
  </si>
  <si>
    <t>Attn:  Leah Muasau</t>
  </si>
  <si>
    <t>Quantity: # of Hrs, # of Assess., # of Screens</t>
  </si>
  <si>
    <t>SAMHSA Block Grant Funding for Treatment and/or Prevention Activities</t>
  </si>
  <si>
    <t>8% of total awarded (up to $800.00)</t>
  </si>
  <si>
    <t>[Type EBP or Innov.]</t>
  </si>
  <si>
    <t>• DUI Education Programs
• Employee Assistant Programs
• Student Assistant Programs</t>
  </si>
  <si>
    <t>IOM Type</t>
  </si>
  <si>
    <t>[IOM Type]</t>
  </si>
  <si>
    <t>Universal Direct</t>
  </si>
  <si>
    <t>Universal Indirect</t>
  </si>
  <si>
    <t xml:space="preserve">Selective </t>
  </si>
  <si>
    <t>Indicated</t>
  </si>
  <si>
    <t>CSAP Strategy Categories and Examples of Programs</t>
  </si>
  <si>
    <t>Definitions of IOM Strategy Types</t>
  </si>
  <si>
    <t>Focus on “individuals or a population sub-group whose risk of developing mental disorders [or substance abuse disorders] is significantly higher than average”, prior to the diagnosis of a disorder (O’Connell, 2009). Selective interventions target biological, psychological, or social risk factors that are more prominent among high-risk groups than among the wider population.</t>
  </si>
  <si>
    <t>Focus on “the general public or a whole population that has not been identified on the basis of individual risk” (O’Connell, 2009). Universal prevention interventions might target schools, whole communities, or workplaces.</t>
  </si>
  <si>
    <t>Focus on “high-risk individuals who are identified as having minimal but detectable signs or symptoms foreshadowing mental, emotional, or behavioral disorder” prior to the diagnosis of a disorder (IOM, 2009). Interventions focus on the immediate risk and protective factors present in the environments surrounding individuals.</t>
  </si>
  <si>
    <t>http://www.samhsa.gov/capt/sites/default/files/resources/behavioral-health-factsheet.pdf</t>
  </si>
  <si>
    <t xml:space="preserve">Same as above although this would be for any indirect work.  </t>
  </si>
  <si>
    <t xml:space="preserve">Total New Amendment Amount </t>
  </si>
  <si>
    <t>Up to 8% of total Behavioral Health Funding</t>
  </si>
  <si>
    <t xml:space="preserve">Naloxone </t>
  </si>
  <si>
    <t xml:space="preserve">Continuing Education/Training </t>
  </si>
  <si>
    <t>Quarterly Expenditure Report - State Fiscal Year 2018</t>
  </si>
  <si>
    <r>
      <rPr>
        <b/>
        <u/>
        <sz val="10"/>
        <rFont val="Calibri"/>
        <family val="2"/>
        <scheme val="minor"/>
      </rPr>
      <t>Contract #: __</t>
    </r>
    <r>
      <rPr>
        <b/>
        <sz val="10"/>
        <rFont val="Calibri"/>
        <family val="2"/>
        <scheme val="minor"/>
      </rPr>
      <t>________________________________</t>
    </r>
  </si>
  <si>
    <t>QTR1</t>
  </si>
  <si>
    <t>QTR2</t>
  </si>
  <si>
    <t>QTR3</t>
  </si>
  <si>
    <t>QTR4</t>
  </si>
  <si>
    <t>Px and TX</t>
  </si>
  <si>
    <t xml:space="preserve">DMA </t>
  </si>
  <si>
    <t xml:space="preserve">Total Variance </t>
  </si>
  <si>
    <t xml:space="preserve">MHPP </t>
  </si>
  <si>
    <t xml:space="preserve">Tracking Summary Sheet </t>
  </si>
  <si>
    <t xml:space="preserve">EXAMPLE </t>
  </si>
  <si>
    <t>b) For each quarter on the "MHPP &amp; DMA" sheets, the total funding amount is already filled in ($20,000 and $10,000)</t>
  </si>
  <si>
    <t>a) For prevention activities type in the name of the program, then choose the corresponding CSAP and IOM strategy, then total expense</t>
  </si>
  <si>
    <t xml:space="preserve">Use this sheet as a tool to track the total of quarterly expenditures </t>
  </si>
  <si>
    <t xml:space="preserve">and how much funding remains for the fiscal year. </t>
  </si>
  <si>
    <t xml:space="preserve">*Note: This sheet is not a required piece of the expenditure reports. </t>
  </si>
  <si>
    <t>TOTAL BEHAVIORAL HEALTH FUNDING SFY18 (past years unexpended + new amendment)</t>
  </si>
  <si>
    <t>DEDICATED MARIJUANA ACCOUNT FUNDING AWARD FOR SFY18</t>
  </si>
  <si>
    <t>MENTAL HEALTH PROMOTION PROJECT STATE FUNDING AWARD FOR SFY18</t>
  </si>
  <si>
    <t>Total (Unexpended) Amount</t>
  </si>
  <si>
    <t>Community Based - Prevention Staff</t>
  </si>
  <si>
    <t xml:space="preserve">Tribe Name:__                                    </t>
  </si>
  <si>
    <t xml:space="preserve">If not, check the period reported on; (e.g. Jul 2017 - Sep 2017) </t>
  </si>
  <si>
    <t xml:space="preserve">Enter the Tribal name into the first sheet Px &amp; Tx - QTR1. </t>
  </si>
  <si>
    <t xml:space="preserve"> Sheets are formated to be automatically copied on the remaining QER Sheets.  There is one sheet for each quarter.  </t>
  </si>
  <si>
    <t xml:space="preserve">Period reported on is already checked for each individual QER sheet.  </t>
  </si>
  <si>
    <t xml:space="preserve">Enter the amount of annual funding provided: </t>
  </si>
  <si>
    <t xml:space="preserve">a) For each quarter on the "Px &amp; Tx" sheets, enter the total amount of annual funding for Prevention and/or Treatment.  </t>
  </si>
  <si>
    <t>This includes any unexpended funding and your new amendment amount.  This should total to the entire amount of funds that should be reported.</t>
  </si>
  <si>
    <r>
      <rPr>
        <b/>
        <sz val="11"/>
        <rFont val="Calibri"/>
        <family val="2"/>
        <scheme val="minor"/>
      </rPr>
      <t xml:space="preserve">*Note: </t>
    </r>
    <r>
      <rPr>
        <sz val="11"/>
        <rFont val="Calibri"/>
        <family val="2"/>
        <scheme val="minor"/>
      </rPr>
      <t>If you do not know the amount of funding for your Tribe for "Px and Tx", please contact Lucy M. at mendol@dshs.wa.gov</t>
    </r>
  </si>
  <si>
    <r>
      <rPr>
        <b/>
        <sz val="11"/>
        <rFont val="Calibri"/>
        <family val="2"/>
        <scheme val="minor"/>
      </rPr>
      <t>*Note:</t>
    </r>
    <r>
      <rPr>
        <sz val="11"/>
        <rFont val="Calibri"/>
        <family val="2"/>
        <scheme val="minor"/>
      </rPr>
      <t xml:space="preserve"> The CSAP and IOM strategies on the QER must match the data in the DBHR Prevention Data System ("Minerva")</t>
    </r>
  </si>
  <si>
    <r>
      <t xml:space="preserve">Enter the total amount of expenditures for the quarter </t>
    </r>
    <r>
      <rPr>
        <sz val="11"/>
        <rFont val="Calibri"/>
        <family val="2"/>
        <scheme val="minor"/>
      </rPr>
      <t>in the bottom row ("Total Funds Expended this Quarter")</t>
    </r>
  </si>
  <si>
    <r>
      <t xml:space="preserve">Return completed and signed PDF form, </t>
    </r>
    <r>
      <rPr>
        <sz val="11"/>
        <rFont val="Calibri"/>
        <family val="2"/>
        <scheme val="minor"/>
      </rPr>
      <t>and working excel document to DSHS/Office of Indian Policy indianpolicy@dshs.wa.gov</t>
    </r>
  </si>
  <si>
    <t xml:space="preserve">Enter the total amount of each prevention and/or treatment activity: </t>
  </si>
  <si>
    <t xml:space="preserve">b) For treatment activities, type in the # of hours and/or assessments in the "Quantity" column, the sheet automatically calculates the total amount based on the rate for each service. </t>
  </si>
  <si>
    <r>
      <t xml:space="preserve">Alternative Activities (Cultural Programs):
</t>
    </r>
    <r>
      <rPr>
        <sz val="11"/>
        <color theme="1"/>
        <rFont val="Calibri"/>
        <family val="2"/>
        <scheme val="minor"/>
      </rPr>
      <t xml:space="preserve">Activities that involve participation by targeted groups/individuals that purposefully exclude alcohol and other substances by way of providing prosocial and healthy alternatives.   </t>
    </r>
    <r>
      <rPr>
        <b/>
        <sz val="11"/>
        <color theme="1"/>
        <rFont val="Calibri"/>
        <family val="2"/>
        <scheme val="minor"/>
      </rPr>
      <t xml:space="preserve">
</t>
    </r>
  </si>
  <si>
    <r>
      <t xml:space="preserve">•Community Drop-In Centers
• Community Service Activities
• Drug-Free Social Recreational Activities
• Mentoring Programs
• Youth/Adult Leadership Activities
• Other Alternative Activities
</t>
    </r>
    <r>
      <rPr>
        <sz val="11"/>
        <color theme="3"/>
        <rFont val="Calibri"/>
        <family val="2"/>
        <scheme val="minor"/>
      </rPr>
      <t xml:space="preserve">• </t>
    </r>
    <r>
      <rPr>
        <b/>
        <sz val="11"/>
        <color theme="3"/>
        <rFont val="Calibri"/>
        <family val="2"/>
        <scheme val="minor"/>
      </rPr>
      <t>Youth Cultural Program</t>
    </r>
    <r>
      <rPr>
        <sz val="11"/>
        <color theme="1"/>
        <rFont val="Calibri"/>
        <family val="2"/>
        <scheme val="minor"/>
      </rPr>
      <t xml:space="preserve">
</t>
    </r>
  </si>
  <si>
    <r>
      <t xml:space="preserve">Community-Based Process: 
</t>
    </r>
    <r>
      <rPr>
        <sz val="11"/>
        <color theme="1"/>
        <rFont val="Calibri"/>
        <family val="2"/>
        <scheme val="minor"/>
      </rPr>
      <t xml:space="preserve">Providing an organized forum to enhance prevention activities by forming a group.  The group organizes, plans, and implements prevention activities through this format.  </t>
    </r>
    <r>
      <rPr>
        <b/>
        <sz val="11"/>
        <color theme="1"/>
        <rFont val="Calibri"/>
        <family val="2"/>
        <scheme val="minor"/>
      </rPr>
      <t xml:space="preserve">
</t>
    </r>
  </si>
  <si>
    <r>
      <t xml:space="preserve">Education:
</t>
    </r>
    <r>
      <rPr>
        <sz val="11"/>
        <color theme="1"/>
        <rFont val="Calibri"/>
        <family val="2"/>
        <scheme val="minor"/>
      </rPr>
      <t xml:space="preserve">Activities to provide education to identified group/individuals aimed at teaching decision making skills, refusal skills, parental management skills, social skill development etc.  Education activities involve two-way communication and involve an educator teaching participant’s. 
</t>
    </r>
  </si>
  <si>
    <r>
      <t xml:space="preserve">Environmental:
</t>
    </r>
    <r>
      <rPr>
        <sz val="11"/>
        <color theme="1"/>
        <rFont val="Calibri"/>
        <family val="2"/>
        <scheme val="minor"/>
      </rPr>
      <t xml:space="preserve">Establish or change community attitudes, norms, and policies that can influence substance use occurrence within the community.  </t>
    </r>
    <r>
      <rPr>
        <b/>
        <sz val="11"/>
        <color theme="1"/>
        <rFont val="Calibri"/>
        <family val="2"/>
        <scheme val="minor"/>
      </rPr>
      <t xml:space="preserve">
</t>
    </r>
  </si>
  <si>
    <r>
      <t xml:space="preserve">Information Dissemination: 
</t>
    </r>
    <r>
      <rPr>
        <sz val="11"/>
        <color theme="1"/>
        <rFont val="Calibri"/>
        <family val="2"/>
        <scheme val="minor"/>
      </rPr>
      <t xml:space="preserve">Provide information about drug use, misuse, and abuse, effects of substance use on individuals.  Provide information on prevention related programs and resources available.  </t>
    </r>
    <r>
      <rPr>
        <b/>
        <sz val="11"/>
        <color theme="1"/>
        <rFont val="Calibri"/>
        <family val="2"/>
        <scheme val="minor"/>
      </rPr>
      <t xml:space="preserve">
</t>
    </r>
  </si>
  <si>
    <r>
      <t xml:space="preserve">Problem Identification and Referral:
</t>
    </r>
    <r>
      <rPr>
        <sz val="11"/>
        <color theme="1"/>
        <rFont val="Calibri"/>
        <family val="2"/>
        <scheme val="minor"/>
      </rPr>
      <t xml:space="preserve">Identify individuals with misuse/abuse of substances in order to provide interventions. </t>
    </r>
  </si>
  <si>
    <t xml:space="preserve">• Community Team Building
• Systematic Strategic Planning
• Multi-agency Coordination and Collaboration/Coalition
• Community Prevention Coalition 
</t>
  </si>
  <si>
    <r>
      <t xml:space="preserve">• Ongoing Classroom &amp;/or Small Group Sessions
• Parenting &amp; Family Management
• Peer Leader/Helper Programs
• Preschool ATOD Prevention Programs
• Other Education Activities
</t>
    </r>
    <r>
      <rPr>
        <b/>
        <sz val="11"/>
        <color theme="3"/>
        <rFont val="Calibri"/>
        <family val="2"/>
        <scheme val="minor"/>
      </rPr>
      <t>• Traditional Teaching</t>
    </r>
    <r>
      <rPr>
        <sz val="11"/>
        <color theme="1"/>
        <rFont val="Calibri"/>
        <family val="2"/>
        <scheme val="minor"/>
      </rPr>
      <t xml:space="preserve">
</t>
    </r>
  </si>
  <si>
    <t xml:space="preserve">• Brochures, Fact Sheets, Newsletters &amp; Handouts
• Information Resource Centers
• Health Fairs, Other Health Promotion
• Information Lines/Hotlines
• Media Campaign
• Radio &amp; TV Public Service Announcements
• Speaking Engagements
</t>
  </si>
  <si>
    <r>
      <t xml:space="preserve">• Modifying Marijuana Practices
</t>
    </r>
    <r>
      <rPr>
        <sz val="11"/>
        <rFont val="Calibri"/>
        <family val="2"/>
        <scheme val="minor"/>
      </rPr>
      <t>• Promoting the Establishment and/or Review of School/Workplace Policies</t>
    </r>
    <r>
      <rPr>
        <sz val="11"/>
        <color theme="1"/>
        <rFont val="Calibri"/>
        <family val="2"/>
        <scheme val="minor"/>
      </rPr>
      <t xml:space="preserve">
• Marijuana Policies
• Public Policy Efforts 
• Social Marketing Campaign
• Social Norms Campaign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</si>
</sst>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General_)"/>
    <numFmt numFmtId="165" formatCode="_(&quot;$&quot;* #,##0_);_(&quot;$&quot;* \(#,##0\);_(&quot;$&quot;* &quot;-&quot;??_);_(@_)"/>
  </numFmts>
  <fonts count="27">
    <font>
      <sz val="11"/>
      <color theme="1"/>
      <name val="Calibri"/>
      <family val="2"/>
      <scheme val="minor"/>
    </font>
    <font>
      <sz val="10"/>
      <name val="Arial MT"/>
    </font>
    <font>
      <sz val="9"/>
      <name val="Arial"/>
      <family val="2"/>
    </font>
    <font>
      <sz val="10"/>
      <name val="MS Sans Serif"/>
      <family val="2"/>
    </font>
    <font>
      <b/>
      <sz val="10"/>
      <name val="Calibri"/>
      <family val="2"/>
      <scheme val="minor"/>
    </font>
    <font>
      <sz val="10"/>
      <name val="Calibri"/>
      <family val="2"/>
      <scheme val="minor"/>
    </font>
    <font>
      <i/>
      <sz val="10"/>
      <name val="Calibri"/>
      <family val="2"/>
      <scheme val="minor"/>
    </font>
    <font>
      <b/>
      <i/>
      <u/>
      <sz val="10"/>
      <name val="Calibri"/>
      <family val="2"/>
      <scheme val="minor"/>
    </font>
    <font>
      <i/>
      <sz val="10"/>
      <name val="Calibri"/>
      <family val="2"/>
    </font>
    <font>
      <b/>
      <i/>
      <u/>
      <sz val="10"/>
      <color indexed="8"/>
      <name val="Calibri"/>
      <family val="2"/>
      <scheme val="minor"/>
    </font>
    <font>
      <sz val="8"/>
      <color rgb="FF000000"/>
      <name val="Tahoma"/>
      <family val="2"/>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i/>
      <sz val="10"/>
      <color theme="1"/>
      <name val="Calibri"/>
      <family val="2"/>
      <scheme val="minor"/>
    </font>
    <font>
      <b/>
      <sz val="11"/>
      <color theme="1"/>
      <name val="Calibri"/>
      <family val="2"/>
      <scheme val="minor"/>
    </font>
    <font>
      <u/>
      <sz val="10"/>
      <name val="Calibri"/>
      <family val="2"/>
      <scheme val="minor"/>
    </font>
    <font>
      <b/>
      <u/>
      <sz val="10"/>
      <name val="Calibri"/>
      <family val="2"/>
      <scheme val="minor"/>
    </font>
    <font>
      <b/>
      <u/>
      <sz val="11"/>
      <color theme="1"/>
      <name val="Calibri"/>
      <family val="2"/>
      <scheme val="minor"/>
    </font>
    <font>
      <b/>
      <i/>
      <sz val="11"/>
      <name val="Calibri"/>
      <family val="2"/>
      <scheme val="minor"/>
    </font>
    <font>
      <u/>
      <sz val="11"/>
      <color theme="10"/>
      <name val="Calibri"/>
      <family val="2"/>
      <scheme val="minor"/>
    </font>
    <font>
      <b/>
      <sz val="11"/>
      <color theme="4"/>
      <name val="Calibri"/>
      <family val="2"/>
      <scheme val="minor"/>
    </font>
    <font>
      <i/>
      <sz val="11"/>
      <color theme="5"/>
      <name val="Calibri"/>
      <family val="2"/>
      <scheme val="minor"/>
    </font>
    <font>
      <b/>
      <i/>
      <sz val="11"/>
      <color theme="5"/>
      <name val="Calibri"/>
      <family val="2"/>
      <scheme val="minor"/>
    </font>
    <font>
      <b/>
      <sz val="11"/>
      <color theme="3"/>
      <name val="Calibri"/>
      <family val="2"/>
      <scheme val="minor"/>
    </font>
    <font>
      <sz val="11"/>
      <color theme="3"/>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164" fontId="1" fillId="0" borderId="0"/>
    <xf numFmtId="0" fontId="2" fillId="0" borderId="0"/>
    <xf numFmtId="0" fontId="3" fillId="0" borderId="0"/>
    <xf numFmtId="44" fontId="11" fillId="0" borderId="0" applyFont="0" applyFill="0" applyBorder="0" applyAlignment="0" applyProtection="0"/>
    <xf numFmtId="9" fontId="11" fillId="0" borderId="0" applyFont="0" applyFill="0" applyBorder="0" applyAlignment="0" applyProtection="0"/>
    <xf numFmtId="0" fontId="21" fillId="0" borderId="0" applyNumberFormat="0" applyFill="0" applyBorder="0" applyAlignment="0" applyProtection="0"/>
  </cellStyleXfs>
  <cellXfs count="352">
    <xf numFmtId="0" fontId="0" fillId="0" borderId="0" xfId="0"/>
    <xf numFmtId="1" fontId="5" fillId="2" borderId="0" xfId="1" applyNumberFormat="1" applyFont="1" applyFill="1" applyBorder="1" applyAlignment="1" applyProtection="1">
      <alignment horizontal="center"/>
      <protection locked="0"/>
    </xf>
    <xf numFmtId="164" fontId="5" fillId="2" borderId="0" xfId="1" applyFont="1" applyFill="1" applyBorder="1" applyAlignment="1" applyProtection="1">
      <protection locked="0"/>
    </xf>
    <xf numFmtId="0" fontId="5" fillId="4" borderId="3" xfId="2" applyFont="1" applyFill="1" applyBorder="1" applyAlignment="1">
      <alignment horizontal="centerContinuous"/>
    </xf>
    <xf numFmtId="1" fontId="5" fillId="4" borderId="3" xfId="1" applyNumberFormat="1" applyFont="1" applyFill="1" applyBorder="1" applyAlignment="1">
      <alignment horizontal="centerContinuous"/>
    </xf>
    <xf numFmtId="164" fontId="5" fillId="4" borderId="3" xfId="1" applyFont="1" applyFill="1" applyBorder="1" applyAlignment="1">
      <alignment horizontal="centerContinuous"/>
    </xf>
    <xf numFmtId="164" fontId="5" fillId="2" borderId="18" xfId="1" applyFont="1" applyFill="1" applyBorder="1" applyAlignment="1" applyProtection="1"/>
    <xf numFmtId="164" fontId="5" fillId="2" borderId="1" xfId="1" applyFont="1" applyFill="1" applyBorder="1" applyAlignment="1" applyProtection="1">
      <alignment shrinkToFit="1"/>
    </xf>
    <xf numFmtId="164" fontId="5" fillId="2" borderId="20" xfId="1" applyFont="1" applyFill="1" applyBorder="1" applyAlignment="1" applyProtection="1"/>
    <xf numFmtId="164" fontId="5" fillId="2" borderId="2" xfId="1" applyFont="1" applyFill="1" applyBorder="1" applyAlignment="1" applyProtection="1">
      <alignment shrinkToFit="1"/>
    </xf>
    <xf numFmtId="2" fontId="5" fillId="2" borderId="22" xfId="1" applyNumberFormat="1" applyFont="1" applyFill="1" applyBorder="1" applyAlignment="1" applyProtection="1">
      <alignment horizontal="center"/>
      <protection locked="0"/>
    </xf>
    <xf numFmtId="164" fontId="6" fillId="2" borderId="2" xfId="1" applyFont="1" applyFill="1" applyBorder="1" applyAlignment="1" applyProtection="1">
      <alignment shrinkToFit="1"/>
    </xf>
    <xf numFmtId="40" fontId="5" fillId="4" borderId="19" xfId="1" applyNumberFormat="1" applyFont="1" applyFill="1" applyBorder="1" applyAlignment="1" applyProtection="1"/>
    <xf numFmtId="164" fontId="5" fillId="2" borderId="23" xfId="1" applyFont="1" applyFill="1" applyBorder="1" applyAlignment="1" applyProtection="1"/>
    <xf numFmtId="164" fontId="5" fillId="2" borderId="3" xfId="1" applyFont="1" applyFill="1" applyBorder="1" applyAlignment="1" applyProtection="1">
      <alignment shrinkToFit="1"/>
    </xf>
    <xf numFmtId="164" fontId="7" fillId="2" borderId="0" xfId="1" applyFont="1" applyFill="1" applyBorder="1" applyAlignment="1" applyProtection="1">
      <alignment wrapText="1"/>
    </xf>
    <xf numFmtId="164" fontId="5" fillId="2" borderId="0" xfId="1" applyFont="1" applyFill="1" applyBorder="1" applyAlignment="1"/>
    <xf numFmtId="1" fontId="5" fillId="2" borderId="0" xfId="1" applyNumberFormat="1" applyFont="1" applyFill="1" applyBorder="1" applyAlignment="1">
      <alignment horizontal="center"/>
    </xf>
    <xf numFmtId="164" fontId="7" fillId="2" borderId="1" xfId="1" applyFont="1" applyFill="1" applyBorder="1" applyAlignment="1" applyProtection="1">
      <alignment wrapText="1"/>
      <protection locked="0"/>
    </xf>
    <xf numFmtId="1" fontId="9" fillId="2" borderId="1" xfId="1" applyNumberFormat="1" applyFont="1" applyFill="1" applyBorder="1" applyAlignment="1" applyProtection="1">
      <alignment horizontal="center" wrapText="1"/>
      <protection locked="0"/>
    </xf>
    <xf numFmtId="164" fontId="9" fillId="2" borderId="1" xfId="1" applyFont="1" applyFill="1" applyBorder="1" applyAlignment="1" applyProtection="1">
      <alignment wrapText="1"/>
      <protection locked="0"/>
    </xf>
    <xf numFmtId="164" fontId="5" fillId="2" borderId="0" xfId="1" applyFont="1" applyFill="1" applyBorder="1" applyAlignment="1" applyProtection="1">
      <alignment horizontal="left"/>
      <protection locked="0"/>
    </xf>
    <xf numFmtId="164" fontId="7" fillId="2" borderId="0" xfId="1" applyFont="1" applyFill="1" applyBorder="1" applyAlignment="1" applyProtection="1">
      <alignment wrapText="1"/>
      <protection locked="0"/>
    </xf>
    <xf numFmtId="164" fontId="5" fillId="2" borderId="3" xfId="1" applyFont="1" applyFill="1" applyBorder="1" applyAlignment="1" applyProtection="1">
      <alignment horizontal="left"/>
      <protection locked="0"/>
    </xf>
    <xf numFmtId="164" fontId="7" fillId="2" borderId="3" xfId="1" applyFont="1" applyFill="1" applyBorder="1" applyAlignment="1" applyProtection="1">
      <alignment wrapText="1"/>
      <protection locked="0"/>
    </xf>
    <xf numFmtId="1" fontId="5" fillId="2" borderId="3" xfId="1" applyNumberFormat="1" applyFont="1" applyFill="1" applyBorder="1" applyAlignment="1">
      <alignment horizontal="center"/>
    </xf>
    <xf numFmtId="164" fontId="5" fillId="2" borderId="3" xfId="1" applyFont="1" applyFill="1" applyBorder="1" applyAlignment="1"/>
    <xf numFmtId="164" fontId="14" fillId="5" borderId="13" xfId="1" applyFont="1" applyFill="1" applyBorder="1" applyAlignment="1" applyProtection="1">
      <alignment vertical="center"/>
    </xf>
    <xf numFmtId="1" fontId="14" fillId="5" borderId="15" xfId="1" applyNumberFormat="1" applyFont="1" applyFill="1" applyBorder="1" applyAlignment="1" applyProtection="1">
      <alignment horizontal="center" vertical="center"/>
      <protection locked="0"/>
    </xf>
    <xf numFmtId="164" fontId="5" fillId="8" borderId="2" xfId="1" applyFont="1" applyFill="1" applyBorder="1" applyAlignment="1" applyProtection="1"/>
    <xf numFmtId="164" fontId="5" fillId="8" borderId="2" xfId="1" applyFont="1" applyFill="1" applyBorder="1" applyAlignment="1" applyProtection="1">
      <alignment shrinkToFit="1"/>
    </xf>
    <xf numFmtId="49" fontId="5" fillId="2" borderId="0" xfId="1" applyNumberFormat="1" applyFont="1" applyFill="1" applyBorder="1" applyAlignment="1" applyProtection="1">
      <protection locked="0"/>
    </xf>
    <xf numFmtId="0" fontId="0" fillId="0" borderId="0" xfId="0" applyAlignment="1">
      <alignment horizontal="center"/>
    </xf>
    <xf numFmtId="164" fontId="4" fillId="2" borderId="33" xfId="1" applyFont="1" applyFill="1" applyBorder="1" applyAlignment="1" applyProtection="1">
      <alignment horizontal="centerContinuous"/>
      <protection locked="0"/>
    </xf>
    <xf numFmtId="164" fontId="4" fillId="2" borderId="0" xfId="1" applyFont="1" applyFill="1" applyBorder="1" applyAlignment="1" applyProtection="1">
      <alignment horizontal="centerContinuous"/>
      <protection locked="0"/>
    </xf>
    <xf numFmtId="1" fontId="4" fillId="2" borderId="0" xfId="1" applyNumberFormat="1" applyFont="1" applyFill="1" applyBorder="1" applyAlignment="1" applyProtection="1">
      <alignment horizontal="centerContinuous"/>
      <protection locked="0"/>
    </xf>
    <xf numFmtId="164" fontId="4" fillId="2" borderId="34" xfId="1" applyFont="1" applyFill="1" applyBorder="1" applyAlignment="1" applyProtection="1">
      <alignment horizontal="centerContinuous"/>
      <protection locked="0"/>
    </xf>
    <xf numFmtId="164" fontId="5" fillId="2" borderId="33" xfId="1" applyFont="1" applyFill="1" applyBorder="1" applyAlignment="1" applyProtection="1">
      <protection locked="0"/>
    </xf>
    <xf numFmtId="164" fontId="5" fillId="2" borderId="34" xfId="1" applyFont="1" applyFill="1" applyBorder="1" applyAlignment="1" applyProtection="1">
      <protection locked="0"/>
    </xf>
    <xf numFmtId="164" fontId="4" fillId="3" borderId="23" xfId="1" applyFont="1" applyFill="1" applyBorder="1" applyAlignment="1" applyProtection="1">
      <protection locked="0"/>
    </xf>
    <xf numFmtId="164" fontId="5" fillId="3" borderId="3" xfId="1" applyFont="1" applyFill="1" applyBorder="1" applyAlignment="1" applyProtection="1">
      <protection locked="0"/>
    </xf>
    <xf numFmtId="49" fontId="5" fillId="3" borderId="3" xfId="1" applyNumberFormat="1" applyFont="1" applyFill="1" applyBorder="1" applyAlignment="1" applyProtection="1">
      <protection locked="0"/>
    </xf>
    <xf numFmtId="1" fontId="5" fillId="3" borderId="35" xfId="1" applyNumberFormat="1" applyFont="1" applyFill="1" applyBorder="1" applyAlignment="1" applyProtection="1">
      <alignment horizontal="center"/>
      <protection locked="0"/>
    </xf>
    <xf numFmtId="164" fontId="5" fillId="3" borderId="18" xfId="1" applyFont="1" applyFill="1" applyBorder="1" applyAlignment="1" applyProtection="1">
      <protection locked="0"/>
    </xf>
    <xf numFmtId="164" fontId="5" fillId="3" borderId="1" xfId="1" applyFont="1" applyFill="1" applyBorder="1" applyAlignment="1" applyProtection="1">
      <protection locked="0"/>
    </xf>
    <xf numFmtId="49" fontId="5" fillId="3" borderId="1" xfId="1" applyNumberFormat="1" applyFont="1" applyFill="1" applyBorder="1" applyAlignment="1" applyProtection="1">
      <protection locked="0"/>
    </xf>
    <xf numFmtId="1" fontId="5" fillId="3" borderId="29" xfId="1" applyNumberFormat="1" applyFont="1" applyFill="1" applyBorder="1" applyAlignment="1" applyProtection="1">
      <alignment horizontal="center"/>
      <protection locked="0"/>
    </xf>
    <xf numFmtId="0" fontId="4" fillId="4" borderId="36" xfId="2" applyFont="1" applyFill="1" applyBorder="1" applyAlignment="1">
      <alignment horizontal="centerContinuous"/>
    </xf>
    <xf numFmtId="0" fontId="5" fillId="4" borderId="37" xfId="3" applyFont="1" applyFill="1" applyBorder="1" applyAlignment="1">
      <alignment horizontal="centerContinuous"/>
    </xf>
    <xf numFmtId="164" fontId="4" fillId="5" borderId="38" xfId="1" applyFont="1" applyFill="1" applyBorder="1" applyAlignment="1" applyProtection="1">
      <alignment horizontal="center" vertical="center" wrapText="1"/>
    </xf>
    <xf numFmtId="1" fontId="4" fillId="5" borderId="38" xfId="1" applyNumberFormat="1" applyFont="1" applyFill="1" applyBorder="1" applyAlignment="1" applyProtection="1">
      <alignment horizontal="center" vertical="center" wrapText="1"/>
      <protection locked="0"/>
    </xf>
    <xf numFmtId="40" fontId="4" fillId="5" borderId="38" xfId="1" applyNumberFormat="1" applyFont="1" applyFill="1" applyBorder="1" applyAlignment="1" applyProtection="1">
      <alignment horizontal="center" vertical="center"/>
      <protection locked="0"/>
    </xf>
    <xf numFmtId="164" fontId="5" fillId="0" borderId="40" xfId="1" applyFont="1" applyBorder="1" applyAlignment="1" applyProtection="1">
      <alignment horizontal="center"/>
    </xf>
    <xf numFmtId="164" fontId="5" fillId="0" borderId="43" xfId="1" applyFont="1" applyBorder="1" applyAlignment="1" applyProtection="1">
      <alignment horizontal="center"/>
    </xf>
    <xf numFmtId="2" fontId="6" fillId="2" borderId="22" xfId="1" applyNumberFormat="1" applyFont="1" applyFill="1" applyBorder="1" applyAlignment="1" applyProtection="1">
      <alignment horizontal="center"/>
      <protection locked="0"/>
    </xf>
    <xf numFmtId="44" fontId="5" fillId="0" borderId="44" xfId="4" applyFont="1" applyFill="1" applyBorder="1" applyAlignment="1" applyProtection="1">
      <alignment horizontal="right"/>
      <protection locked="0"/>
    </xf>
    <xf numFmtId="164" fontId="5" fillId="2" borderId="40" xfId="1" applyFont="1" applyFill="1" applyBorder="1" applyAlignment="1" applyProtection="1">
      <alignment horizontal="center"/>
    </xf>
    <xf numFmtId="1" fontId="5" fillId="6" borderId="19" xfId="1" applyNumberFormat="1" applyFont="1" applyFill="1" applyBorder="1" applyAlignment="1" applyProtection="1">
      <alignment horizontal="center"/>
    </xf>
    <xf numFmtId="40" fontId="5" fillId="6" borderId="44" xfId="1" applyNumberFormat="1" applyFont="1" applyFill="1" applyBorder="1" applyAlignment="1" applyProtection="1">
      <alignment horizontal="right"/>
    </xf>
    <xf numFmtId="164" fontId="5" fillId="2" borderId="33" xfId="1" applyFont="1" applyFill="1" applyBorder="1" applyAlignment="1" applyProtection="1"/>
    <xf numFmtId="164" fontId="5" fillId="2" borderId="34" xfId="1" applyFont="1" applyFill="1" applyBorder="1" applyAlignment="1"/>
    <xf numFmtId="0" fontId="5" fillId="2" borderId="44" xfId="3" applyFont="1" applyFill="1" applyBorder="1" applyAlignment="1">
      <alignment horizontal="left"/>
    </xf>
    <xf numFmtId="164" fontId="5" fillId="2" borderId="37" xfId="1" applyFont="1" applyFill="1" applyBorder="1" applyAlignment="1"/>
    <xf numFmtId="164" fontId="7" fillId="2" borderId="48" xfId="1" applyFont="1" applyFill="1" applyBorder="1" applyAlignment="1" applyProtection="1">
      <alignment wrapText="1"/>
    </xf>
    <xf numFmtId="164" fontId="7" fillId="2" borderId="49" xfId="1" applyFont="1" applyFill="1" applyBorder="1" applyAlignment="1" applyProtection="1">
      <alignment wrapText="1"/>
    </xf>
    <xf numFmtId="164" fontId="5" fillId="2" borderId="49" xfId="1" applyFont="1" applyFill="1" applyBorder="1" applyAlignment="1" applyProtection="1"/>
    <xf numFmtId="1" fontId="5" fillId="2" borderId="49" xfId="1" applyNumberFormat="1" applyFont="1" applyFill="1" applyBorder="1" applyAlignment="1" applyProtection="1"/>
    <xf numFmtId="164" fontId="5" fillId="2" borderId="50" xfId="1" applyFont="1" applyFill="1" applyBorder="1" applyAlignment="1" applyProtection="1"/>
    <xf numFmtId="164" fontId="17" fillId="2" borderId="33" xfId="1" applyFont="1" applyFill="1" applyBorder="1" applyAlignment="1" applyProtection="1">
      <protection locked="0"/>
    </xf>
    <xf numFmtId="164" fontId="17" fillId="2" borderId="0" xfId="1" applyFont="1" applyFill="1" applyBorder="1" applyAlignment="1" applyProtection="1">
      <protection locked="0"/>
    </xf>
    <xf numFmtId="164" fontId="4" fillId="6" borderId="45" xfId="1" applyFont="1" applyFill="1" applyBorder="1" applyAlignment="1" applyProtection="1">
      <alignment horizontal="left"/>
    </xf>
    <xf numFmtId="164" fontId="4" fillId="6" borderId="1" xfId="1" applyFont="1" applyFill="1" applyBorder="1" applyAlignment="1" applyProtection="1"/>
    <xf numFmtId="164" fontId="4" fillId="6" borderId="1" xfId="1" applyFont="1" applyFill="1" applyBorder="1" applyAlignment="1" applyProtection="1">
      <alignment shrinkToFit="1"/>
    </xf>
    <xf numFmtId="164" fontId="4" fillId="6" borderId="18" xfId="1" applyFont="1" applyFill="1" applyBorder="1" applyAlignment="1" applyProtection="1">
      <alignment horizontal="center"/>
      <protection locked="0"/>
    </xf>
    <xf numFmtId="164" fontId="4" fillId="6" borderId="29" xfId="1" applyFont="1" applyFill="1" applyBorder="1" applyAlignment="1" applyProtection="1">
      <alignment horizontal="center"/>
      <protection locked="0"/>
    </xf>
    <xf numFmtId="0" fontId="16" fillId="0" borderId="0" xfId="0" applyFont="1"/>
    <xf numFmtId="164" fontId="18" fillId="2" borderId="0" xfId="1" applyFont="1" applyFill="1" applyBorder="1" applyAlignment="1" applyProtection="1">
      <alignment horizontal="centerContinuous"/>
      <protection locked="0"/>
    </xf>
    <xf numFmtId="1" fontId="18" fillId="2" borderId="0" xfId="1" applyNumberFormat="1" applyFont="1" applyFill="1" applyBorder="1" applyAlignment="1" applyProtection="1">
      <alignment horizontal="centerContinuous"/>
      <protection locked="0"/>
    </xf>
    <xf numFmtId="0" fontId="19" fillId="0" borderId="0" xfId="0" applyFont="1"/>
    <xf numFmtId="164" fontId="4" fillId="2" borderId="30" xfId="1" applyFont="1" applyFill="1" applyBorder="1" applyAlignment="1" applyProtection="1">
      <alignment horizontal="centerContinuous"/>
      <protection locked="0"/>
    </xf>
    <xf numFmtId="164" fontId="4" fillId="2" borderId="31" xfId="1" applyFont="1" applyFill="1" applyBorder="1" applyAlignment="1" applyProtection="1">
      <alignment horizontal="centerContinuous"/>
      <protection locked="0"/>
    </xf>
    <xf numFmtId="1" fontId="4" fillId="2" borderId="31" xfId="1" applyNumberFormat="1" applyFont="1" applyFill="1" applyBorder="1" applyAlignment="1" applyProtection="1">
      <alignment horizontal="centerContinuous"/>
      <protection locked="0"/>
    </xf>
    <xf numFmtId="164" fontId="4" fillId="2" borderId="32" xfId="1" applyFont="1" applyFill="1" applyBorder="1" applyAlignment="1" applyProtection="1">
      <alignment horizontal="centerContinuous"/>
      <protection locked="0"/>
    </xf>
    <xf numFmtId="44" fontId="5" fillId="0" borderId="52" xfId="4" applyFont="1" applyFill="1" applyBorder="1" applyAlignment="1" applyProtection="1">
      <alignment horizontal="right"/>
      <protection locked="0"/>
    </xf>
    <xf numFmtId="164" fontId="5" fillId="2" borderId="31" xfId="1" applyFont="1" applyFill="1" applyBorder="1" applyAlignment="1" applyProtection="1">
      <alignment horizontal="centerContinuous"/>
      <protection locked="0"/>
    </xf>
    <xf numFmtId="1" fontId="5" fillId="2" borderId="31" xfId="1" applyNumberFormat="1" applyFont="1" applyFill="1" applyBorder="1" applyAlignment="1" applyProtection="1">
      <alignment horizontal="centerContinuous"/>
      <protection locked="0"/>
    </xf>
    <xf numFmtId="164" fontId="5" fillId="2" borderId="32" xfId="1" applyFont="1" applyFill="1" applyBorder="1" applyAlignment="1" applyProtection="1">
      <alignment horizontal="centerContinuous"/>
      <protection locked="0"/>
    </xf>
    <xf numFmtId="164" fontId="18" fillId="2" borderId="33" xfId="1" applyFont="1" applyFill="1" applyBorder="1" applyAlignment="1" applyProtection="1">
      <alignment horizontal="centerContinuous"/>
      <protection locked="0"/>
    </xf>
    <xf numFmtId="164" fontId="18" fillId="2" borderId="34" xfId="1" applyFont="1" applyFill="1" applyBorder="1" applyAlignment="1" applyProtection="1">
      <alignment horizontal="centerContinuous"/>
      <protection locked="0"/>
    </xf>
    <xf numFmtId="0" fontId="0" fillId="0" borderId="0" xfId="0" applyBorder="1"/>
    <xf numFmtId="40" fontId="5" fillId="0" borderId="44" xfId="1" applyNumberFormat="1" applyFont="1" applyFill="1" applyBorder="1" applyAlignment="1" applyProtection="1">
      <alignment horizontal="right"/>
      <protection locked="0"/>
    </xf>
    <xf numFmtId="40" fontId="4" fillId="8" borderId="42" xfId="1" applyNumberFormat="1" applyFont="1" applyFill="1" applyBorder="1" applyAlignment="1" applyProtection="1">
      <alignment horizontal="center"/>
      <protection locked="0"/>
    </xf>
    <xf numFmtId="40" fontId="14" fillId="5" borderId="15" xfId="1" applyNumberFormat="1" applyFont="1" applyFill="1" applyBorder="1" applyAlignment="1" applyProtection="1">
      <alignment horizontal="center" vertical="center"/>
      <protection locked="0"/>
    </xf>
    <xf numFmtId="40" fontId="5" fillId="0" borderId="44" xfId="1" applyNumberFormat="1" applyFont="1" applyFill="1" applyBorder="1" applyAlignment="1" applyProtection="1">
      <alignment horizontal="right"/>
    </xf>
    <xf numFmtId="164" fontId="5" fillId="0" borderId="53" xfId="1" applyFont="1" applyBorder="1" applyAlignment="1" applyProtection="1">
      <alignment horizontal="center"/>
    </xf>
    <xf numFmtId="164" fontId="5" fillId="6" borderId="1" xfId="1" applyFont="1" applyFill="1" applyBorder="1" applyAlignment="1" applyProtection="1">
      <alignment shrinkToFit="1"/>
    </xf>
    <xf numFmtId="164" fontId="5" fillId="0" borderId="54" xfId="1" applyFont="1" applyBorder="1" applyAlignment="1" applyProtection="1">
      <alignment horizontal="center"/>
    </xf>
    <xf numFmtId="44" fontId="5" fillId="0" borderId="55" xfId="4" applyFont="1" applyFill="1" applyBorder="1" applyAlignment="1" applyProtection="1">
      <alignment horizontal="right"/>
      <protection locked="0"/>
    </xf>
    <xf numFmtId="164" fontId="5" fillId="0" borderId="56" xfId="1" applyFont="1" applyBorder="1" applyAlignment="1" applyProtection="1">
      <alignment horizontal="center"/>
    </xf>
    <xf numFmtId="2" fontId="6" fillId="2" borderId="28" xfId="1" applyNumberFormat="1" applyFont="1" applyFill="1" applyBorder="1" applyAlignment="1" applyProtection="1">
      <alignment horizontal="center"/>
      <protection locked="0"/>
    </xf>
    <xf numFmtId="44" fontId="5" fillId="0" borderId="50" xfId="4" applyFont="1" applyFill="1" applyBorder="1" applyAlignment="1" applyProtection="1">
      <alignment horizontal="right"/>
      <protection locked="0"/>
    </xf>
    <xf numFmtId="164" fontId="5" fillId="2" borderId="19" xfId="1" applyFont="1" applyFill="1" applyBorder="1" applyAlignment="1" applyProtection="1"/>
    <xf numFmtId="164" fontId="13" fillId="8" borderId="1" xfId="1" applyFont="1" applyFill="1" applyBorder="1" applyAlignment="1" applyProtection="1"/>
    <xf numFmtId="164" fontId="13" fillId="8" borderId="1" xfId="1" applyFont="1" applyFill="1" applyBorder="1" applyAlignment="1" applyProtection="1">
      <alignment shrinkToFit="1"/>
    </xf>
    <xf numFmtId="164" fontId="12" fillId="8" borderId="18" xfId="1" applyFont="1" applyFill="1" applyBorder="1" applyAlignment="1" applyProtection="1">
      <alignment horizontal="center"/>
    </xf>
    <xf numFmtId="164" fontId="12" fillId="8" borderId="1" xfId="1" applyFont="1" applyFill="1" applyBorder="1" applyAlignment="1" applyProtection="1">
      <alignment horizontal="center"/>
    </xf>
    <xf numFmtId="164" fontId="12" fillId="8" borderId="29" xfId="1" applyFont="1" applyFill="1" applyBorder="1" applyAlignment="1" applyProtection="1">
      <alignment horizontal="center"/>
    </xf>
    <xf numFmtId="1" fontId="13" fillId="8" borderId="19" xfId="1" applyNumberFormat="1" applyFont="1" applyFill="1" applyBorder="1" applyAlignment="1" applyProtection="1">
      <alignment horizontal="center"/>
    </xf>
    <xf numFmtId="40" fontId="13" fillId="8" borderId="19" xfId="1" applyNumberFormat="1" applyFont="1" applyFill="1" applyBorder="1" applyAlignment="1" applyProtection="1"/>
    <xf numFmtId="40" fontId="12" fillId="8" borderId="44" xfId="1" applyNumberFormat="1" applyFont="1" applyFill="1" applyBorder="1" applyAlignment="1" applyProtection="1">
      <alignment horizontal="right"/>
    </xf>
    <xf numFmtId="164" fontId="14" fillId="8" borderId="41" xfId="1" applyFont="1" applyFill="1" applyBorder="1" applyAlignment="1" applyProtection="1">
      <alignment horizontal="left"/>
    </xf>
    <xf numFmtId="164" fontId="14" fillId="8" borderId="45" xfId="1" applyFont="1" applyFill="1" applyBorder="1" applyAlignment="1" applyProtection="1">
      <alignment horizontal="left"/>
    </xf>
    <xf numFmtId="164" fontId="5" fillId="2" borderId="1" xfId="1" applyFont="1" applyFill="1" applyBorder="1" applyAlignment="1" applyProtection="1"/>
    <xf numFmtId="164" fontId="14" fillId="6" borderId="12" xfId="1" applyFont="1" applyFill="1" applyBorder="1" applyAlignment="1" applyProtection="1">
      <alignment horizontal="left"/>
    </xf>
    <xf numFmtId="164" fontId="5" fillId="6" borderId="13" xfId="1" applyFont="1" applyFill="1" applyBorder="1" applyAlignment="1" applyProtection="1">
      <alignment shrinkToFit="1"/>
    </xf>
    <xf numFmtId="164" fontId="5" fillId="6" borderId="58" xfId="1" applyFont="1" applyFill="1" applyBorder="1" applyAlignment="1" applyProtection="1">
      <alignment horizontal="center"/>
      <protection locked="0"/>
    </xf>
    <xf numFmtId="164" fontId="5" fillId="6" borderId="13" xfId="1" applyFont="1" applyFill="1" applyBorder="1" applyAlignment="1" applyProtection="1">
      <alignment horizontal="center"/>
      <protection locked="0"/>
    </xf>
    <xf numFmtId="164" fontId="5" fillId="6" borderId="57" xfId="1" applyFont="1" applyFill="1" applyBorder="1" applyAlignment="1" applyProtection="1">
      <alignment horizontal="center"/>
      <protection locked="0"/>
    </xf>
    <xf numFmtId="1" fontId="5" fillId="6" borderId="59" xfId="1" applyNumberFormat="1" applyFont="1" applyFill="1" applyBorder="1" applyAlignment="1" applyProtection="1">
      <alignment horizontal="center"/>
    </xf>
    <xf numFmtId="40" fontId="5" fillId="6" borderId="59" xfId="1" applyNumberFormat="1" applyFont="1" applyFill="1" applyBorder="1" applyAlignment="1" applyProtection="1"/>
    <xf numFmtId="40" fontId="5" fillId="6" borderId="14" xfId="1" applyNumberFormat="1" applyFont="1" applyFill="1" applyBorder="1" applyAlignment="1" applyProtection="1">
      <alignment horizontal="right"/>
    </xf>
    <xf numFmtId="40" fontId="6" fillId="2" borderId="51" xfId="1" applyNumberFormat="1" applyFont="1" applyFill="1" applyBorder="1" applyAlignment="1" applyProtection="1">
      <protection locked="0"/>
    </xf>
    <xf numFmtId="164" fontId="14" fillId="5" borderId="15" xfId="1" applyFont="1" applyFill="1" applyBorder="1" applyAlignment="1" applyProtection="1">
      <alignment horizontal="center" vertical="center"/>
      <protection locked="0"/>
    </xf>
    <xf numFmtId="164" fontId="5" fillId="2" borderId="29" xfId="1" applyFont="1" applyFill="1" applyBorder="1" applyAlignment="1" applyProtection="1"/>
    <xf numFmtId="40" fontId="20" fillId="5" borderId="39" xfId="1" applyNumberFormat="1" applyFont="1" applyFill="1" applyBorder="1" applyAlignment="1" applyProtection="1">
      <alignment horizontal="left" vertical="center"/>
      <protection locked="0"/>
    </xf>
    <xf numFmtId="164" fontId="5" fillId="6" borderId="1" xfId="1" applyFont="1" applyFill="1" applyBorder="1" applyAlignment="1" applyProtection="1">
      <alignment horizontal="center"/>
      <protection locked="0"/>
    </xf>
    <xf numFmtId="1" fontId="5" fillId="6" borderId="1" xfId="1" applyNumberFormat="1" applyFont="1" applyFill="1" applyBorder="1" applyAlignment="1" applyProtection="1">
      <alignment horizontal="center"/>
    </xf>
    <xf numFmtId="164" fontId="7" fillId="2" borderId="33" xfId="1" applyFont="1" applyFill="1" applyBorder="1" applyAlignment="1" applyProtection="1">
      <alignment horizontal="left" wrapText="1"/>
    </xf>
    <xf numFmtId="164" fontId="7" fillId="2" borderId="0" xfId="1" applyFont="1" applyFill="1" applyBorder="1" applyAlignment="1" applyProtection="1">
      <alignment horizontal="left" wrapText="1"/>
    </xf>
    <xf numFmtId="164" fontId="5" fillId="6" borderId="12" xfId="1" applyFont="1" applyFill="1" applyBorder="1" applyAlignment="1" applyProtection="1"/>
    <xf numFmtId="164" fontId="18" fillId="2" borderId="33" xfId="1" applyFont="1" applyFill="1" applyBorder="1" applyAlignment="1" applyProtection="1">
      <protection locked="0"/>
    </xf>
    <xf numFmtId="164" fontId="4" fillId="2" borderId="0" xfId="1" applyFont="1" applyFill="1" applyBorder="1" applyAlignment="1" applyProtection="1">
      <protection locked="0"/>
    </xf>
    <xf numFmtId="164" fontId="7" fillId="2" borderId="33" xfId="1" applyFont="1" applyFill="1" applyBorder="1" applyAlignment="1" applyProtection="1">
      <alignment horizontal="left" wrapText="1"/>
    </xf>
    <xf numFmtId="164" fontId="7" fillId="2" borderId="0" xfId="1" applyFont="1" applyFill="1" applyBorder="1" applyAlignment="1" applyProtection="1">
      <alignment horizontal="left" wrapText="1"/>
    </xf>
    <xf numFmtId="40" fontId="0" fillId="0" borderId="0" xfId="0" applyNumberFormat="1"/>
    <xf numFmtId="0" fontId="16" fillId="0" borderId="61" xfId="0" applyFont="1" applyBorder="1"/>
    <xf numFmtId="40" fontId="16" fillId="0" borderId="61" xfId="0" applyNumberFormat="1" applyFont="1" applyBorder="1"/>
    <xf numFmtId="40" fontId="16" fillId="0" borderId="0" xfId="0" applyNumberFormat="1" applyFont="1"/>
    <xf numFmtId="0" fontId="22" fillId="0" borderId="0" xfId="0" applyFont="1"/>
    <xf numFmtId="0" fontId="14" fillId="2" borderId="34" xfId="0" applyFont="1" applyFill="1" applyBorder="1"/>
    <xf numFmtId="0" fontId="12" fillId="2" borderId="34" xfId="0" applyFont="1" applyFill="1" applyBorder="1"/>
    <xf numFmtId="0" fontId="0" fillId="2" borderId="34" xfId="0" applyFill="1" applyBorder="1"/>
    <xf numFmtId="0" fontId="23" fillId="0" borderId="0" xfId="0" applyFont="1"/>
    <xf numFmtId="0" fontId="24" fillId="0" borderId="0" xfId="0" applyFont="1"/>
    <xf numFmtId="44" fontId="5" fillId="6" borderId="44" xfId="1" applyNumberFormat="1" applyFont="1" applyFill="1" applyBorder="1" applyAlignment="1" applyProtection="1">
      <alignment horizontal="right"/>
    </xf>
    <xf numFmtId="44" fontId="5" fillId="0" borderId="55" xfId="4" applyNumberFormat="1" applyFont="1" applyFill="1" applyBorder="1" applyAlignment="1" applyProtection="1">
      <alignment horizontal="right"/>
      <protection locked="0"/>
    </xf>
    <xf numFmtId="44" fontId="5" fillId="0" borderId="44" xfId="4" applyNumberFormat="1" applyFont="1" applyFill="1" applyBorder="1" applyAlignment="1" applyProtection="1">
      <alignment horizontal="right"/>
      <protection locked="0"/>
    </xf>
    <xf numFmtId="44" fontId="5" fillId="0" borderId="50" xfId="4" applyNumberFormat="1" applyFont="1" applyFill="1" applyBorder="1" applyAlignment="1" applyProtection="1">
      <alignment horizontal="right"/>
      <protection locked="0"/>
    </xf>
    <xf numFmtId="44" fontId="5" fillId="0" borderId="52" xfId="4" applyNumberFormat="1" applyFont="1" applyFill="1" applyBorder="1" applyAlignment="1" applyProtection="1">
      <alignment horizontal="right"/>
      <protection locked="0"/>
    </xf>
    <xf numFmtId="14" fontId="5" fillId="2" borderId="33" xfId="1" applyNumberFormat="1" applyFont="1" applyFill="1" applyBorder="1" applyAlignment="1" applyProtection="1">
      <protection locked="0"/>
    </xf>
    <xf numFmtId="14" fontId="4" fillId="3" borderId="23" xfId="1" applyNumberFormat="1" applyFont="1" applyFill="1" applyBorder="1" applyAlignment="1" applyProtection="1">
      <protection locked="0"/>
    </xf>
    <xf numFmtId="14" fontId="5" fillId="3" borderId="3" xfId="1" applyNumberFormat="1" applyFont="1" applyFill="1" applyBorder="1" applyAlignment="1" applyProtection="1">
      <protection locked="0"/>
    </xf>
    <xf numFmtId="14" fontId="5" fillId="3" borderId="35" xfId="1" applyNumberFormat="1" applyFont="1" applyFill="1" applyBorder="1" applyAlignment="1" applyProtection="1">
      <alignment horizontal="center"/>
      <protection locked="0"/>
    </xf>
    <xf numFmtId="14" fontId="5" fillId="2" borderId="34" xfId="1" applyNumberFormat="1" applyFont="1" applyFill="1" applyBorder="1" applyAlignment="1" applyProtection="1">
      <protection locked="0"/>
    </xf>
    <xf numFmtId="14" fontId="5" fillId="3" borderId="18" xfId="1" applyNumberFormat="1" applyFont="1" applyFill="1" applyBorder="1" applyAlignment="1" applyProtection="1">
      <protection locked="0"/>
    </xf>
    <xf numFmtId="14" fontId="5" fillId="3" borderId="1" xfId="1" applyNumberFormat="1" applyFont="1" applyFill="1" applyBorder="1" applyAlignment="1" applyProtection="1">
      <protection locked="0"/>
    </xf>
    <xf numFmtId="14" fontId="5" fillId="3" borderId="29" xfId="1" applyNumberFormat="1" applyFont="1" applyFill="1" applyBorder="1" applyAlignment="1" applyProtection="1">
      <alignment horizontal="center"/>
      <protection locked="0"/>
    </xf>
    <xf numFmtId="164" fontId="4" fillId="3" borderId="4" xfId="1" applyFont="1" applyFill="1" applyBorder="1" applyAlignment="1" applyProtection="1"/>
    <xf numFmtId="164" fontId="5" fillId="3" borderId="5" xfId="1" applyFont="1" applyFill="1" applyBorder="1" applyAlignment="1" applyProtection="1"/>
    <xf numFmtId="49" fontId="5" fillId="3" borderId="5" xfId="1" applyNumberFormat="1" applyFont="1" applyFill="1" applyBorder="1" applyAlignment="1" applyProtection="1"/>
    <xf numFmtId="1" fontId="5" fillId="3" borderId="6" xfId="1" applyNumberFormat="1" applyFont="1" applyFill="1" applyBorder="1" applyAlignment="1" applyProtection="1">
      <alignment horizontal="center"/>
    </xf>
    <xf numFmtId="164" fontId="5" fillId="2" borderId="0" xfId="1" applyFont="1" applyFill="1" applyBorder="1" applyAlignment="1" applyProtection="1"/>
    <xf numFmtId="164" fontId="5" fillId="2" borderId="34" xfId="1" applyFont="1" applyFill="1" applyBorder="1" applyAlignment="1" applyProtection="1"/>
    <xf numFmtId="0" fontId="0" fillId="0" borderId="0" xfId="0" applyProtection="1"/>
    <xf numFmtId="164" fontId="5" fillId="3" borderId="7" xfId="1" applyFont="1" applyFill="1" applyBorder="1" applyAlignment="1" applyProtection="1"/>
    <xf numFmtId="164" fontId="5" fillId="3" borderId="0" xfId="1" applyFont="1" applyFill="1" applyBorder="1" applyAlignment="1" applyProtection="1"/>
    <xf numFmtId="49" fontId="5" fillId="3" borderId="0" xfId="1" applyNumberFormat="1" applyFont="1" applyFill="1" applyBorder="1" applyAlignment="1" applyProtection="1"/>
    <xf numFmtId="1" fontId="5" fillId="3" borderId="8" xfId="1" applyNumberFormat="1" applyFont="1" applyFill="1" applyBorder="1" applyAlignment="1" applyProtection="1">
      <alignment horizontal="center"/>
    </xf>
    <xf numFmtId="164" fontId="5" fillId="3" borderId="9" xfId="1" applyFont="1" applyFill="1" applyBorder="1" applyAlignment="1" applyProtection="1"/>
    <xf numFmtId="164" fontId="5" fillId="3" borderId="10" xfId="1" applyFont="1" applyFill="1" applyBorder="1" applyAlignment="1" applyProtection="1"/>
    <xf numFmtId="49" fontId="5" fillId="3" borderId="10" xfId="1" applyNumberFormat="1" applyFont="1" applyFill="1" applyBorder="1" applyAlignment="1" applyProtection="1"/>
    <xf numFmtId="1" fontId="5" fillId="3" borderId="11" xfId="1" applyNumberFormat="1" applyFont="1" applyFill="1" applyBorder="1" applyAlignment="1" applyProtection="1">
      <alignment horizontal="center"/>
    </xf>
    <xf numFmtId="165" fontId="5" fillId="13" borderId="52" xfId="3" applyNumberFormat="1" applyFont="1" applyFill="1" applyBorder="1" applyAlignment="1" applyProtection="1">
      <alignment horizontal="left"/>
    </xf>
    <xf numFmtId="165" fontId="5" fillId="13" borderId="60" xfId="3" applyNumberFormat="1" applyFont="1" applyFill="1" applyBorder="1" applyAlignment="1" applyProtection="1">
      <alignment horizontal="left"/>
    </xf>
    <xf numFmtId="40" fontId="20" fillId="5" borderId="39" xfId="1" applyNumberFormat="1" applyFont="1" applyFill="1" applyBorder="1" applyAlignment="1" applyProtection="1">
      <alignment horizontal="left" vertical="center"/>
    </xf>
    <xf numFmtId="40" fontId="5" fillId="2" borderId="19" xfId="1" applyNumberFormat="1" applyFont="1" applyFill="1" applyBorder="1" applyAlignment="1" applyProtection="1"/>
    <xf numFmtId="164" fontId="4" fillId="3" borderId="23" xfId="1" applyFont="1" applyFill="1" applyBorder="1" applyAlignment="1" applyProtection="1"/>
    <xf numFmtId="164" fontId="5" fillId="3" borderId="3" xfId="1" applyFont="1" applyFill="1" applyBorder="1" applyAlignment="1" applyProtection="1"/>
    <xf numFmtId="49" fontId="5" fillId="3" borderId="3" xfId="1" applyNumberFormat="1" applyFont="1" applyFill="1" applyBorder="1" applyAlignment="1" applyProtection="1"/>
    <xf numFmtId="1" fontId="5" fillId="3" borderId="35" xfId="1" applyNumberFormat="1" applyFont="1" applyFill="1" applyBorder="1" applyAlignment="1" applyProtection="1">
      <alignment horizontal="center"/>
    </xf>
    <xf numFmtId="164" fontId="5" fillId="3" borderId="18" xfId="1" applyFont="1" applyFill="1" applyBorder="1" applyAlignment="1" applyProtection="1"/>
    <xf numFmtId="164" fontId="5" fillId="3" borderId="1" xfId="1" applyFont="1" applyFill="1" applyBorder="1" applyAlignment="1" applyProtection="1"/>
    <xf numFmtId="49" fontId="5" fillId="3" borderId="1" xfId="1" applyNumberFormat="1" applyFont="1" applyFill="1" applyBorder="1" applyAlignment="1" applyProtection="1"/>
    <xf numFmtId="1" fontId="5" fillId="3" borderId="29" xfId="1" applyNumberFormat="1" applyFont="1" applyFill="1" applyBorder="1" applyAlignment="1" applyProtection="1">
      <alignment horizontal="center"/>
    </xf>
    <xf numFmtId="49" fontId="5" fillId="2" borderId="0" xfId="1" applyNumberFormat="1" applyFont="1" applyFill="1" applyBorder="1" applyAlignment="1" applyProtection="1"/>
    <xf numFmtId="1" fontId="5" fillId="2" borderId="0" xfId="1" applyNumberFormat="1" applyFont="1" applyFill="1" applyBorder="1" applyAlignment="1" applyProtection="1">
      <alignment horizontal="center"/>
    </xf>
    <xf numFmtId="164" fontId="17" fillId="2" borderId="33" xfId="1" applyFont="1" applyFill="1" applyBorder="1" applyAlignment="1" applyProtection="1"/>
    <xf numFmtId="164" fontId="4" fillId="2" borderId="0" xfId="1" applyFont="1" applyFill="1" applyBorder="1" applyAlignment="1" applyProtection="1"/>
    <xf numFmtId="164" fontId="17" fillId="2" borderId="0" xfId="1" applyFont="1" applyFill="1" applyBorder="1" applyAlignment="1" applyProtection="1"/>
    <xf numFmtId="164" fontId="18" fillId="2" borderId="33" xfId="1" applyFont="1" applyFill="1" applyBorder="1" applyAlignment="1" applyProtection="1"/>
    <xf numFmtId="165" fontId="5" fillId="13" borderId="52" xfId="3" applyNumberFormat="1" applyFont="1" applyFill="1" applyBorder="1" applyAlignment="1" applyProtection="1">
      <alignment horizontal="left"/>
      <protection locked="0"/>
    </xf>
    <xf numFmtId="165" fontId="5" fillId="13" borderId="60" xfId="3" applyNumberFormat="1" applyFont="1" applyFill="1" applyBorder="1" applyAlignment="1" applyProtection="1">
      <alignment horizontal="left"/>
      <protection locked="0"/>
    </xf>
    <xf numFmtId="164" fontId="5" fillId="2" borderId="20" xfId="1" applyFont="1" applyFill="1" applyBorder="1" applyAlignment="1" applyProtection="1">
      <protection locked="0"/>
    </xf>
    <xf numFmtId="164" fontId="5" fillId="2" borderId="2" xfId="1" applyFont="1" applyFill="1" applyBorder="1" applyAlignment="1" applyProtection="1">
      <alignment shrinkToFit="1"/>
      <protection locked="0"/>
    </xf>
    <xf numFmtId="164" fontId="6" fillId="2" borderId="2" xfId="1" applyFont="1" applyFill="1" applyBorder="1" applyAlignment="1" applyProtection="1">
      <alignment shrinkToFit="1"/>
      <protection locked="0"/>
    </xf>
    <xf numFmtId="164" fontId="5" fillId="6" borderId="58" xfId="1" applyFont="1" applyFill="1" applyBorder="1" applyAlignment="1" applyProtection="1">
      <alignment horizontal="center"/>
    </xf>
    <xf numFmtId="164" fontId="5" fillId="6" borderId="13" xfId="1" applyFont="1" applyFill="1" applyBorder="1" applyAlignment="1" applyProtection="1">
      <alignment horizontal="center"/>
    </xf>
    <xf numFmtId="164" fontId="5" fillId="6" borderId="57" xfId="1" applyFont="1" applyFill="1" applyBorder="1" applyAlignment="1" applyProtection="1">
      <alignment horizontal="center"/>
    </xf>
    <xf numFmtId="44" fontId="4" fillId="7" borderId="39" xfId="4" applyFont="1" applyFill="1" applyBorder="1" applyAlignment="1" applyProtection="1">
      <alignment horizontal="right" vertical="center"/>
    </xf>
    <xf numFmtId="164" fontId="4" fillId="6" borderId="18" xfId="1" applyFont="1" applyFill="1" applyBorder="1" applyAlignment="1" applyProtection="1">
      <alignment horizontal="center"/>
    </xf>
    <xf numFmtId="164" fontId="4" fillId="6" borderId="29" xfId="1" applyFont="1" applyFill="1" applyBorder="1" applyAlignment="1" applyProtection="1">
      <alignment horizontal="center"/>
    </xf>
    <xf numFmtId="164" fontId="5" fillId="6" borderId="18" xfId="1" applyFont="1" applyFill="1" applyBorder="1" applyAlignment="1" applyProtection="1">
      <alignment horizontal="center"/>
    </xf>
    <xf numFmtId="164" fontId="5" fillId="6" borderId="29" xfId="1" applyFont="1" applyFill="1" applyBorder="1" applyAlignment="1" applyProtection="1">
      <alignment horizontal="center"/>
    </xf>
    <xf numFmtId="44" fontId="4" fillId="9" borderId="38" xfId="4" applyNumberFormat="1" applyFont="1" applyFill="1" applyBorder="1" applyAlignment="1" applyProtection="1">
      <alignment horizontal="right" vertical="center"/>
    </xf>
    <xf numFmtId="1" fontId="6" fillId="2" borderId="19" xfId="1" applyNumberFormat="1" applyFont="1" applyFill="1" applyBorder="1" applyAlignment="1" applyProtection="1">
      <alignment horizontal="center"/>
      <protection locked="0"/>
    </xf>
    <xf numFmtId="44" fontId="5" fillId="2" borderId="44" xfId="4" applyFont="1" applyFill="1" applyBorder="1" applyAlignment="1" applyProtection="1">
      <alignment horizontal="right"/>
      <protection locked="0"/>
    </xf>
    <xf numFmtId="164" fontId="5" fillId="0" borderId="43" xfId="1" applyFont="1" applyBorder="1" applyAlignment="1" applyProtection="1">
      <alignment horizontal="center"/>
      <protection locked="0"/>
    </xf>
    <xf numFmtId="164" fontId="5" fillId="2" borderId="40" xfId="1" applyFont="1" applyFill="1" applyBorder="1" applyAlignment="1" applyProtection="1">
      <alignment horizontal="center"/>
      <protection locked="0"/>
    </xf>
    <xf numFmtId="164" fontId="5" fillId="2" borderId="17" xfId="1" applyFont="1" applyFill="1" applyBorder="1" applyAlignment="1" applyProtection="1">
      <protection locked="0"/>
    </xf>
    <xf numFmtId="164" fontId="5" fillId="2" borderId="16" xfId="1" applyFont="1" applyFill="1" applyBorder="1" applyAlignment="1" applyProtection="1">
      <alignment shrinkToFit="1"/>
      <protection locked="0"/>
    </xf>
    <xf numFmtId="44" fontId="4" fillId="7" borderId="39" xfId="4" applyNumberFormat="1" applyFont="1" applyFill="1" applyBorder="1" applyAlignment="1" applyProtection="1">
      <alignment horizontal="right" vertical="center"/>
    </xf>
    <xf numFmtId="44" fontId="5" fillId="2" borderId="44" xfId="4" applyNumberFormat="1" applyFont="1" applyFill="1" applyBorder="1" applyAlignment="1" applyProtection="1">
      <alignment horizontal="right"/>
      <protection locked="0"/>
    </xf>
    <xf numFmtId="0" fontId="4" fillId="4" borderId="36" xfId="2" applyFont="1" applyFill="1" applyBorder="1" applyAlignment="1" applyProtection="1">
      <alignment horizontal="centerContinuous"/>
    </xf>
    <xf numFmtId="0" fontId="5" fillId="4" borderId="3" xfId="2" applyFont="1" applyFill="1" applyBorder="1" applyAlignment="1" applyProtection="1">
      <alignment horizontal="centerContinuous"/>
    </xf>
    <xf numFmtId="1" fontId="5" fillId="4" borderId="3" xfId="1" applyNumberFormat="1" applyFont="1" applyFill="1" applyBorder="1" applyAlignment="1" applyProtection="1">
      <alignment horizontal="centerContinuous"/>
    </xf>
    <xf numFmtId="0" fontId="5" fillId="4" borderId="37" xfId="3" applyFont="1" applyFill="1" applyBorder="1" applyAlignment="1" applyProtection="1">
      <alignment horizontal="centerContinuous"/>
    </xf>
    <xf numFmtId="1" fontId="4" fillId="5" borderId="38" xfId="1" applyNumberFormat="1" applyFont="1" applyFill="1" applyBorder="1" applyAlignment="1" applyProtection="1">
      <alignment horizontal="center" vertical="center" wrapText="1"/>
    </xf>
    <xf numFmtId="40" fontId="4" fillId="5" borderId="38" xfId="1" applyNumberFormat="1" applyFont="1" applyFill="1" applyBorder="1" applyAlignment="1" applyProtection="1">
      <alignment horizontal="center" vertical="center"/>
    </xf>
    <xf numFmtId="164" fontId="5" fillId="6" borderId="1" xfId="1" applyFont="1" applyFill="1" applyBorder="1" applyAlignment="1" applyProtection="1">
      <alignment horizontal="center"/>
    </xf>
    <xf numFmtId="0" fontId="5" fillId="2" borderId="44" xfId="3" applyFont="1" applyFill="1" applyBorder="1" applyAlignment="1" applyProtection="1">
      <alignment horizontal="left"/>
      <protection locked="0"/>
    </xf>
    <xf numFmtId="164" fontId="7" fillId="2" borderId="33" xfId="1" applyFont="1" applyFill="1" applyBorder="1" applyAlignment="1" applyProtection="1">
      <alignment horizontal="left" wrapText="1"/>
      <protection locked="0"/>
    </xf>
    <xf numFmtId="164" fontId="7" fillId="2" borderId="0" xfId="1" applyFont="1" applyFill="1" applyBorder="1" applyAlignment="1" applyProtection="1">
      <alignment horizontal="left" wrapText="1"/>
      <protection locked="0"/>
    </xf>
    <xf numFmtId="1" fontId="5" fillId="2" borderId="3" xfId="1" applyNumberFormat="1" applyFont="1" applyFill="1" applyBorder="1" applyAlignment="1" applyProtection="1">
      <alignment horizontal="center"/>
      <protection locked="0"/>
    </xf>
    <xf numFmtId="164" fontId="5" fillId="2" borderId="37" xfId="1" applyFont="1" applyFill="1" applyBorder="1" applyAlignment="1" applyProtection="1">
      <protection locked="0"/>
    </xf>
    <xf numFmtId="164" fontId="7" fillId="2" borderId="48" xfId="1" applyFont="1" applyFill="1" applyBorder="1" applyAlignment="1" applyProtection="1">
      <alignment wrapText="1"/>
      <protection locked="0"/>
    </xf>
    <xf numFmtId="164" fontId="7" fillId="2" borderId="49" xfId="1" applyFont="1" applyFill="1" applyBorder="1" applyAlignment="1" applyProtection="1">
      <alignment wrapText="1"/>
      <protection locked="0"/>
    </xf>
    <xf numFmtId="164" fontId="5" fillId="2" borderId="49" xfId="1" applyFont="1" applyFill="1" applyBorder="1" applyAlignment="1" applyProtection="1">
      <protection locked="0"/>
    </xf>
    <xf numFmtId="1" fontId="5" fillId="2" borderId="49" xfId="1" applyNumberFormat="1" applyFont="1" applyFill="1" applyBorder="1" applyAlignment="1" applyProtection="1">
      <protection locked="0"/>
    </xf>
    <xf numFmtId="164" fontId="5" fillId="2" borderId="50" xfId="1" applyFont="1" applyFill="1" applyBorder="1" applyAlignment="1" applyProtection="1">
      <protection locked="0"/>
    </xf>
    <xf numFmtId="0" fontId="11" fillId="0" borderId="0" xfId="0" applyFont="1"/>
    <xf numFmtId="49" fontId="14" fillId="2" borderId="33" xfId="1" applyNumberFormat="1" applyFont="1" applyFill="1" applyBorder="1" applyAlignment="1">
      <alignment horizontal="left"/>
    </xf>
    <xf numFmtId="0" fontId="11" fillId="2" borderId="0" xfId="0" applyFont="1" applyFill="1" applyBorder="1"/>
    <xf numFmtId="49" fontId="12" fillId="2" borderId="33" xfId="0" applyNumberFormat="1" applyFont="1" applyFill="1" applyBorder="1" applyAlignment="1">
      <alignment horizontal="left"/>
    </xf>
    <xf numFmtId="0" fontId="12" fillId="2" borderId="0" xfId="0" applyFont="1" applyFill="1" applyBorder="1"/>
    <xf numFmtId="49" fontId="14" fillId="2" borderId="33" xfId="0" applyNumberFormat="1" applyFont="1" applyFill="1" applyBorder="1"/>
    <xf numFmtId="0" fontId="14" fillId="2" borderId="0" xfId="0" applyFont="1" applyFill="1" applyBorder="1"/>
    <xf numFmtId="0" fontId="12" fillId="2" borderId="0" xfId="0" applyFont="1" applyFill="1" applyBorder="1" applyAlignment="1">
      <alignment vertical="top"/>
    </xf>
    <xf numFmtId="49" fontId="12" fillId="2" borderId="33" xfId="0" applyNumberFormat="1" applyFont="1" applyFill="1" applyBorder="1"/>
    <xf numFmtId="40" fontId="5" fillId="0" borderId="52" xfId="1" applyNumberFormat="1" applyFont="1" applyFill="1" applyBorder="1" applyAlignment="1" applyProtection="1">
      <alignment horizontal="right"/>
      <protection locked="0"/>
    </xf>
    <xf numFmtId="40" fontId="5" fillId="0" borderId="37" xfId="1" applyNumberFormat="1" applyFont="1" applyFill="1" applyBorder="1" applyAlignment="1" applyProtection="1">
      <alignment horizontal="right"/>
      <protection locked="0"/>
    </xf>
    <xf numFmtId="1" fontId="5" fillId="4" borderId="35" xfId="1" applyNumberFormat="1" applyFont="1" applyFill="1" applyBorder="1" applyAlignment="1" applyProtection="1">
      <alignment horizontal="center"/>
    </xf>
    <xf numFmtId="2" fontId="5" fillId="4" borderId="21" xfId="1" applyNumberFormat="1" applyFont="1" applyFill="1" applyBorder="1" applyAlignment="1" applyProtection="1">
      <alignment horizontal="center"/>
    </xf>
    <xf numFmtId="1" fontId="5" fillId="0" borderId="22" xfId="1" applyNumberFormat="1" applyFont="1" applyFill="1" applyBorder="1" applyAlignment="1" applyProtection="1">
      <alignment horizontal="center"/>
      <protection locked="0"/>
    </xf>
    <xf numFmtId="2" fontId="5" fillId="4" borderId="22" xfId="1" applyNumberFormat="1" applyFont="1" applyFill="1" applyBorder="1" applyAlignment="1" applyProtection="1"/>
    <xf numFmtId="2" fontId="5" fillId="0" borderId="22" xfId="1" applyNumberFormat="1" applyFont="1" applyFill="1" applyBorder="1" applyAlignment="1" applyProtection="1">
      <protection locked="0"/>
    </xf>
    <xf numFmtId="1" fontId="5" fillId="0" borderId="24" xfId="1" applyNumberFormat="1" applyFont="1" applyFill="1" applyBorder="1" applyAlignment="1" applyProtection="1">
      <protection locked="0"/>
    </xf>
    <xf numFmtId="1" fontId="5" fillId="4" borderId="24" xfId="1" applyNumberFormat="1" applyFont="1" applyFill="1" applyBorder="1" applyAlignment="1" applyProtection="1"/>
    <xf numFmtId="2" fontId="5" fillId="4" borderId="22" xfId="1" applyNumberFormat="1" applyFont="1" applyFill="1" applyBorder="1" applyAlignment="1" applyProtection="1">
      <alignment horizontal="center"/>
    </xf>
    <xf numFmtId="1" fontId="5" fillId="4" borderId="24" xfId="1" applyNumberFormat="1" applyFont="1" applyFill="1" applyBorder="1" applyAlignment="1" applyProtection="1">
      <alignment horizontal="center"/>
    </xf>
    <xf numFmtId="2" fontId="5" fillId="0" borderId="22" xfId="1" applyNumberFormat="1" applyFont="1" applyFill="1" applyBorder="1" applyAlignment="1" applyProtection="1">
      <alignment horizontal="center"/>
      <protection locked="0"/>
    </xf>
    <xf numFmtId="1" fontId="5" fillId="0" borderId="24" xfId="1" applyNumberFormat="1" applyFont="1" applyFill="1" applyBorder="1" applyAlignment="1" applyProtection="1">
      <alignment horizontal="center"/>
      <protection locked="0"/>
    </xf>
    <xf numFmtId="0" fontId="16" fillId="10" borderId="19" xfId="0" applyFont="1" applyFill="1" applyBorder="1" applyAlignment="1">
      <alignment vertical="top" wrapText="1"/>
    </xf>
    <xf numFmtId="0" fontId="0" fillId="10" borderId="19" xfId="0" applyFill="1" applyBorder="1" applyAlignment="1">
      <alignment vertical="top" wrapText="1"/>
    </xf>
    <xf numFmtId="0" fontId="16" fillId="0" borderId="22" xfId="0" applyFont="1" applyBorder="1" applyAlignment="1">
      <alignment vertical="top" wrapText="1"/>
    </xf>
    <xf numFmtId="0" fontId="0" fillId="0" borderId="22" xfId="0" applyBorder="1" applyAlignment="1">
      <alignment vertical="top" wrapText="1"/>
    </xf>
    <xf numFmtId="0" fontId="16" fillId="10" borderId="22" xfId="0" applyFont="1" applyFill="1" applyBorder="1" applyAlignment="1">
      <alignment vertical="top" wrapText="1"/>
    </xf>
    <xf numFmtId="0" fontId="0" fillId="10" borderId="22" xfId="0" applyFill="1" applyBorder="1" applyAlignment="1">
      <alignment vertical="top" wrapText="1"/>
    </xf>
    <xf numFmtId="0" fontId="0" fillId="11" borderId="19" xfId="0" applyFill="1" applyBorder="1" applyAlignment="1">
      <alignment vertical="top" wrapText="1"/>
    </xf>
    <xf numFmtId="0" fontId="0" fillId="11" borderId="22" xfId="0" applyFill="1" applyBorder="1" applyAlignment="1">
      <alignment vertical="top" wrapText="1"/>
    </xf>
    <xf numFmtId="0" fontId="0" fillId="0" borderId="22" xfId="0" applyFill="1" applyBorder="1" applyAlignment="1">
      <alignment vertical="top" wrapText="1"/>
    </xf>
    <xf numFmtId="0" fontId="16" fillId="11" borderId="19" xfId="0" applyFont="1" applyFill="1" applyBorder="1" applyAlignment="1">
      <alignment vertical="top"/>
    </xf>
    <xf numFmtId="0" fontId="16" fillId="0" borderId="22" xfId="0" applyFont="1" applyBorder="1" applyAlignment="1">
      <alignment vertical="top"/>
    </xf>
    <xf numFmtId="0" fontId="16" fillId="11" borderId="22" xfId="0" applyFont="1" applyFill="1" applyBorder="1" applyAlignment="1">
      <alignment vertical="top"/>
    </xf>
    <xf numFmtId="0" fontId="16" fillId="0" borderId="22" xfId="0" applyFont="1" applyFill="1" applyBorder="1" applyAlignment="1">
      <alignment vertical="top"/>
    </xf>
    <xf numFmtId="0" fontId="16" fillId="8" borderId="30" xfId="0" applyFont="1" applyFill="1" applyBorder="1" applyAlignment="1">
      <alignment horizontal="center"/>
    </xf>
    <xf numFmtId="0" fontId="16" fillId="8" borderId="32" xfId="0" applyFont="1" applyFill="1" applyBorder="1" applyAlignment="1">
      <alignment horizontal="center"/>
    </xf>
    <xf numFmtId="0" fontId="16" fillId="8" borderId="48" xfId="0" applyFont="1" applyFill="1" applyBorder="1" applyAlignment="1">
      <alignment horizontal="center"/>
    </xf>
    <xf numFmtId="0" fontId="16" fillId="8" borderId="50" xfId="0" applyFont="1" applyFill="1" applyBorder="1" applyAlignment="1">
      <alignment horizontal="center"/>
    </xf>
    <xf numFmtId="0" fontId="16" fillId="12" borderId="30" xfId="0" applyFont="1" applyFill="1" applyBorder="1" applyAlignment="1">
      <alignment horizontal="center"/>
    </xf>
    <xf numFmtId="0" fontId="0" fillId="12" borderId="32" xfId="0" applyFill="1" applyBorder="1" applyAlignment="1">
      <alignment horizontal="center"/>
    </xf>
    <xf numFmtId="0" fontId="0" fillId="12" borderId="48" xfId="0" applyFill="1" applyBorder="1" applyAlignment="1">
      <alignment horizontal="center"/>
    </xf>
    <xf numFmtId="0" fontId="0" fillId="12" borderId="50" xfId="0" applyFill="1" applyBorder="1" applyAlignment="1">
      <alignment horizontal="center"/>
    </xf>
    <xf numFmtId="0" fontId="21" fillId="0" borderId="3" xfId="6" applyBorder="1" applyAlignment="1">
      <alignment horizontal="center"/>
    </xf>
    <xf numFmtId="164" fontId="5" fillId="2" borderId="20" xfId="1" applyFont="1" applyFill="1" applyBorder="1" applyAlignment="1" applyProtection="1">
      <alignment horizontal="center"/>
    </xf>
    <xf numFmtId="164" fontId="5" fillId="2" borderId="2" xfId="1" applyFont="1" applyFill="1" applyBorder="1" applyAlignment="1" applyProtection="1">
      <alignment horizontal="center"/>
    </xf>
    <xf numFmtId="164" fontId="5" fillId="2" borderId="21" xfId="1" applyFont="1" applyFill="1" applyBorder="1" applyAlignment="1" applyProtection="1">
      <alignment horizontal="center"/>
    </xf>
    <xf numFmtId="0" fontId="4" fillId="13" borderId="41" xfId="2" applyFont="1" applyFill="1" applyBorder="1" applyAlignment="1">
      <alignment horizontal="right"/>
    </xf>
    <xf numFmtId="0" fontId="4" fillId="13" borderId="2" xfId="2" applyFont="1" applyFill="1" applyBorder="1" applyAlignment="1">
      <alignment horizontal="right"/>
    </xf>
    <xf numFmtId="0" fontId="4" fillId="13" borderId="36" xfId="2" applyFont="1" applyFill="1" applyBorder="1" applyAlignment="1">
      <alignment horizontal="right"/>
    </xf>
    <xf numFmtId="0" fontId="4" fillId="13" borderId="3" xfId="2" applyFont="1" applyFill="1" applyBorder="1" applyAlignment="1">
      <alignment horizontal="right"/>
    </xf>
    <xf numFmtId="2" fontId="6" fillId="0" borderId="23" xfId="1" applyNumberFormat="1" applyFont="1" applyFill="1" applyBorder="1" applyAlignment="1" applyProtection="1">
      <alignment horizontal="center"/>
      <protection locked="0"/>
    </xf>
    <xf numFmtId="2" fontId="6" fillId="0" borderId="35" xfId="1" applyNumberFormat="1" applyFont="1" applyFill="1" applyBorder="1" applyAlignment="1" applyProtection="1">
      <alignment horizontal="center"/>
      <protection locked="0"/>
    </xf>
    <xf numFmtId="0" fontId="15" fillId="0" borderId="20" xfId="0" applyFont="1" applyBorder="1" applyAlignment="1" applyProtection="1">
      <alignment horizontal="left"/>
      <protection locked="0"/>
    </xf>
    <xf numFmtId="0" fontId="15" fillId="0" borderId="2" xfId="0" applyFont="1" applyBorder="1" applyAlignment="1" applyProtection="1">
      <alignment horizontal="left"/>
      <protection locked="0"/>
    </xf>
    <xf numFmtId="164" fontId="6" fillId="2" borderId="22" xfId="1" applyFont="1" applyFill="1" applyBorder="1" applyAlignment="1" applyProtection="1">
      <alignment horizontal="center"/>
      <protection locked="0"/>
    </xf>
    <xf numFmtId="2" fontId="6" fillId="0" borderId="20" xfId="1" applyNumberFormat="1" applyFont="1" applyFill="1" applyBorder="1" applyAlignment="1" applyProtection="1">
      <alignment horizontal="center"/>
      <protection locked="0"/>
    </xf>
    <xf numFmtId="2" fontId="6" fillId="0" borderId="21" xfId="1" applyNumberFormat="1" applyFont="1" applyFill="1" applyBorder="1" applyAlignment="1" applyProtection="1">
      <alignment horizontal="center"/>
      <protection locked="0"/>
    </xf>
    <xf numFmtId="164" fontId="14" fillId="5" borderId="12" xfId="1" applyFont="1" applyFill="1" applyBorder="1" applyAlignment="1" applyProtection="1">
      <alignment horizontal="right" vertical="center"/>
    </xf>
    <xf numFmtId="164" fontId="14" fillId="5" borderId="13" xfId="1" applyFont="1" applyFill="1" applyBorder="1" applyAlignment="1" applyProtection="1">
      <alignment horizontal="right" vertical="center"/>
    </xf>
    <xf numFmtId="164" fontId="14" fillId="8" borderId="22" xfId="1" applyFont="1" applyFill="1" applyBorder="1" applyAlignment="1" applyProtection="1">
      <alignment horizontal="center" vertical="center" wrapText="1"/>
    </xf>
    <xf numFmtId="164" fontId="14" fillId="5" borderId="12" xfId="1" applyFont="1" applyFill="1" applyBorder="1" applyAlignment="1" applyProtection="1">
      <alignment horizontal="center" vertical="center"/>
    </xf>
    <xf numFmtId="164" fontId="14" fillId="5" borderId="13" xfId="1" applyFont="1" applyFill="1" applyBorder="1" applyAlignment="1" applyProtection="1">
      <alignment horizontal="center" vertical="center"/>
    </xf>
    <xf numFmtId="1" fontId="14" fillId="8" borderId="20" xfId="1" applyNumberFormat="1" applyFont="1" applyFill="1" applyBorder="1" applyAlignment="1" applyProtection="1">
      <alignment horizontal="center"/>
      <protection locked="0"/>
    </xf>
    <xf numFmtId="1" fontId="14" fillId="8" borderId="21" xfId="1" applyNumberFormat="1" applyFont="1" applyFill="1" applyBorder="1" applyAlignment="1" applyProtection="1">
      <alignment horizontal="center"/>
      <protection locked="0"/>
    </xf>
    <xf numFmtId="14" fontId="5" fillId="2" borderId="34" xfId="3" applyNumberFormat="1" applyFont="1" applyFill="1" applyBorder="1" applyAlignment="1" applyProtection="1">
      <alignment horizontal="left"/>
      <protection locked="0"/>
    </xf>
    <xf numFmtId="14" fontId="5" fillId="2" borderId="44" xfId="3" applyNumberFormat="1" applyFont="1" applyFill="1" applyBorder="1" applyAlignment="1" applyProtection="1">
      <alignment horizontal="left"/>
      <protection locked="0"/>
    </xf>
    <xf numFmtId="164" fontId="5" fillId="2" borderId="22" xfId="1" applyFont="1" applyFill="1" applyBorder="1" applyAlignment="1" applyProtection="1">
      <alignment horizontal="center"/>
    </xf>
    <xf numFmtId="164" fontId="5" fillId="2" borderId="24" xfId="1" applyFont="1" applyFill="1" applyBorder="1" applyAlignment="1" applyProtection="1">
      <alignment horizontal="center"/>
    </xf>
    <xf numFmtId="164" fontId="7" fillId="2" borderId="33" xfId="1" applyFont="1" applyFill="1" applyBorder="1" applyAlignment="1" applyProtection="1">
      <alignment horizontal="left" wrapText="1"/>
    </xf>
    <xf numFmtId="164" fontId="7" fillId="2" borderId="0" xfId="1" applyFont="1" applyFill="1" applyBorder="1" applyAlignment="1" applyProtection="1">
      <alignment horizontal="left" wrapText="1"/>
    </xf>
    <xf numFmtId="164" fontId="5" fillId="2" borderId="0" xfId="1" applyFont="1" applyFill="1" applyBorder="1" applyAlignment="1" applyProtection="1">
      <alignment horizontal="left" wrapText="1"/>
      <protection locked="0"/>
    </xf>
    <xf numFmtId="164" fontId="5" fillId="2" borderId="1" xfId="1" applyFont="1" applyFill="1" applyBorder="1" applyAlignment="1" applyProtection="1">
      <alignment horizontal="left" wrapText="1"/>
      <protection locked="0"/>
    </xf>
    <xf numFmtId="164" fontId="5" fillId="0" borderId="53" xfId="1" applyFont="1" applyBorder="1" applyAlignment="1" applyProtection="1">
      <alignment horizontal="center" vertical="center"/>
    </xf>
    <xf numFmtId="164" fontId="5" fillId="0" borderId="40" xfId="1" applyFont="1" applyBorder="1" applyAlignment="1" applyProtection="1">
      <alignment horizontal="center" vertical="center"/>
    </xf>
    <xf numFmtId="164" fontId="14" fillId="5" borderId="12" xfId="1" applyFont="1" applyFill="1" applyBorder="1" applyAlignment="1" applyProtection="1">
      <alignment horizontal="center" vertical="center" wrapText="1"/>
    </xf>
    <xf numFmtId="164" fontId="14" fillId="5" borderId="13" xfId="1" applyFont="1" applyFill="1" applyBorder="1" applyAlignment="1" applyProtection="1">
      <alignment horizontal="center" vertical="center" wrapText="1"/>
    </xf>
    <xf numFmtId="164" fontId="14" fillId="5" borderId="14" xfId="1" applyFont="1" applyFill="1" applyBorder="1" applyAlignment="1" applyProtection="1">
      <alignment horizontal="center" vertical="center" wrapText="1"/>
    </xf>
    <xf numFmtId="164" fontId="5" fillId="2" borderId="19" xfId="1" applyFont="1" applyFill="1" applyBorder="1" applyAlignment="1" applyProtection="1">
      <alignment horizontal="center"/>
      <protection locked="0"/>
    </xf>
    <xf numFmtId="164" fontId="5" fillId="2" borderId="41" xfId="1" applyFont="1" applyFill="1" applyBorder="1" applyAlignment="1" applyProtection="1">
      <alignment horizontal="center"/>
    </xf>
    <xf numFmtId="164" fontId="5" fillId="2" borderId="42" xfId="1" applyFont="1" applyFill="1" applyBorder="1" applyAlignment="1" applyProtection="1">
      <alignment horizontal="center"/>
    </xf>
    <xf numFmtId="164" fontId="5" fillId="4" borderId="46" xfId="1" applyFont="1" applyFill="1" applyBorder="1" applyAlignment="1" applyProtection="1">
      <alignment horizontal="center"/>
    </xf>
    <xf numFmtId="164" fontId="5" fillId="4" borderId="25" xfId="1" applyFont="1" applyFill="1" applyBorder="1" applyAlignment="1" applyProtection="1">
      <alignment horizontal="center"/>
    </xf>
    <xf numFmtId="164" fontId="5" fillId="4" borderId="47" xfId="1" applyFont="1" applyFill="1" applyBorder="1" applyAlignment="1" applyProtection="1">
      <alignment horizontal="center"/>
    </xf>
    <xf numFmtId="164" fontId="6" fillId="2" borderId="20" xfId="1" applyFont="1" applyFill="1" applyBorder="1" applyAlignment="1" applyProtection="1">
      <alignment horizontal="center"/>
      <protection locked="0"/>
    </xf>
    <xf numFmtId="164" fontId="6" fillId="2" borderId="21" xfId="1" applyFont="1" applyFill="1" applyBorder="1" applyAlignment="1" applyProtection="1">
      <alignment horizontal="center"/>
      <protection locked="0"/>
    </xf>
    <xf numFmtId="0" fontId="15" fillId="0" borderId="26" xfId="0" applyFont="1" applyBorder="1" applyAlignment="1" applyProtection="1">
      <alignment horizontal="left"/>
      <protection locked="0"/>
    </xf>
    <xf numFmtId="0" fontId="15" fillId="0" borderId="25" xfId="0" applyFont="1" applyBorder="1" applyAlignment="1" applyProtection="1">
      <alignment horizontal="left"/>
      <protection locked="0"/>
    </xf>
    <xf numFmtId="164" fontId="6" fillId="2" borderId="26" xfId="1" applyFont="1" applyFill="1" applyBorder="1" applyAlignment="1" applyProtection="1">
      <alignment horizontal="center"/>
      <protection locked="0"/>
    </xf>
    <xf numFmtId="164" fontId="6" fillId="2" borderId="27" xfId="1" applyFont="1" applyFill="1" applyBorder="1" applyAlignment="1" applyProtection="1">
      <alignment horizontal="center"/>
      <protection locked="0"/>
    </xf>
    <xf numFmtId="164" fontId="5" fillId="4" borderId="41" xfId="1" applyFont="1" applyFill="1" applyBorder="1" applyAlignment="1" applyProtection="1">
      <alignment horizontal="center"/>
    </xf>
    <xf numFmtId="164" fontId="5" fillId="4" borderId="2" xfId="1" applyFont="1" applyFill="1" applyBorder="1" applyAlignment="1" applyProtection="1">
      <alignment horizontal="center"/>
    </xf>
    <xf numFmtId="164" fontId="5" fillId="4" borderId="42" xfId="1" applyFont="1" applyFill="1" applyBorder="1" applyAlignment="1" applyProtection="1">
      <alignment horizontal="center"/>
    </xf>
    <xf numFmtId="164" fontId="4" fillId="9" borderId="62" xfId="1" applyFont="1" applyFill="1" applyBorder="1" applyAlignment="1" applyProtection="1">
      <alignment horizontal="left" vertical="center"/>
    </xf>
    <xf numFmtId="164" fontId="4" fillId="9" borderId="16" xfId="1" applyFont="1" applyFill="1" applyBorder="1" applyAlignment="1" applyProtection="1">
      <alignment horizontal="left" vertical="center"/>
    </xf>
    <xf numFmtId="164" fontId="4" fillId="9" borderId="63" xfId="1" applyFont="1" applyFill="1" applyBorder="1" applyAlignment="1" applyProtection="1">
      <alignment horizontal="left" vertical="center"/>
    </xf>
    <xf numFmtId="9" fontId="5" fillId="2" borderId="20" xfId="5" applyFont="1" applyFill="1" applyBorder="1" applyAlignment="1" applyProtection="1">
      <alignment horizontal="center"/>
      <protection locked="0"/>
    </xf>
    <xf numFmtId="9" fontId="5" fillId="2" borderId="2" xfId="5" applyFont="1" applyFill="1" applyBorder="1" applyAlignment="1" applyProtection="1">
      <alignment horizontal="center"/>
      <protection locked="0"/>
    </xf>
    <xf numFmtId="9" fontId="5" fillId="2" borderId="17" xfId="5" applyFont="1" applyFill="1" applyBorder="1" applyAlignment="1" applyProtection="1">
      <alignment horizontal="center"/>
      <protection locked="0"/>
    </xf>
    <xf numFmtId="9" fontId="5" fillId="2" borderId="16" xfId="5" applyFont="1" applyFill="1" applyBorder="1" applyAlignment="1" applyProtection="1">
      <alignment horizontal="center"/>
      <protection locked="0"/>
    </xf>
    <xf numFmtId="164" fontId="7" fillId="2" borderId="33" xfId="1" applyFont="1" applyFill="1" applyBorder="1" applyAlignment="1" applyProtection="1">
      <alignment horizontal="center"/>
      <protection locked="0"/>
    </xf>
    <xf numFmtId="164" fontId="7" fillId="2" borderId="0" xfId="1" applyFont="1" applyFill="1" applyBorder="1" applyAlignment="1" applyProtection="1">
      <alignment horizontal="center"/>
      <protection locked="0"/>
    </xf>
    <xf numFmtId="164" fontId="7" fillId="2" borderId="34" xfId="1" applyFont="1" applyFill="1" applyBorder="1" applyAlignment="1" applyProtection="1">
      <alignment horizontal="center"/>
      <protection locked="0"/>
    </xf>
    <xf numFmtId="164" fontId="5" fillId="2" borderId="45" xfId="1" applyFont="1" applyFill="1" applyBorder="1" applyAlignment="1" applyProtection="1">
      <alignment horizontal="center"/>
      <protection locked="0"/>
    </xf>
    <xf numFmtId="164" fontId="5" fillId="2" borderId="1" xfId="1" applyFont="1" applyFill="1" applyBorder="1" applyAlignment="1" applyProtection="1">
      <alignment horizontal="center"/>
      <protection locked="0"/>
    </xf>
    <xf numFmtId="164" fontId="5" fillId="2" borderId="44" xfId="1" applyFont="1" applyFill="1" applyBorder="1" applyAlignment="1" applyProtection="1">
      <alignment horizontal="center"/>
      <protection locked="0"/>
    </xf>
    <xf numFmtId="164" fontId="4" fillId="5" borderId="30" xfId="1" applyFont="1" applyFill="1" applyBorder="1" applyAlignment="1" applyProtection="1">
      <alignment horizontal="left" vertical="center"/>
    </xf>
    <xf numFmtId="164" fontId="4" fillId="5" borderId="31" xfId="1" applyFont="1" applyFill="1" applyBorder="1" applyAlignment="1" applyProtection="1">
      <alignment horizontal="left" vertical="center"/>
    </xf>
    <xf numFmtId="164" fontId="4" fillId="5" borderId="12" xfId="1" applyFont="1" applyFill="1" applyBorder="1" applyAlignment="1" applyProtection="1">
      <alignment horizontal="center" vertical="center" wrapText="1"/>
    </xf>
    <xf numFmtId="164" fontId="4" fillId="5" borderId="14" xfId="1" applyFont="1" applyFill="1" applyBorder="1" applyAlignment="1" applyProtection="1">
      <alignment horizontal="center" vertical="center" wrapText="1"/>
    </xf>
    <xf numFmtId="164" fontId="4" fillId="7" borderId="12" xfId="1" applyFont="1" applyFill="1" applyBorder="1" applyAlignment="1" applyProtection="1">
      <alignment horizontal="left" vertical="center"/>
    </xf>
    <xf numFmtId="164" fontId="4" fillId="7" borderId="13" xfId="1" applyFont="1" applyFill="1" applyBorder="1" applyAlignment="1" applyProtection="1">
      <alignment horizontal="left" vertical="center"/>
    </xf>
    <xf numFmtId="164" fontId="5" fillId="2" borderId="45" xfId="1" applyFont="1" applyFill="1" applyBorder="1" applyAlignment="1" applyProtection="1">
      <alignment horizontal="center"/>
    </xf>
    <xf numFmtId="164" fontId="5" fillId="2" borderId="1" xfId="1" applyFont="1" applyFill="1" applyBorder="1" applyAlignment="1" applyProtection="1">
      <alignment horizontal="center"/>
    </xf>
    <xf numFmtId="164" fontId="5" fillId="2" borderId="44" xfId="1" applyFont="1" applyFill="1" applyBorder="1" applyAlignment="1" applyProtection="1">
      <alignment horizontal="center"/>
    </xf>
    <xf numFmtId="14" fontId="5" fillId="2" borderId="45" xfId="1" applyNumberFormat="1" applyFont="1" applyFill="1" applyBorder="1" applyAlignment="1" applyProtection="1">
      <alignment horizontal="center"/>
      <protection locked="0"/>
    </xf>
    <xf numFmtId="14" fontId="5" fillId="2" borderId="1" xfId="1" applyNumberFormat="1" applyFont="1" applyFill="1" applyBorder="1" applyAlignment="1" applyProtection="1">
      <alignment horizontal="center"/>
      <protection locked="0"/>
    </xf>
    <xf numFmtId="14" fontId="5" fillId="2" borderId="44" xfId="1" applyNumberFormat="1" applyFont="1" applyFill="1" applyBorder="1" applyAlignment="1" applyProtection="1">
      <alignment horizontal="center"/>
      <protection locked="0"/>
    </xf>
    <xf numFmtId="164" fontId="7" fillId="2" borderId="33" xfId="1" applyFont="1" applyFill="1" applyBorder="1" applyAlignment="1" applyProtection="1">
      <alignment horizontal="left" wrapText="1"/>
      <protection locked="0"/>
    </xf>
    <xf numFmtId="164" fontId="7" fillId="2" borderId="0" xfId="1" applyFont="1" applyFill="1" applyBorder="1" applyAlignment="1" applyProtection="1">
      <alignment horizontal="left" wrapText="1"/>
      <protection locked="0"/>
    </xf>
    <xf numFmtId="164" fontId="5" fillId="4" borderId="46" xfId="1" applyFont="1" applyFill="1" applyBorder="1" applyAlignment="1" applyProtection="1">
      <alignment horizontal="center"/>
      <protection locked="0"/>
    </xf>
    <xf numFmtId="164" fontId="5" fillId="4" borderId="25" xfId="1" applyFont="1" applyFill="1" applyBorder="1" applyAlignment="1" applyProtection="1">
      <alignment horizontal="center"/>
      <protection locked="0"/>
    </xf>
    <xf numFmtId="164" fontId="5" fillId="4" borderId="47" xfId="1" applyFont="1" applyFill="1" applyBorder="1" applyAlignment="1" applyProtection="1">
      <alignment horizontal="center"/>
      <protection locked="0"/>
    </xf>
  </cellXfs>
  <cellStyles count="7">
    <cellStyle name="Currency" xfId="4" builtinId="4"/>
    <cellStyle name="Hyperlink" xfId="6" builtinId="8"/>
    <cellStyle name="Normal" xfId="0" builtinId="0"/>
    <cellStyle name="Normal_County Invoices 07" xfId="2"/>
    <cellStyle name="Normal_Draft 8 County Invoice" xfId="3"/>
    <cellStyle name="Normal_Master A19 Form" xfId="1"/>
    <cellStyle name="Percent" xfId="5" builtinId="5"/>
  </cellStyles>
  <dxfs count="0"/>
  <tableStyles count="0" defaultTableStyle="TableStyleMedium2" defaultPivotStyle="PivotStyleLight16"/>
  <colors>
    <mruColors>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104775</xdr:rowOff>
        </xdr:from>
        <xdr:to>
          <xdr:col>4</xdr:col>
          <xdr:colOff>352425</xdr:colOff>
          <xdr:row>8</xdr:row>
          <xdr:rowOff>142875</xdr:rowOff>
        </xdr:to>
        <xdr:sp macro="" textlink="">
          <xdr:nvSpPr>
            <xdr:cNvPr id="1025" name="October 1-December 3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38100</xdr:rowOff>
        </xdr:from>
        <xdr:to>
          <xdr:col>3</xdr:col>
          <xdr:colOff>581025</xdr:colOff>
          <xdr:row>7</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xdr:row>
          <xdr:rowOff>28575</xdr:rowOff>
        </xdr:from>
        <xdr:to>
          <xdr:col>9</xdr:col>
          <xdr:colOff>257175</xdr:colOff>
          <xdr:row>7</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7</xdr:row>
          <xdr:rowOff>85725</xdr:rowOff>
        </xdr:from>
        <xdr:to>
          <xdr:col>9</xdr:col>
          <xdr:colOff>219075</xdr:colOff>
          <xdr:row>8</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104775</xdr:rowOff>
        </xdr:from>
        <xdr:to>
          <xdr:col>4</xdr:col>
          <xdr:colOff>352425</xdr:colOff>
          <xdr:row>8</xdr:row>
          <xdr:rowOff>142875</xdr:rowOff>
        </xdr:to>
        <xdr:sp macro="" textlink="">
          <xdr:nvSpPr>
            <xdr:cNvPr id="3073" name="October 1-December 3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38100</xdr:rowOff>
        </xdr:from>
        <xdr:to>
          <xdr:col>3</xdr:col>
          <xdr:colOff>581025</xdr:colOff>
          <xdr:row>7</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xdr:row>
          <xdr:rowOff>28575</xdr:rowOff>
        </xdr:from>
        <xdr:to>
          <xdr:col>9</xdr:col>
          <xdr:colOff>257175</xdr:colOff>
          <xdr:row>7</xdr:row>
          <xdr:rowOff>95250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7</xdr:row>
          <xdr:rowOff>85725</xdr:rowOff>
        </xdr:from>
        <xdr:to>
          <xdr:col>9</xdr:col>
          <xdr:colOff>219075</xdr:colOff>
          <xdr:row>8</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104775</xdr:rowOff>
        </xdr:from>
        <xdr:to>
          <xdr:col>4</xdr:col>
          <xdr:colOff>352425</xdr:colOff>
          <xdr:row>8</xdr:row>
          <xdr:rowOff>142875</xdr:rowOff>
        </xdr:to>
        <xdr:sp macro="" textlink="">
          <xdr:nvSpPr>
            <xdr:cNvPr id="5121" name="October 1-December 3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38100</xdr:rowOff>
        </xdr:from>
        <xdr:to>
          <xdr:col>3</xdr:col>
          <xdr:colOff>581025</xdr:colOff>
          <xdr:row>7</xdr:row>
          <xdr:rowOff>104775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xdr:row>
          <xdr:rowOff>28575</xdr:rowOff>
        </xdr:from>
        <xdr:to>
          <xdr:col>9</xdr:col>
          <xdr:colOff>257175</xdr:colOff>
          <xdr:row>7</xdr:row>
          <xdr:rowOff>95250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7</xdr:row>
          <xdr:rowOff>85725</xdr:rowOff>
        </xdr:from>
        <xdr:to>
          <xdr:col>9</xdr:col>
          <xdr:colOff>219075</xdr:colOff>
          <xdr:row>8</xdr:row>
          <xdr:rowOff>123825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104775</xdr:rowOff>
        </xdr:from>
        <xdr:to>
          <xdr:col>4</xdr:col>
          <xdr:colOff>352425</xdr:colOff>
          <xdr:row>8</xdr:row>
          <xdr:rowOff>142875</xdr:rowOff>
        </xdr:to>
        <xdr:sp macro="" textlink="">
          <xdr:nvSpPr>
            <xdr:cNvPr id="4097" name="October 1-December 3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38100</xdr:rowOff>
        </xdr:from>
        <xdr:to>
          <xdr:col>3</xdr:col>
          <xdr:colOff>581025</xdr:colOff>
          <xdr:row>7</xdr:row>
          <xdr:rowOff>104775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September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xdr:row>
          <xdr:rowOff>28575</xdr:rowOff>
        </xdr:from>
        <xdr:to>
          <xdr:col>9</xdr:col>
          <xdr:colOff>257175</xdr:colOff>
          <xdr:row>7</xdr:row>
          <xdr:rowOff>95250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7</xdr:row>
          <xdr:rowOff>85725</xdr:rowOff>
        </xdr:from>
        <xdr:to>
          <xdr:col>9</xdr:col>
          <xdr:colOff>219075</xdr:colOff>
          <xdr:row>8</xdr:row>
          <xdr:rowOff>123825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1314945</xdr:colOff>
      <xdr:row>8</xdr:row>
      <xdr:rowOff>72119</xdr:rowOff>
    </xdr:to>
    <xdr:sp macro="" textlink="">
      <xdr:nvSpPr>
        <xdr:cNvPr id="2" name="CheckBox3" hidden="1">
          <a:extLst>
            <a:ext uri="{63B3BB69-23CF-44E3-9099-C40C66FF867C}">
              <a14:compatExt xmlns:a14="http://schemas.microsoft.com/office/drawing/2010/main" spid="_x0000_s1025"/>
            </a:ext>
          </a:extLst>
        </xdr:cNvPr>
        <xdr:cNvSpPr/>
      </xdr:nvSpPr>
      <xdr:spPr>
        <a:xfrm>
          <a:off x="2590800" y="1143000"/>
          <a:ext cx="2210295" cy="453119"/>
        </a:xfrm>
        <a:prstGeom prst="rect">
          <a:avLst/>
        </a:prstGeom>
      </xdr:spPr>
    </xdr:sp>
    <xdr:clientData/>
  </xdr:twoCellAnchor>
  <xdr:twoCellAnchor>
    <xdr:from>
      <xdr:col>1</xdr:col>
      <xdr:colOff>200025</xdr:colOff>
      <xdr:row>5</xdr:row>
      <xdr:rowOff>190500</xdr:rowOff>
    </xdr:from>
    <xdr:to>
      <xdr:col>5</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809625" y="1143000"/>
          <a:ext cx="1543050" cy="19050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171450</xdr:colOff>
          <xdr:row>5</xdr:row>
          <xdr:rowOff>0</xdr:rowOff>
        </xdr:from>
        <xdr:to>
          <xdr:col>7</xdr:col>
          <xdr:colOff>1276350</xdr:colOff>
          <xdr:row>6</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0</xdr:rowOff>
        </xdr:from>
        <xdr:to>
          <xdr:col>7</xdr:col>
          <xdr:colOff>1038225</xdr:colOff>
          <xdr:row>7</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6</xdr:row>
          <xdr:rowOff>0</xdr:rowOff>
        </xdr:from>
        <xdr:to>
          <xdr:col>6</xdr:col>
          <xdr:colOff>104775</xdr:colOff>
          <xdr:row>7</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xdr:row>
          <xdr:rowOff>19050</xdr:rowOff>
        </xdr:from>
        <xdr:to>
          <xdr:col>6</xdr:col>
          <xdr:colOff>104775</xdr:colOff>
          <xdr:row>6</xdr:row>
          <xdr:rowOff>57150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 2017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1314945</xdr:colOff>
      <xdr:row>8</xdr:row>
      <xdr:rowOff>72119</xdr:rowOff>
    </xdr:to>
    <xdr:sp macro="" textlink="">
      <xdr:nvSpPr>
        <xdr:cNvPr id="2" name="CheckBox3" hidden="1">
          <a:extLst>
            <a:ext uri="{63B3BB69-23CF-44E3-9099-C40C66FF867C}">
              <a14:compatExt xmlns:a14="http://schemas.microsoft.com/office/drawing/2010/main" spid="_x0000_s1025"/>
            </a:ext>
          </a:extLst>
        </xdr:cNvPr>
        <xdr:cNvSpPr/>
      </xdr:nvSpPr>
      <xdr:spPr>
        <a:xfrm>
          <a:off x="2590800" y="1143000"/>
          <a:ext cx="2210295" cy="453119"/>
        </a:xfrm>
        <a:prstGeom prst="rect">
          <a:avLst/>
        </a:prstGeom>
      </xdr:spPr>
    </xdr:sp>
    <xdr:clientData/>
  </xdr:twoCellAnchor>
  <xdr:twoCellAnchor>
    <xdr:from>
      <xdr:col>1</xdr:col>
      <xdr:colOff>200025</xdr:colOff>
      <xdr:row>5</xdr:row>
      <xdr:rowOff>190500</xdr:rowOff>
    </xdr:from>
    <xdr:to>
      <xdr:col>5</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809625" y="1143000"/>
          <a:ext cx="1543050" cy="19050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171450</xdr:colOff>
          <xdr:row>5</xdr:row>
          <xdr:rowOff>0</xdr:rowOff>
        </xdr:from>
        <xdr:to>
          <xdr:col>7</xdr:col>
          <xdr:colOff>1276350</xdr:colOff>
          <xdr:row>6</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0</xdr:rowOff>
        </xdr:from>
        <xdr:to>
          <xdr:col>7</xdr:col>
          <xdr:colOff>1038225</xdr:colOff>
          <xdr:row>7</xdr:row>
          <xdr:rowOff>38100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6</xdr:row>
          <xdr:rowOff>0</xdr:rowOff>
        </xdr:from>
        <xdr:to>
          <xdr:col>6</xdr:col>
          <xdr:colOff>104775</xdr:colOff>
          <xdr:row>7</xdr:row>
          <xdr:rowOff>38100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xdr:row>
          <xdr:rowOff>19050</xdr:rowOff>
        </xdr:from>
        <xdr:to>
          <xdr:col>6</xdr:col>
          <xdr:colOff>104775</xdr:colOff>
          <xdr:row>6</xdr:row>
          <xdr:rowOff>57150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 2017</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1314945</xdr:colOff>
      <xdr:row>8</xdr:row>
      <xdr:rowOff>72119</xdr:rowOff>
    </xdr:to>
    <xdr:sp macro="" textlink="">
      <xdr:nvSpPr>
        <xdr:cNvPr id="2" name="CheckBox3" hidden="1">
          <a:extLst>
            <a:ext uri="{63B3BB69-23CF-44E3-9099-C40C66FF867C}">
              <a14:compatExt xmlns:a14="http://schemas.microsoft.com/office/drawing/2010/main" spid="_x0000_s1025"/>
            </a:ext>
          </a:extLst>
        </xdr:cNvPr>
        <xdr:cNvSpPr/>
      </xdr:nvSpPr>
      <xdr:spPr>
        <a:xfrm>
          <a:off x="2590800" y="1143000"/>
          <a:ext cx="2210295" cy="453119"/>
        </a:xfrm>
        <a:prstGeom prst="rect">
          <a:avLst/>
        </a:prstGeom>
      </xdr:spPr>
    </xdr:sp>
    <xdr:clientData/>
  </xdr:twoCellAnchor>
  <xdr:twoCellAnchor>
    <xdr:from>
      <xdr:col>1</xdr:col>
      <xdr:colOff>200025</xdr:colOff>
      <xdr:row>5</xdr:row>
      <xdr:rowOff>190500</xdr:rowOff>
    </xdr:from>
    <xdr:to>
      <xdr:col>5</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809625" y="1143000"/>
          <a:ext cx="1543050" cy="19050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171450</xdr:colOff>
          <xdr:row>5</xdr:row>
          <xdr:rowOff>0</xdr:rowOff>
        </xdr:from>
        <xdr:to>
          <xdr:col>7</xdr:col>
          <xdr:colOff>1276350</xdr:colOff>
          <xdr:row>6</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0</xdr:rowOff>
        </xdr:from>
        <xdr:to>
          <xdr:col>7</xdr:col>
          <xdr:colOff>1038225</xdr:colOff>
          <xdr:row>7</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6</xdr:row>
          <xdr:rowOff>0</xdr:rowOff>
        </xdr:from>
        <xdr:to>
          <xdr:col>6</xdr:col>
          <xdr:colOff>104775</xdr:colOff>
          <xdr:row>7</xdr:row>
          <xdr:rowOff>38100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xdr:row>
          <xdr:rowOff>19050</xdr:rowOff>
        </xdr:from>
        <xdr:to>
          <xdr:col>6</xdr:col>
          <xdr:colOff>104775</xdr:colOff>
          <xdr:row>6</xdr:row>
          <xdr:rowOff>57150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 2017</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1314945</xdr:colOff>
      <xdr:row>8</xdr:row>
      <xdr:rowOff>72119</xdr:rowOff>
    </xdr:to>
    <xdr:sp macro="" textlink="">
      <xdr:nvSpPr>
        <xdr:cNvPr id="2" name="CheckBox3" hidden="1">
          <a:extLst>
            <a:ext uri="{63B3BB69-23CF-44E3-9099-C40C66FF867C}">
              <a14:compatExt xmlns:a14="http://schemas.microsoft.com/office/drawing/2010/main" spid="_x0000_s1025"/>
            </a:ext>
          </a:extLst>
        </xdr:cNvPr>
        <xdr:cNvSpPr/>
      </xdr:nvSpPr>
      <xdr:spPr>
        <a:xfrm>
          <a:off x="3667125" y="2181225"/>
          <a:ext cx="2210295" cy="434069"/>
        </a:xfrm>
        <a:prstGeom prst="rect">
          <a:avLst/>
        </a:prstGeom>
      </xdr:spPr>
    </xdr:sp>
    <xdr:clientData/>
  </xdr:twoCellAnchor>
  <xdr:twoCellAnchor>
    <xdr:from>
      <xdr:col>1</xdr:col>
      <xdr:colOff>200025</xdr:colOff>
      <xdr:row>5</xdr:row>
      <xdr:rowOff>190500</xdr:rowOff>
    </xdr:from>
    <xdr:to>
      <xdr:col>5</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809625" y="2171700"/>
          <a:ext cx="2619375" cy="20955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171450</xdr:colOff>
          <xdr:row>5</xdr:row>
          <xdr:rowOff>0</xdr:rowOff>
        </xdr:from>
        <xdr:to>
          <xdr:col>7</xdr:col>
          <xdr:colOff>1276350</xdr:colOff>
          <xdr:row>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2018 - March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0</xdr:rowOff>
        </xdr:from>
        <xdr:to>
          <xdr:col>7</xdr:col>
          <xdr:colOff>1038225</xdr:colOff>
          <xdr:row>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2018 - June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6</xdr:row>
          <xdr:rowOff>0</xdr:rowOff>
        </xdr:from>
        <xdr:to>
          <xdr:col>6</xdr:col>
          <xdr:colOff>104775</xdr:colOff>
          <xdr:row>7</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2017 - Dec. 2017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xdr:row>
          <xdr:rowOff>19050</xdr:rowOff>
        </xdr:from>
        <xdr:to>
          <xdr:col>6</xdr:col>
          <xdr:colOff>104775</xdr:colOff>
          <xdr:row>6</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2017 - Sept. 2017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amhsa.gov/capt/sites/default/files/resources/behavioral-health-factsheet.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1"/>
  <sheetViews>
    <sheetView workbookViewId="0">
      <selection activeCell="E32" sqref="E32"/>
    </sheetView>
  </sheetViews>
  <sheetFormatPr defaultRowHeight="15"/>
  <cols>
    <col min="9" max="9" width="43" customWidth="1"/>
    <col min="10" max="10" width="54.140625" customWidth="1"/>
  </cols>
  <sheetData>
    <row r="4" spans="1:10">
      <c r="A4" s="230" t="s">
        <v>57</v>
      </c>
      <c r="B4" s="231"/>
      <c r="C4" s="231"/>
      <c r="D4" s="231"/>
      <c r="E4" s="231"/>
      <c r="F4" s="231"/>
      <c r="G4" s="231"/>
      <c r="H4" s="231"/>
      <c r="I4" s="231"/>
      <c r="J4" s="141"/>
    </row>
    <row r="5" spans="1:10">
      <c r="A5" s="232" t="s">
        <v>58</v>
      </c>
      <c r="B5" s="231"/>
      <c r="C5" s="231"/>
      <c r="D5" s="231"/>
      <c r="E5" s="231"/>
      <c r="F5" s="231"/>
      <c r="G5" s="231"/>
      <c r="H5" s="231"/>
      <c r="I5" s="231"/>
      <c r="J5" s="141"/>
    </row>
    <row r="6" spans="1:10">
      <c r="A6" s="232"/>
      <c r="B6" s="233"/>
      <c r="C6" s="233"/>
      <c r="D6" s="233"/>
      <c r="E6" s="233"/>
      <c r="F6" s="233"/>
      <c r="G6" s="233"/>
      <c r="H6" s="233"/>
      <c r="I6" s="233"/>
      <c r="J6" s="140"/>
    </row>
    <row r="7" spans="1:10">
      <c r="A7" s="234" t="s">
        <v>59</v>
      </c>
      <c r="B7" s="235" t="s">
        <v>116</v>
      </c>
      <c r="C7" s="235"/>
      <c r="D7" s="235"/>
      <c r="E7" s="235"/>
      <c r="F7" s="235"/>
      <c r="G7" s="233"/>
      <c r="H7" s="233"/>
      <c r="I7" s="233"/>
      <c r="J7" s="140"/>
    </row>
    <row r="8" spans="1:10">
      <c r="A8" s="234"/>
      <c r="B8" s="233" t="s">
        <v>117</v>
      </c>
      <c r="C8" s="235"/>
      <c r="D8" s="235"/>
      <c r="E8" s="235"/>
      <c r="F8" s="235"/>
      <c r="G8" s="233"/>
      <c r="H8" s="233"/>
      <c r="I8" s="233"/>
      <c r="J8" s="140"/>
    </row>
    <row r="9" spans="1:10">
      <c r="A9" s="234"/>
      <c r="B9" s="235"/>
      <c r="C9" s="235"/>
      <c r="D9" s="235"/>
      <c r="E9" s="235"/>
      <c r="F9" s="235"/>
      <c r="G9" s="233"/>
      <c r="H9" s="233"/>
      <c r="I9" s="233"/>
      <c r="J9" s="140"/>
    </row>
    <row r="10" spans="1:10">
      <c r="A10" s="234" t="s">
        <v>60</v>
      </c>
      <c r="B10" s="235" t="s">
        <v>61</v>
      </c>
      <c r="C10" s="235"/>
      <c r="D10" s="235"/>
      <c r="E10" s="235"/>
      <c r="F10" s="235"/>
      <c r="G10" s="233"/>
      <c r="H10" s="233"/>
      <c r="I10" s="233"/>
      <c r="J10" s="140"/>
    </row>
    <row r="11" spans="1:10">
      <c r="A11" s="234"/>
      <c r="B11" s="233" t="s">
        <v>117</v>
      </c>
      <c r="C11" s="235"/>
      <c r="D11" s="235"/>
      <c r="E11" s="235"/>
      <c r="F11" s="235"/>
      <c r="G11" s="233"/>
      <c r="H11" s="233"/>
      <c r="I11" s="233"/>
      <c r="J11" s="140"/>
    </row>
    <row r="12" spans="1:10">
      <c r="A12" s="234"/>
      <c r="B12" s="235"/>
      <c r="C12" s="235"/>
      <c r="D12" s="235"/>
      <c r="E12" s="235"/>
      <c r="F12" s="235"/>
      <c r="G12" s="233"/>
      <c r="H12" s="233"/>
      <c r="I12" s="233"/>
      <c r="J12" s="140"/>
    </row>
    <row r="13" spans="1:10">
      <c r="A13" s="234" t="s">
        <v>62</v>
      </c>
      <c r="B13" s="235" t="s">
        <v>118</v>
      </c>
      <c r="C13" s="235"/>
      <c r="D13" s="235"/>
      <c r="E13" s="235"/>
      <c r="F13" s="235"/>
      <c r="G13" s="233"/>
      <c r="H13" s="233"/>
      <c r="I13" s="233"/>
      <c r="J13" s="140"/>
    </row>
    <row r="14" spans="1:10" ht="28.5" customHeight="1">
      <c r="A14" s="234"/>
      <c r="B14" s="236" t="s">
        <v>115</v>
      </c>
      <c r="C14" s="235"/>
      <c r="D14" s="235"/>
      <c r="E14" s="235"/>
      <c r="F14" s="235"/>
      <c r="G14" s="233"/>
      <c r="H14" s="233"/>
      <c r="I14" s="233"/>
      <c r="J14" s="140"/>
    </row>
    <row r="15" spans="1:10">
      <c r="A15" s="234" t="s">
        <v>63</v>
      </c>
      <c r="B15" s="235" t="s">
        <v>119</v>
      </c>
      <c r="C15" s="235"/>
      <c r="D15" s="235"/>
      <c r="E15" s="235"/>
      <c r="F15" s="235"/>
      <c r="G15" s="233"/>
      <c r="H15" s="233"/>
      <c r="I15" s="233"/>
      <c r="J15" s="140"/>
    </row>
    <row r="16" spans="1:10">
      <c r="A16" s="234"/>
      <c r="B16" s="233" t="s">
        <v>120</v>
      </c>
      <c r="C16" s="235"/>
      <c r="D16" s="235"/>
      <c r="E16" s="235"/>
      <c r="F16" s="235"/>
      <c r="G16" s="233"/>
      <c r="H16" s="233"/>
      <c r="I16" s="233"/>
      <c r="J16" s="140"/>
    </row>
    <row r="17" spans="1:10">
      <c r="A17" s="237"/>
      <c r="B17" s="229" t="s">
        <v>121</v>
      </c>
      <c r="C17" s="233"/>
      <c r="D17" s="233"/>
      <c r="E17" s="233"/>
      <c r="F17" s="233"/>
      <c r="G17" s="233"/>
      <c r="H17" s="233"/>
      <c r="I17" s="233"/>
      <c r="J17" s="140"/>
    </row>
    <row r="18" spans="1:10">
      <c r="A18" s="237"/>
      <c r="B18" s="233" t="s">
        <v>122</v>
      </c>
      <c r="C18" s="233"/>
      <c r="D18" s="233"/>
      <c r="E18" s="233"/>
      <c r="F18" s="233"/>
      <c r="G18" s="233"/>
      <c r="H18" s="233"/>
      <c r="I18" s="233"/>
      <c r="J18" s="140"/>
    </row>
    <row r="19" spans="1:10">
      <c r="A19" s="237"/>
      <c r="B19" s="233" t="s">
        <v>104</v>
      </c>
      <c r="C19" s="233"/>
      <c r="D19" s="233"/>
      <c r="E19" s="233"/>
      <c r="F19" s="233"/>
      <c r="G19" s="233"/>
      <c r="H19" s="233"/>
      <c r="I19" s="233"/>
      <c r="J19" s="140"/>
    </row>
    <row r="20" spans="1:10" ht="16.5" customHeight="1">
      <c r="A20" s="237"/>
      <c r="B20" s="233"/>
      <c r="C20" s="233"/>
      <c r="D20" s="233"/>
      <c r="E20" s="233"/>
      <c r="F20" s="233"/>
      <c r="G20" s="233"/>
      <c r="H20" s="233"/>
      <c r="I20" s="233"/>
      <c r="J20" s="140"/>
    </row>
    <row r="21" spans="1:10">
      <c r="A21" s="234" t="s">
        <v>64</v>
      </c>
      <c r="B21" s="235" t="s">
        <v>126</v>
      </c>
      <c r="C21" s="235"/>
      <c r="D21" s="235"/>
      <c r="E21" s="235"/>
      <c r="F21" s="235"/>
      <c r="G21" s="233"/>
      <c r="H21" s="233"/>
      <c r="I21" s="233"/>
      <c r="J21" s="140"/>
    </row>
    <row r="22" spans="1:10">
      <c r="A22" s="237"/>
      <c r="B22" s="233" t="s">
        <v>105</v>
      </c>
      <c r="C22" s="233"/>
      <c r="D22" s="233"/>
      <c r="E22" s="233"/>
      <c r="F22" s="233"/>
      <c r="G22" s="233"/>
      <c r="H22" s="233"/>
      <c r="I22" s="233"/>
      <c r="J22" s="140"/>
    </row>
    <row r="23" spans="1:10">
      <c r="A23" s="237"/>
      <c r="B23" s="233" t="s">
        <v>123</v>
      </c>
      <c r="C23" s="233"/>
      <c r="D23" s="233"/>
      <c r="E23" s="233"/>
      <c r="F23" s="233"/>
      <c r="G23" s="233"/>
      <c r="H23" s="233"/>
      <c r="I23" s="233"/>
      <c r="J23" s="140"/>
    </row>
    <row r="24" spans="1:10">
      <c r="A24" s="237"/>
      <c r="B24" s="233" t="s">
        <v>127</v>
      </c>
      <c r="C24" s="233"/>
      <c r="D24" s="233"/>
      <c r="E24" s="233"/>
      <c r="F24" s="233"/>
      <c r="G24" s="233"/>
      <c r="H24" s="233"/>
      <c r="I24" s="233"/>
      <c r="J24" s="140"/>
    </row>
    <row r="25" spans="1:10">
      <c r="A25" s="237"/>
      <c r="B25" s="233"/>
      <c r="C25" s="233"/>
      <c r="D25" s="233"/>
      <c r="E25" s="233"/>
      <c r="F25" s="233"/>
      <c r="G25" s="233"/>
      <c r="H25" s="233"/>
      <c r="I25" s="233"/>
      <c r="J25" s="140"/>
    </row>
    <row r="26" spans="1:10">
      <c r="A26" s="234" t="s">
        <v>65</v>
      </c>
      <c r="B26" s="235" t="s">
        <v>124</v>
      </c>
      <c r="C26" s="235"/>
      <c r="D26" s="235"/>
      <c r="E26" s="235"/>
      <c r="F26" s="235"/>
      <c r="G26" s="235"/>
      <c r="H26" s="235"/>
      <c r="I26" s="235"/>
      <c r="J26" s="140"/>
    </row>
    <row r="27" spans="1:10">
      <c r="A27" s="234"/>
      <c r="B27" s="235"/>
      <c r="C27" s="235"/>
      <c r="D27" s="235"/>
      <c r="E27" s="235"/>
      <c r="F27" s="235"/>
      <c r="G27" s="235"/>
      <c r="H27" s="235"/>
      <c r="I27" s="235"/>
      <c r="J27" s="140"/>
    </row>
    <row r="28" spans="1:10">
      <c r="A28" s="234" t="s">
        <v>66</v>
      </c>
      <c r="B28" s="235" t="s">
        <v>68</v>
      </c>
      <c r="C28" s="233"/>
      <c r="D28" s="233"/>
      <c r="E28" s="233"/>
      <c r="F28" s="233"/>
      <c r="G28" s="233"/>
      <c r="H28" s="233"/>
      <c r="I28" s="233"/>
      <c r="J28" s="140"/>
    </row>
    <row r="29" spans="1:10">
      <c r="A29" s="234"/>
      <c r="B29" s="235"/>
      <c r="C29" s="233"/>
      <c r="D29" s="233"/>
      <c r="E29" s="233"/>
      <c r="F29" s="233"/>
      <c r="G29" s="233"/>
      <c r="H29" s="233"/>
      <c r="I29" s="233"/>
      <c r="J29" s="140"/>
    </row>
    <row r="30" spans="1:10">
      <c r="A30" s="234" t="s">
        <v>67</v>
      </c>
      <c r="B30" s="235" t="s">
        <v>125</v>
      </c>
      <c r="C30" s="233"/>
      <c r="D30" s="233"/>
      <c r="E30" s="233"/>
      <c r="F30" s="235"/>
      <c r="G30" s="235"/>
      <c r="H30" s="235"/>
      <c r="I30" s="235"/>
      <c r="J30" s="139"/>
    </row>
    <row r="31" spans="1:10">
      <c r="A31" s="237"/>
      <c r="B31" s="233" t="s">
        <v>69</v>
      </c>
      <c r="C31" s="233"/>
      <c r="D31" s="233"/>
      <c r="E31" s="233"/>
      <c r="F31" s="233"/>
      <c r="G31" s="233"/>
      <c r="H31" s="233"/>
      <c r="I31" s="233"/>
      <c r="J31" s="140"/>
    </row>
  </sheetData>
  <sheetProtection selectLockedCells="1"/>
  <pageMargins left="0.25" right="0.25" top="0.75" bottom="0.75" header="0.3" footer="0.3"/>
  <pageSetup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Normal="100" workbookViewId="0">
      <selection activeCell="D4" sqref="D4"/>
    </sheetView>
  </sheetViews>
  <sheetFormatPr defaultRowHeight="15"/>
  <cols>
    <col min="1" max="1" width="37.28515625" bestFit="1" customWidth="1"/>
    <col min="2" max="2" width="37.28515625" customWidth="1"/>
    <col min="5" max="5" width="16.7109375" bestFit="1" customWidth="1"/>
    <col min="6" max="6" width="72" customWidth="1"/>
  </cols>
  <sheetData>
    <row r="1" spans="1:6" ht="15.75" thickBot="1"/>
    <row r="2" spans="1:6">
      <c r="A2" s="264" t="s">
        <v>81</v>
      </c>
      <c r="B2" s="265"/>
      <c r="E2" s="268" t="s">
        <v>82</v>
      </c>
      <c r="F2" s="269"/>
    </row>
    <row r="3" spans="1:6" ht="15.75" thickBot="1">
      <c r="A3" s="266"/>
      <c r="B3" s="267"/>
      <c r="E3" s="270"/>
      <c r="F3" s="271"/>
    </row>
    <row r="4" spans="1:6" ht="107.25" customHeight="1">
      <c r="A4" s="251" t="s">
        <v>128</v>
      </c>
      <c r="B4" s="252" t="s">
        <v>129</v>
      </c>
      <c r="E4" s="260" t="s">
        <v>77</v>
      </c>
      <c r="F4" s="257" t="s">
        <v>84</v>
      </c>
    </row>
    <row r="5" spans="1:6" ht="91.5" customHeight="1">
      <c r="A5" s="253" t="s">
        <v>130</v>
      </c>
      <c r="B5" s="254" t="s">
        <v>135</v>
      </c>
      <c r="E5" s="261" t="s">
        <v>78</v>
      </c>
      <c r="F5" s="254" t="s">
        <v>87</v>
      </c>
    </row>
    <row r="6" spans="1:6" ht="143.25" customHeight="1">
      <c r="A6" s="255" t="s">
        <v>131</v>
      </c>
      <c r="B6" s="256" t="s">
        <v>136</v>
      </c>
      <c r="E6" s="262" t="s">
        <v>79</v>
      </c>
      <c r="F6" s="258" t="s">
        <v>83</v>
      </c>
    </row>
    <row r="7" spans="1:6" ht="107.25" customHeight="1">
      <c r="A7" s="253" t="s">
        <v>132</v>
      </c>
      <c r="B7" s="254" t="s">
        <v>138</v>
      </c>
      <c r="E7" s="263" t="s">
        <v>80</v>
      </c>
      <c r="F7" s="259" t="s">
        <v>85</v>
      </c>
    </row>
    <row r="8" spans="1:6" ht="138" customHeight="1">
      <c r="A8" s="255" t="s">
        <v>133</v>
      </c>
      <c r="B8" s="256" t="s">
        <v>137</v>
      </c>
      <c r="E8" s="272" t="s">
        <v>86</v>
      </c>
      <c r="F8" s="272"/>
    </row>
    <row r="9" spans="1:6" ht="60">
      <c r="A9" s="253" t="s">
        <v>134</v>
      </c>
      <c r="B9" s="254" t="s">
        <v>74</v>
      </c>
    </row>
  </sheetData>
  <sheetProtection selectLockedCells="1"/>
  <mergeCells count="3">
    <mergeCell ref="A2:B3"/>
    <mergeCell ref="E2:F3"/>
    <mergeCell ref="E8:F8"/>
  </mergeCells>
  <hyperlinks>
    <hyperlink ref="E8" r:id="rId1"/>
  </hyperlinks>
  <pageMargins left="0.25" right="0.25"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1" sqref="D1:F25"/>
    </sheetView>
  </sheetViews>
  <sheetFormatPr defaultRowHeight="15"/>
  <cols>
    <col min="1" max="1" width="23.28515625" customWidth="1"/>
    <col min="2" max="2" width="9.85546875" bestFit="1" customWidth="1"/>
    <col min="4" max="4" width="20.85546875" customWidth="1"/>
    <col min="5" max="5" width="9.85546875" bestFit="1" customWidth="1"/>
  </cols>
  <sheetData>
    <row r="1" spans="1:7">
      <c r="A1" s="138" t="s">
        <v>103</v>
      </c>
      <c r="D1" s="138" t="s">
        <v>102</v>
      </c>
    </row>
    <row r="2" spans="1:7">
      <c r="G2" s="142" t="s">
        <v>106</v>
      </c>
    </row>
    <row r="3" spans="1:7">
      <c r="A3" s="75" t="s">
        <v>98</v>
      </c>
      <c r="B3" s="137">
        <v>40000</v>
      </c>
      <c r="D3" s="75" t="s">
        <v>98</v>
      </c>
      <c r="E3" s="137">
        <f>'Px &amp; Tx-QTR1'!M13</f>
        <v>0</v>
      </c>
      <c r="G3" s="142" t="s">
        <v>107</v>
      </c>
    </row>
    <row r="4" spans="1:7">
      <c r="A4" t="s">
        <v>94</v>
      </c>
      <c r="B4" s="134">
        <v>10000</v>
      </c>
      <c r="D4" t="s">
        <v>94</v>
      </c>
      <c r="E4" s="134">
        <f>'Px &amp; Tx-QTR1'!M43</f>
        <v>0</v>
      </c>
      <c r="G4" s="143" t="s">
        <v>108</v>
      </c>
    </row>
    <row r="5" spans="1:7">
      <c r="A5" t="s">
        <v>95</v>
      </c>
      <c r="B5" s="134">
        <v>10000</v>
      </c>
      <c r="D5" t="s">
        <v>95</v>
      </c>
      <c r="E5" s="134">
        <f>'Px &amp; Tx-QTR2'!M43</f>
        <v>0</v>
      </c>
    </row>
    <row r="6" spans="1:7">
      <c r="A6" t="s">
        <v>96</v>
      </c>
      <c r="B6" s="134">
        <v>10000</v>
      </c>
      <c r="D6" t="s">
        <v>96</v>
      </c>
      <c r="E6" s="134">
        <f>'Px &amp; Tx-QTR3'!M43</f>
        <v>0</v>
      </c>
    </row>
    <row r="7" spans="1:7">
      <c r="A7" t="s">
        <v>97</v>
      </c>
      <c r="B7" s="134">
        <v>10000</v>
      </c>
      <c r="D7" t="s">
        <v>97</v>
      </c>
      <c r="E7" s="134">
        <f>'Px &amp; Tx-QTR4'!M43</f>
        <v>0</v>
      </c>
    </row>
    <row r="8" spans="1:7" ht="15.75" thickBot="1">
      <c r="A8" s="135" t="s">
        <v>100</v>
      </c>
      <c r="B8" s="136">
        <f>SUM(B3-B4-B5-B6-B7)</f>
        <v>0</v>
      </c>
      <c r="D8" s="135" t="s">
        <v>100</v>
      </c>
      <c r="E8" s="136">
        <f>SUM(E3-E4-E5-E6-E7)</f>
        <v>0</v>
      </c>
    </row>
    <row r="9" spans="1:7" ht="15.75" thickTop="1"/>
    <row r="10" spans="1:7">
      <c r="A10" t="s">
        <v>99</v>
      </c>
      <c r="B10" s="134">
        <v>20000</v>
      </c>
      <c r="D10" t="s">
        <v>99</v>
      </c>
      <c r="E10" s="134">
        <f>'DMA &amp; MHPP-QTR1'!I11</f>
        <v>20000</v>
      </c>
    </row>
    <row r="11" spans="1:7">
      <c r="A11" t="s">
        <v>94</v>
      </c>
      <c r="B11" s="134">
        <v>5000</v>
      </c>
      <c r="D11" t="s">
        <v>94</v>
      </c>
      <c r="E11" s="134">
        <f>'DMA &amp; MHPP-QTR1'!I16</f>
        <v>0</v>
      </c>
    </row>
    <row r="12" spans="1:7">
      <c r="A12" t="s">
        <v>95</v>
      </c>
      <c r="B12" s="134">
        <v>5000</v>
      </c>
      <c r="D12" t="s">
        <v>95</v>
      </c>
      <c r="E12" s="134">
        <f>'DMA &amp; MHPP-QTR2'!I16</f>
        <v>0</v>
      </c>
    </row>
    <row r="13" spans="1:7">
      <c r="A13" t="s">
        <v>96</v>
      </c>
      <c r="B13" s="134">
        <v>5000</v>
      </c>
      <c r="D13" t="s">
        <v>96</v>
      </c>
      <c r="E13" s="134">
        <f>'DMA &amp; MHPP-QTR3'!I16</f>
        <v>0</v>
      </c>
    </row>
    <row r="14" spans="1:7">
      <c r="A14" t="s">
        <v>97</v>
      </c>
      <c r="B14" s="134">
        <v>5000</v>
      </c>
      <c r="D14" t="s">
        <v>97</v>
      </c>
      <c r="E14" s="134">
        <f>'DMA &amp; MHPP-QTR4'!I16</f>
        <v>0</v>
      </c>
    </row>
    <row r="15" spans="1:7" ht="15.75" thickBot="1">
      <c r="A15" s="135" t="s">
        <v>100</v>
      </c>
      <c r="B15" s="136">
        <f>SUM(B10-B11-B12-B13-B14)</f>
        <v>0</v>
      </c>
      <c r="D15" s="135" t="s">
        <v>100</v>
      </c>
      <c r="E15" s="136">
        <f>SUM(E10-E11-E12-E13-E14)</f>
        <v>20000</v>
      </c>
    </row>
    <row r="16" spans="1:7" ht="15.75" thickTop="1"/>
    <row r="17" spans="1:5">
      <c r="A17" t="s">
        <v>101</v>
      </c>
      <c r="B17" s="134">
        <v>10000</v>
      </c>
      <c r="D17" t="s">
        <v>101</v>
      </c>
      <c r="E17" s="134">
        <f>'DMA &amp; MHPP-QTR1'!I19</f>
        <v>10000</v>
      </c>
    </row>
    <row r="18" spans="1:5">
      <c r="A18" t="s">
        <v>94</v>
      </c>
      <c r="B18" s="134">
        <v>2500</v>
      </c>
      <c r="D18" t="s">
        <v>94</v>
      </c>
      <c r="E18" s="134">
        <f>'DMA &amp; MHPP-QTR1'!I23</f>
        <v>0</v>
      </c>
    </row>
    <row r="19" spans="1:5">
      <c r="A19" t="s">
        <v>95</v>
      </c>
      <c r="B19" s="134">
        <v>2500</v>
      </c>
      <c r="D19" t="s">
        <v>95</v>
      </c>
      <c r="E19" s="134">
        <f>'DMA &amp; MHPP-QTR2'!I23</f>
        <v>0</v>
      </c>
    </row>
    <row r="20" spans="1:5">
      <c r="A20" t="s">
        <v>96</v>
      </c>
      <c r="B20" s="134">
        <v>2500</v>
      </c>
      <c r="D20" t="s">
        <v>96</v>
      </c>
      <c r="E20" s="134">
        <f>'DMA &amp; MHPP-QTR3'!I23</f>
        <v>0</v>
      </c>
    </row>
    <row r="21" spans="1:5">
      <c r="A21" t="s">
        <v>97</v>
      </c>
      <c r="B21" s="134">
        <v>2500</v>
      </c>
      <c r="D21" t="s">
        <v>97</v>
      </c>
      <c r="E21" s="134">
        <f>'DMA &amp; MHPP-QTR4'!I23</f>
        <v>0</v>
      </c>
    </row>
    <row r="22" spans="1:5" ht="15.75" thickBot="1">
      <c r="A22" s="135" t="s">
        <v>100</v>
      </c>
      <c r="B22" s="136">
        <f>SUM(B17-B18-B19-B20-B21)</f>
        <v>0</v>
      </c>
      <c r="D22" s="135" t="s">
        <v>100</v>
      </c>
      <c r="E22" s="136">
        <f>SUM(E17-E18-E19-E20-E21)</f>
        <v>10000</v>
      </c>
    </row>
    <row r="23" spans="1:5" ht="15.75" thickTop="1"/>
  </sheetData>
  <sheetProtection algorithmName="SHA-512" hashValue="Sau/8xJcSA61aRH9J3Jn6tCO7nGO6QV5MECM9nsdenBOVvZHIJLS6k/dq4Ay+WKIUrf2OjvUPk5RS0XLFnMn/A==" saltValue="Gb86KNv/DJvM8oGLJzoIog=="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opLeftCell="A19" zoomScaleNormal="100" workbookViewId="0">
      <selection activeCell="K25" sqref="K25"/>
    </sheetView>
  </sheetViews>
  <sheetFormatPr defaultRowHeight="15"/>
  <cols>
    <col min="1" max="1" width="9.28515625" bestFit="1" customWidth="1"/>
    <col min="6" max="6" width="2.7109375" customWidth="1"/>
    <col min="7" max="7" width="5.5703125" hidden="1" customWidth="1"/>
    <col min="10" max="10" width="4.42578125" customWidth="1"/>
    <col min="11" max="11" width="10.7109375" customWidth="1"/>
    <col min="12" max="12" width="7.85546875" customWidth="1"/>
    <col min="13" max="13" width="11.5703125" customWidth="1"/>
  </cols>
  <sheetData>
    <row r="1" spans="1:13">
      <c r="A1" s="79" t="s">
        <v>48</v>
      </c>
      <c r="B1" s="84"/>
      <c r="C1" s="84"/>
      <c r="D1" s="84"/>
      <c r="E1" s="84"/>
      <c r="F1" s="84"/>
      <c r="G1" s="84"/>
      <c r="H1" s="84"/>
      <c r="I1" s="84"/>
      <c r="J1" s="84"/>
      <c r="K1" s="85"/>
      <c r="L1" s="84"/>
      <c r="M1" s="86"/>
    </row>
    <row r="2" spans="1:13" s="75" customFormat="1">
      <c r="A2" s="33" t="s">
        <v>92</v>
      </c>
      <c r="B2" s="34"/>
      <c r="C2" s="34"/>
      <c r="D2" s="34"/>
      <c r="E2" s="34"/>
      <c r="F2" s="34"/>
      <c r="G2" s="34"/>
      <c r="H2" s="34"/>
      <c r="I2" s="34"/>
      <c r="J2" s="34"/>
      <c r="K2" s="35"/>
      <c r="L2" s="34"/>
      <c r="M2" s="36"/>
    </row>
    <row r="3" spans="1:13" s="78" customFormat="1">
      <c r="A3" s="87" t="s">
        <v>71</v>
      </c>
      <c r="B3" s="76"/>
      <c r="C3" s="76"/>
      <c r="D3" s="76"/>
      <c r="E3" s="76"/>
      <c r="F3" s="76"/>
      <c r="G3" s="76"/>
      <c r="H3" s="76"/>
      <c r="I3" s="76"/>
      <c r="J3" s="76"/>
      <c r="K3" s="77"/>
      <c r="L3" s="76"/>
      <c r="M3" s="88"/>
    </row>
    <row r="4" spans="1:13">
      <c r="A4" s="130" t="s">
        <v>114</v>
      </c>
      <c r="B4" s="2"/>
      <c r="C4" s="2"/>
      <c r="D4" s="31"/>
      <c r="E4" s="89"/>
      <c r="F4" s="2"/>
      <c r="G4" s="2"/>
      <c r="H4" s="2"/>
      <c r="I4" s="131" t="s">
        <v>93</v>
      </c>
      <c r="J4" s="2"/>
      <c r="K4" s="1"/>
      <c r="L4" s="2"/>
      <c r="M4" s="38"/>
    </row>
    <row r="5" spans="1:13" ht="8.25" customHeight="1">
      <c r="A5" s="37"/>
      <c r="B5" s="2"/>
      <c r="C5" s="2"/>
      <c r="D5" s="31"/>
      <c r="E5" s="2"/>
      <c r="F5" s="2"/>
      <c r="G5" s="2"/>
      <c r="H5" s="2"/>
      <c r="I5" s="2"/>
      <c r="J5" s="2"/>
      <c r="K5" s="1"/>
      <c r="L5" s="2"/>
      <c r="M5" s="38"/>
    </row>
    <row r="6" spans="1:13" s="163" customFormat="1" ht="13.5" customHeight="1">
      <c r="A6" s="59"/>
      <c r="B6" s="157" t="s">
        <v>0</v>
      </c>
      <c r="C6" s="158"/>
      <c r="D6" s="159"/>
      <c r="E6" s="158"/>
      <c r="F6" s="158"/>
      <c r="G6" s="158"/>
      <c r="H6" s="158"/>
      <c r="I6" s="158"/>
      <c r="J6" s="158"/>
      <c r="K6" s="160"/>
      <c r="L6" s="161"/>
      <c r="M6" s="162"/>
    </row>
    <row r="7" spans="1:13" s="163" customFormat="1" ht="12.75" customHeight="1">
      <c r="A7" s="59"/>
      <c r="B7" s="164"/>
      <c r="C7" s="165"/>
      <c r="D7" s="166"/>
      <c r="E7" s="165"/>
      <c r="F7" s="165"/>
      <c r="G7" s="165"/>
      <c r="H7" s="165"/>
      <c r="I7" s="165"/>
      <c r="J7" s="165"/>
      <c r="K7" s="167"/>
      <c r="L7" s="161"/>
      <c r="M7" s="162"/>
    </row>
    <row r="8" spans="1:13" s="163" customFormat="1">
      <c r="A8" s="59"/>
      <c r="B8" s="164"/>
      <c r="C8" s="165"/>
      <c r="D8" s="166"/>
      <c r="E8" s="165"/>
      <c r="F8" s="165"/>
      <c r="G8" s="165"/>
      <c r="H8" s="165"/>
      <c r="I8" s="165"/>
      <c r="J8" s="165"/>
      <c r="K8" s="167"/>
      <c r="L8" s="161"/>
      <c r="M8" s="162"/>
    </row>
    <row r="9" spans="1:13" s="163" customFormat="1" ht="12.75" customHeight="1">
      <c r="A9" s="59"/>
      <c r="B9" s="168"/>
      <c r="C9" s="169"/>
      <c r="D9" s="170"/>
      <c r="E9" s="169"/>
      <c r="F9" s="169"/>
      <c r="G9" s="169"/>
      <c r="H9" s="169"/>
      <c r="I9" s="169"/>
      <c r="J9" s="169"/>
      <c r="K9" s="171"/>
      <c r="L9" s="161"/>
      <c r="M9" s="162"/>
    </row>
    <row r="10" spans="1:13" ht="13.5" customHeight="1">
      <c r="A10" s="47" t="s">
        <v>1</v>
      </c>
      <c r="B10" s="3"/>
      <c r="C10" s="3"/>
      <c r="D10" s="3"/>
      <c r="E10" s="3"/>
      <c r="F10" s="3"/>
      <c r="G10" s="3"/>
      <c r="H10" s="3"/>
      <c r="I10" s="3"/>
      <c r="J10" s="3"/>
      <c r="K10" s="4"/>
      <c r="L10" s="5"/>
      <c r="M10" s="48"/>
    </row>
    <row r="11" spans="1:13">
      <c r="A11" s="276" t="s">
        <v>112</v>
      </c>
      <c r="B11" s="277"/>
      <c r="C11" s="277"/>
      <c r="D11" s="277"/>
      <c r="E11" s="277"/>
      <c r="F11" s="277"/>
      <c r="G11" s="277"/>
      <c r="H11" s="277"/>
      <c r="I11" s="277"/>
      <c r="J11" s="277"/>
      <c r="K11" s="277"/>
      <c r="L11" s="277"/>
      <c r="M11" s="190"/>
    </row>
    <row r="12" spans="1:13" ht="15.75" thickBot="1">
      <c r="A12" s="278" t="s">
        <v>88</v>
      </c>
      <c r="B12" s="279"/>
      <c r="C12" s="279"/>
      <c r="D12" s="279"/>
      <c r="E12" s="279"/>
      <c r="F12" s="279"/>
      <c r="G12" s="279"/>
      <c r="H12" s="279"/>
      <c r="I12" s="279"/>
      <c r="J12" s="279"/>
      <c r="K12" s="279"/>
      <c r="L12" s="279"/>
      <c r="M12" s="191"/>
    </row>
    <row r="13" spans="1:13" ht="19.5" customHeight="1" thickBot="1">
      <c r="A13" s="287" t="s">
        <v>109</v>
      </c>
      <c r="B13" s="288"/>
      <c r="C13" s="288"/>
      <c r="D13" s="288"/>
      <c r="E13" s="288"/>
      <c r="F13" s="288"/>
      <c r="G13" s="288"/>
      <c r="H13" s="288"/>
      <c r="I13" s="288"/>
      <c r="J13" s="288"/>
      <c r="K13" s="288"/>
      <c r="L13" s="288"/>
      <c r="M13" s="124">
        <f>M11+M12</f>
        <v>0</v>
      </c>
    </row>
    <row r="14" spans="1:13">
      <c r="A14" s="52">
        <v>11</v>
      </c>
      <c r="B14" s="6" t="s">
        <v>7</v>
      </c>
      <c r="C14" s="7"/>
      <c r="D14" s="7"/>
      <c r="E14" s="7"/>
      <c r="F14" s="7"/>
      <c r="G14" s="7"/>
      <c r="H14" s="6" t="s">
        <v>89</v>
      </c>
      <c r="I14" s="112"/>
      <c r="J14" s="112"/>
      <c r="K14" s="123"/>
      <c r="L14" s="101"/>
      <c r="M14" s="90">
        <v>0</v>
      </c>
    </row>
    <row r="15" spans="1:13" ht="15.75" customHeight="1">
      <c r="A15" s="110" t="s">
        <v>9</v>
      </c>
      <c r="B15" s="29"/>
      <c r="C15" s="30"/>
      <c r="D15" s="30"/>
      <c r="E15" s="30"/>
      <c r="F15" s="30"/>
      <c r="G15" s="30"/>
      <c r="H15" s="289" t="s">
        <v>30</v>
      </c>
      <c r="I15" s="289"/>
      <c r="J15" s="289"/>
      <c r="K15" s="292" t="s">
        <v>75</v>
      </c>
      <c r="L15" s="293"/>
      <c r="M15" s="91" t="s">
        <v>49</v>
      </c>
    </row>
    <row r="16" spans="1:13">
      <c r="A16" s="53">
        <v>21</v>
      </c>
      <c r="B16" s="8" t="s">
        <v>113</v>
      </c>
      <c r="C16" s="9"/>
      <c r="D16" s="9"/>
      <c r="E16" s="9"/>
      <c r="F16" s="9"/>
      <c r="G16" s="9"/>
      <c r="H16" s="307" t="s">
        <v>31</v>
      </c>
      <c r="I16" s="307"/>
      <c r="J16" s="307"/>
      <c r="K16" s="285" t="s">
        <v>76</v>
      </c>
      <c r="L16" s="286"/>
      <c r="M16" s="121">
        <v>0</v>
      </c>
    </row>
    <row r="17" spans="1:18">
      <c r="A17" s="53">
        <v>22</v>
      </c>
      <c r="B17" s="282" t="s">
        <v>55</v>
      </c>
      <c r="C17" s="283"/>
      <c r="D17" s="283"/>
      <c r="E17" s="283"/>
      <c r="F17" s="11"/>
      <c r="G17" s="11"/>
      <c r="H17" s="284" t="s">
        <v>25</v>
      </c>
      <c r="I17" s="284"/>
      <c r="J17" s="284"/>
      <c r="K17" s="285" t="s">
        <v>76</v>
      </c>
      <c r="L17" s="286"/>
      <c r="M17" s="121">
        <v>0</v>
      </c>
    </row>
    <row r="18" spans="1:18">
      <c r="A18" s="53">
        <v>22</v>
      </c>
      <c r="B18" s="282" t="s">
        <v>55</v>
      </c>
      <c r="C18" s="283"/>
      <c r="D18" s="283"/>
      <c r="E18" s="283"/>
      <c r="F18" s="11"/>
      <c r="G18" s="11"/>
      <c r="H18" s="284" t="s">
        <v>25</v>
      </c>
      <c r="I18" s="284"/>
      <c r="J18" s="284"/>
      <c r="K18" s="285" t="s">
        <v>76</v>
      </c>
      <c r="L18" s="286"/>
      <c r="M18" s="121">
        <v>0</v>
      </c>
    </row>
    <row r="19" spans="1:18">
      <c r="A19" s="53">
        <v>22</v>
      </c>
      <c r="B19" s="282" t="s">
        <v>55</v>
      </c>
      <c r="C19" s="283"/>
      <c r="D19" s="283"/>
      <c r="E19" s="283"/>
      <c r="F19" s="11"/>
      <c r="G19" s="11"/>
      <c r="H19" s="284" t="s">
        <v>25</v>
      </c>
      <c r="I19" s="284"/>
      <c r="J19" s="284"/>
      <c r="K19" s="285" t="s">
        <v>76</v>
      </c>
      <c r="L19" s="286"/>
      <c r="M19" s="121">
        <v>0</v>
      </c>
    </row>
    <row r="20" spans="1:18">
      <c r="A20" s="53">
        <v>22</v>
      </c>
      <c r="B20" s="282" t="s">
        <v>55</v>
      </c>
      <c r="C20" s="283"/>
      <c r="D20" s="283"/>
      <c r="E20" s="283"/>
      <c r="F20" s="11"/>
      <c r="G20" s="11"/>
      <c r="H20" s="284" t="s">
        <v>25</v>
      </c>
      <c r="I20" s="284"/>
      <c r="J20" s="284"/>
      <c r="K20" s="285" t="s">
        <v>76</v>
      </c>
      <c r="L20" s="286"/>
      <c r="M20" s="121">
        <v>0</v>
      </c>
    </row>
    <row r="21" spans="1:18">
      <c r="A21" s="53">
        <v>22</v>
      </c>
      <c r="B21" s="282" t="s">
        <v>55</v>
      </c>
      <c r="C21" s="283"/>
      <c r="D21" s="283"/>
      <c r="E21" s="283"/>
      <c r="F21" s="11"/>
      <c r="G21" s="11"/>
      <c r="H21" s="284" t="s">
        <v>25</v>
      </c>
      <c r="I21" s="284"/>
      <c r="J21" s="284"/>
      <c r="K21" s="285" t="s">
        <v>76</v>
      </c>
      <c r="L21" s="286"/>
      <c r="M21" s="121">
        <v>0</v>
      </c>
    </row>
    <row r="22" spans="1:18" ht="15.75" thickBot="1">
      <c r="A22" s="53">
        <v>22</v>
      </c>
      <c r="B22" s="282" t="s">
        <v>55</v>
      </c>
      <c r="C22" s="283"/>
      <c r="D22" s="283"/>
      <c r="E22" s="283"/>
      <c r="F22" s="11"/>
      <c r="G22" s="11"/>
      <c r="H22" s="284" t="s">
        <v>25</v>
      </c>
      <c r="I22" s="284"/>
      <c r="J22" s="284"/>
      <c r="K22" s="280" t="s">
        <v>76</v>
      </c>
      <c r="L22" s="281"/>
      <c r="M22" s="121">
        <v>0</v>
      </c>
    </row>
    <row r="23" spans="1:18" ht="21" customHeight="1" thickBot="1">
      <c r="A23" s="290" t="s">
        <v>3</v>
      </c>
      <c r="B23" s="291"/>
      <c r="C23" s="291"/>
      <c r="D23" s="27"/>
      <c r="E23" s="27"/>
      <c r="F23" s="27"/>
      <c r="G23" s="27"/>
      <c r="H23" s="304" t="s">
        <v>50</v>
      </c>
      <c r="I23" s="305"/>
      <c r="J23" s="306"/>
      <c r="K23" s="28" t="s">
        <v>4</v>
      </c>
      <c r="L23" s="122" t="s">
        <v>5</v>
      </c>
      <c r="M23" s="92" t="s">
        <v>6</v>
      </c>
      <c r="R23" s="32"/>
    </row>
    <row r="24" spans="1:18">
      <c r="A24" s="111" t="s">
        <v>10</v>
      </c>
      <c r="B24" s="102"/>
      <c r="C24" s="103"/>
      <c r="D24" s="103"/>
      <c r="E24" s="103"/>
      <c r="F24" s="103"/>
      <c r="G24" s="103"/>
      <c r="H24" s="104"/>
      <c r="I24" s="105"/>
      <c r="J24" s="106"/>
      <c r="K24" s="107" t="s">
        <v>70</v>
      </c>
      <c r="L24" s="108"/>
      <c r="M24" s="109"/>
    </row>
    <row r="25" spans="1:18">
      <c r="A25" s="53">
        <v>31</v>
      </c>
      <c r="B25" s="8" t="s">
        <v>11</v>
      </c>
      <c r="C25" s="9"/>
      <c r="D25" s="9"/>
      <c r="E25" s="9"/>
      <c r="F25" s="9"/>
      <c r="G25" s="9"/>
      <c r="H25" s="296" t="s">
        <v>8</v>
      </c>
      <c r="I25" s="296"/>
      <c r="J25" s="296"/>
      <c r="K25" s="242"/>
      <c r="L25" s="12"/>
      <c r="M25" s="90">
        <v>0</v>
      </c>
    </row>
    <row r="26" spans="1:18">
      <c r="A26" s="302">
        <v>53</v>
      </c>
      <c r="B26" s="8" t="s">
        <v>39</v>
      </c>
      <c r="C26" s="9"/>
      <c r="D26" s="9"/>
      <c r="E26" s="9"/>
      <c r="F26" s="9"/>
      <c r="G26" s="9"/>
      <c r="H26" s="296" t="s">
        <v>12</v>
      </c>
      <c r="I26" s="296"/>
      <c r="J26" s="296"/>
      <c r="K26" s="10"/>
      <c r="L26" s="175">
        <v>19.28</v>
      </c>
      <c r="M26" s="93">
        <f>K26*L26</f>
        <v>0</v>
      </c>
    </row>
    <row r="27" spans="1:18">
      <c r="A27" s="303"/>
      <c r="B27" s="8" t="s">
        <v>51</v>
      </c>
      <c r="C27" s="9"/>
      <c r="D27" s="9"/>
      <c r="E27" s="9"/>
      <c r="F27" s="9"/>
      <c r="G27" s="9"/>
      <c r="H27" s="296" t="s">
        <v>12</v>
      </c>
      <c r="I27" s="296"/>
      <c r="J27" s="296"/>
      <c r="K27" s="10"/>
      <c r="L27" s="175">
        <v>19.28</v>
      </c>
      <c r="M27" s="93">
        <f t="shared" ref="M27:M38" si="0">K27*L27</f>
        <v>0</v>
      </c>
    </row>
    <row r="28" spans="1:18">
      <c r="A28" s="302">
        <v>54</v>
      </c>
      <c r="B28" s="8" t="s">
        <v>40</v>
      </c>
      <c r="C28" s="9"/>
      <c r="D28" s="9"/>
      <c r="E28" s="9"/>
      <c r="F28" s="9"/>
      <c r="G28" s="9"/>
      <c r="H28" s="296" t="s">
        <v>12</v>
      </c>
      <c r="I28" s="296"/>
      <c r="J28" s="296"/>
      <c r="K28" s="10"/>
      <c r="L28" s="175">
        <v>77.040000000000006</v>
      </c>
      <c r="M28" s="93">
        <f t="shared" si="0"/>
        <v>0</v>
      </c>
    </row>
    <row r="29" spans="1:18">
      <c r="A29" s="303"/>
      <c r="B29" s="8" t="s">
        <v>41</v>
      </c>
      <c r="C29" s="9"/>
      <c r="D29" s="9"/>
      <c r="E29" s="9"/>
      <c r="F29" s="9"/>
      <c r="G29" s="9"/>
      <c r="H29" s="296" t="s">
        <v>12</v>
      </c>
      <c r="I29" s="296"/>
      <c r="J29" s="296"/>
      <c r="K29" s="10"/>
      <c r="L29" s="175">
        <v>77.040000000000006</v>
      </c>
      <c r="M29" s="93">
        <f t="shared" si="0"/>
        <v>0</v>
      </c>
    </row>
    <row r="30" spans="1:18">
      <c r="A30" s="302">
        <v>57</v>
      </c>
      <c r="B30" s="8" t="s">
        <v>42</v>
      </c>
      <c r="C30" s="9"/>
      <c r="D30" s="9"/>
      <c r="E30" s="9"/>
      <c r="F30" s="9"/>
      <c r="G30" s="9"/>
      <c r="H30" s="296" t="s">
        <v>12</v>
      </c>
      <c r="I30" s="296"/>
      <c r="J30" s="296"/>
      <c r="K30" s="10"/>
      <c r="L30" s="175">
        <v>25.2</v>
      </c>
      <c r="M30" s="93">
        <f t="shared" si="0"/>
        <v>0</v>
      </c>
    </row>
    <row r="31" spans="1:18">
      <c r="A31" s="303"/>
      <c r="B31" s="8" t="s">
        <v>43</v>
      </c>
      <c r="C31" s="9"/>
      <c r="D31" s="9"/>
      <c r="E31" s="9"/>
      <c r="F31" s="9"/>
      <c r="G31" s="9"/>
      <c r="H31" s="296" t="s">
        <v>12</v>
      </c>
      <c r="I31" s="296"/>
      <c r="J31" s="296"/>
      <c r="K31" s="10"/>
      <c r="L31" s="175">
        <v>25.2</v>
      </c>
      <c r="M31" s="93">
        <f t="shared" si="0"/>
        <v>0</v>
      </c>
    </row>
    <row r="32" spans="1:18">
      <c r="A32" s="302">
        <v>58</v>
      </c>
      <c r="B32" s="8" t="s">
        <v>44</v>
      </c>
      <c r="C32" s="9"/>
      <c r="D32" s="9"/>
      <c r="E32" s="9"/>
      <c r="F32" s="9"/>
      <c r="G32" s="9"/>
      <c r="H32" s="296" t="s">
        <v>12</v>
      </c>
      <c r="I32" s="296"/>
      <c r="J32" s="296"/>
      <c r="K32" s="10"/>
      <c r="L32" s="175">
        <v>77.040000000000006</v>
      </c>
      <c r="M32" s="93">
        <f t="shared" si="0"/>
        <v>0</v>
      </c>
    </row>
    <row r="33" spans="1:13">
      <c r="A33" s="303"/>
      <c r="B33" s="8" t="s">
        <v>45</v>
      </c>
      <c r="C33" s="9"/>
      <c r="D33" s="9"/>
      <c r="E33" s="9"/>
      <c r="F33" s="9"/>
      <c r="G33" s="9"/>
      <c r="H33" s="296" t="s">
        <v>12</v>
      </c>
      <c r="I33" s="296"/>
      <c r="J33" s="296"/>
      <c r="K33" s="10"/>
      <c r="L33" s="175">
        <v>77.040000000000006</v>
      </c>
      <c r="M33" s="93">
        <f t="shared" si="0"/>
        <v>0</v>
      </c>
    </row>
    <row r="34" spans="1:13">
      <c r="A34" s="53">
        <v>64</v>
      </c>
      <c r="B34" s="8" t="s">
        <v>13</v>
      </c>
      <c r="C34" s="9"/>
      <c r="D34" s="9"/>
      <c r="E34" s="9"/>
      <c r="F34" s="9"/>
      <c r="G34" s="9"/>
      <c r="H34" s="296" t="s">
        <v>12</v>
      </c>
      <c r="I34" s="296"/>
      <c r="J34" s="296"/>
      <c r="K34" s="10"/>
      <c r="L34" s="175">
        <v>40.479999999999997</v>
      </c>
      <c r="M34" s="93">
        <f t="shared" si="0"/>
        <v>0</v>
      </c>
    </row>
    <row r="35" spans="1:13">
      <c r="A35" s="53">
        <v>66</v>
      </c>
      <c r="B35" s="8" t="s">
        <v>14</v>
      </c>
      <c r="C35" s="9"/>
      <c r="D35" s="9"/>
      <c r="E35" s="9"/>
      <c r="F35" s="9"/>
      <c r="G35" s="9"/>
      <c r="H35" s="296" t="s">
        <v>12</v>
      </c>
      <c r="I35" s="296"/>
      <c r="J35" s="296"/>
      <c r="K35" s="10"/>
      <c r="L35" s="175">
        <v>40.479999999999997</v>
      </c>
      <c r="M35" s="93">
        <f t="shared" si="0"/>
        <v>0</v>
      </c>
    </row>
    <row r="36" spans="1:13">
      <c r="A36" s="53">
        <v>72</v>
      </c>
      <c r="B36" s="8" t="s">
        <v>15</v>
      </c>
      <c r="C36" s="9"/>
      <c r="D36" s="9"/>
      <c r="E36" s="9"/>
      <c r="F36" s="9"/>
      <c r="G36" s="9"/>
      <c r="H36" s="296" t="s">
        <v>16</v>
      </c>
      <c r="I36" s="296"/>
      <c r="J36" s="296"/>
      <c r="K36" s="10"/>
      <c r="L36" s="175">
        <v>115.17</v>
      </c>
      <c r="M36" s="93">
        <f t="shared" si="0"/>
        <v>0</v>
      </c>
    </row>
    <row r="37" spans="1:13">
      <c r="A37" s="53">
        <v>74</v>
      </c>
      <c r="B37" s="8" t="s">
        <v>17</v>
      </c>
      <c r="C37" s="9"/>
      <c r="D37" s="9"/>
      <c r="E37" s="9"/>
      <c r="F37" s="9"/>
      <c r="G37" s="9"/>
      <c r="H37" s="296" t="s">
        <v>16</v>
      </c>
      <c r="I37" s="296"/>
      <c r="J37" s="296"/>
      <c r="K37" s="10"/>
      <c r="L37" s="175">
        <v>115.17</v>
      </c>
      <c r="M37" s="93">
        <f t="shared" si="0"/>
        <v>0</v>
      </c>
    </row>
    <row r="38" spans="1:13">
      <c r="A38" s="53">
        <v>77</v>
      </c>
      <c r="B38" s="8" t="s">
        <v>18</v>
      </c>
      <c r="C38" s="9"/>
      <c r="D38" s="9"/>
      <c r="E38" s="9"/>
      <c r="F38" s="9"/>
      <c r="G38" s="9"/>
      <c r="H38" s="296" t="s">
        <v>19</v>
      </c>
      <c r="I38" s="296"/>
      <c r="J38" s="296"/>
      <c r="K38" s="10"/>
      <c r="L38" s="175">
        <v>20</v>
      </c>
      <c r="M38" s="93">
        <f t="shared" si="0"/>
        <v>0</v>
      </c>
    </row>
    <row r="39" spans="1:13">
      <c r="A39" s="94">
        <v>99</v>
      </c>
      <c r="B39" s="13" t="s">
        <v>46</v>
      </c>
      <c r="C39" s="14"/>
      <c r="D39" s="14"/>
      <c r="E39" s="14"/>
      <c r="F39" s="14"/>
      <c r="G39" s="14"/>
      <c r="H39" s="273" t="s">
        <v>8</v>
      </c>
      <c r="I39" s="274"/>
      <c r="J39" s="275"/>
      <c r="K39" s="244"/>
      <c r="L39" s="243"/>
      <c r="M39" s="238">
        <v>0</v>
      </c>
    </row>
    <row r="40" spans="1:13">
      <c r="A40" s="94">
        <v>99</v>
      </c>
      <c r="B40" s="13" t="s">
        <v>90</v>
      </c>
      <c r="C40" s="14"/>
      <c r="D40" s="14"/>
      <c r="E40" s="14"/>
      <c r="F40" s="14"/>
      <c r="G40" s="14"/>
      <c r="H40" s="273" t="s">
        <v>8</v>
      </c>
      <c r="I40" s="274"/>
      <c r="J40" s="275"/>
      <c r="K40" s="244"/>
      <c r="L40" s="243"/>
      <c r="M40" s="238">
        <v>0</v>
      </c>
    </row>
    <row r="41" spans="1:13">
      <c r="A41" s="94">
        <v>99</v>
      </c>
      <c r="B41" s="13" t="s">
        <v>91</v>
      </c>
      <c r="C41" s="14"/>
      <c r="D41" s="14"/>
      <c r="E41" s="14"/>
      <c r="F41" s="14"/>
      <c r="G41" s="14"/>
      <c r="H41" s="273" t="s">
        <v>8</v>
      </c>
      <c r="I41" s="274"/>
      <c r="J41" s="275"/>
      <c r="K41" s="244"/>
      <c r="L41" s="243"/>
      <c r="M41" s="238">
        <v>0</v>
      </c>
    </row>
    <row r="42" spans="1:13" ht="15.75" thickBot="1">
      <c r="A42" s="94">
        <v>99</v>
      </c>
      <c r="B42" s="13" t="s">
        <v>20</v>
      </c>
      <c r="C42" s="14"/>
      <c r="D42" s="14"/>
      <c r="E42" s="14"/>
      <c r="F42" s="14"/>
      <c r="G42" s="14"/>
      <c r="H42" s="297" t="s">
        <v>8</v>
      </c>
      <c r="I42" s="297"/>
      <c r="J42" s="297"/>
      <c r="K42" s="245"/>
      <c r="L42" s="246"/>
      <c r="M42" s="239">
        <v>0</v>
      </c>
    </row>
    <row r="43" spans="1:13" ht="15.75" thickBot="1">
      <c r="A43" s="113" t="s">
        <v>47</v>
      </c>
      <c r="B43" s="129"/>
      <c r="C43" s="114"/>
      <c r="D43" s="114"/>
      <c r="E43" s="114"/>
      <c r="F43" s="114"/>
      <c r="G43" s="114"/>
      <c r="H43" s="115"/>
      <c r="I43" s="116"/>
      <c r="J43" s="117"/>
      <c r="K43" s="118"/>
      <c r="L43" s="119"/>
      <c r="M43" s="120">
        <f>SUM(M14:M42)</f>
        <v>0</v>
      </c>
    </row>
    <row r="44" spans="1:13" ht="22.5" customHeight="1">
      <c r="A44" s="298" t="s">
        <v>24</v>
      </c>
      <c r="B44" s="299"/>
      <c r="C44" s="299"/>
      <c r="D44" s="299"/>
      <c r="E44" s="299"/>
      <c r="F44" s="299"/>
      <c r="G44" s="299"/>
      <c r="H44" s="299"/>
      <c r="I44" s="18"/>
      <c r="J44" s="18"/>
      <c r="K44" s="19"/>
      <c r="L44" s="20"/>
      <c r="M44" s="61"/>
    </row>
    <row r="45" spans="1:13">
      <c r="A45" s="298"/>
      <c r="B45" s="299"/>
      <c r="C45" s="299"/>
      <c r="D45" s="299"/>
      <c r="E45" s="299"/>
      <c r="F45" s="299"/>
      <c r="G45" s="299"/>
      <c r="H45" s="299"/>
      <c r="I45" s="21" t="s">
        <v>21</v>
      </c>
      <c r="J45" s="22"/>
      <c r="K45" s="17"/>
      <c r="L45" s="16"/>
      <c r="M45" s="60"/>
    </row>
    <row r="46" spans="1:13">
      <c r="A46" s="298"/>
      <c r="B46" s="299"/>
      <c r="C46" s="299"/>
      <c r="D46" s="299"/>
      <c r="E46" s="299"/>
      <c r="F46" s="299"/>
      <c r="G46" s="299"/>
      <c r="H46" s="299"/>
      <c r="I46" s="300"/>
      <c r="J46" s="300"/>
      <c r="K46" s="300"/>
      <c r="L46" s="300"/>
      <c r="M46" s="294"/>
    </row>
    <row r="47" spans="1:13">
      <c r="A47" s="298"/>
      <c r="B47" s="299"/>
      <c r="C47" s="299"/>
      <c r="D47" s="299"/>
      <c r="E47" s="299"/>
      <c r="F47" s="299"/>
      <c r="G47" s="299"/>
      <c r="H47" s="299"/>
      <c r="I47" s="301"/>
      <c r="J47" s="301"/>
      <c r="K47" s="301"/>
      <c r="L47" s="301"/>
      <c r="M47" s="295"/>
    </row>
    <row r="48" spans="1:13">
      <c r="A48" s="127"/>
      <c r="B48" s="128"/>
      <c r="C48" s="128"/>
      <c r="D48" s="128"/>
      <c r="E48" s="128"/>
      <c r="F48" s="128"/>
      <c r="G48" s="128"/>
      <c r="H48" s="128"/>
      <c r="I48" s="23" t="s">
        <v>22</v>
      </c>
      <c r="J48" s="24"/>
      <c r="K48" s="25"/>
      <c r="L48" s="26"/>
      <c r="M48" s="62" t="s">
        <v>23</v>
      </c>
    </row>
    <row r="49" spans="1:13" ht="15.75" thickBot="1">
      <c r="A49" s="63"/>
      <c r="B49" s="64"/>
      <c r="C49" s="64"/>
      <c r="D49" s="64"/>
      <c r="E49" s="64"/>
      <c r="F49" s="64"/>
      <c r="G49" s="64"/>
      <c r="H49" s="64"/>
      <c r="I49" s="65"/>
      <c r="J49" s="65"/>
      <c r="K49" s="66"/>
      <c r="L49" s="65"/>
      <c r="M49" s="67"/>
    </row>
  </sheetData>
  <sheetProtection algorithmName="SHA-512" hashValue="3WdrvRg3HtOZxjUfS9vJcuxnLql1AEkhQwduST+TPJfzRAJrrbr8jyB2LItUhdUN83Pkz2pQwfCPwvfIJB9qYw==" saltValue="NR9Z1tKl9PK0RyhPtnbQOw==" spinCount="100000" sheet="1" objects="1" scenarios="1" selectLockedCells="1"/>
  <mergeCells count="52">
    <mergeCell ref="K16:L16"/>
    <mergeCell ref="B17:E17"/>
    <mergeCell ref="B18:E18"/>
    <mergeCell ref="K17:L17"/>
    <mergeCell ref="K18:L18"/>
    <mergeCell ref="H16:J16"/>
    <mergeCell ref="H17:J17"/>
    <mergeCell ref="H18:J18"/>
    <mergeCell ref="H30:J30"/>
    <mergeCell ref="H23:J23"/>
    <mergeCell ref="H35:J35"/>
    <mergeCell ref="A26:A27"/>
    <mergeCell ref="H26:J26"/>
    <mergeCell ref="H27:J27"/>
    <mergeCell ref="H25:J25"/>
    <mergeCell ref="H31:J31"/>
    <mergeCell ref="A32:A33"/>
    <mergeCell ref="H32:J32"/>
    <mergeCell ref="H33:J33"/>
    <mergeCell ref="H34:J34"/>
    <mergeCell ref="A13:L13"/>
    <mergeCell ref="H15:J15"/>
    <mergeCell ref="A23:C23"/>
    <mergeCell ref="K15:L15"/>
    <mergeCell ref="M46:M47"/>
    <mergeCell ref="H37:J37"/>
    <mergeCell ref="H38:J38"/>
    <mergeCell ref="H42:J42"/>
    <mergeCell ref="A44:H47"/>
    <mergeCell ref="I46:L47"/>
    <mergeCell ref="H39:J39"/>
    <mergeCell ref="H36:J36"/>
    <mergeCell ref="A28:A29"/>
    <mergeCell ref="H28:J28"/>
    <mergeCell ref="H29:J29"/>
    <mergeCell ref="A30:A31"/>
    <mergeCell ref="H40:J40"/>
    <mergeCell ref="H41:J41"/>
    <mergeCell ref="A11:L11"/>
    <mergeCell ref="A12:L12"/>
    <mergeCell ref="K22:L22"/>
    <mergeCell ref="B19:E19"/>
    <mergeCell ref="H19:J19"/>
    <mergeCell ref="K19:L19"/>
    <mergeCell ref="B20:E20"/>
    <mergeCell ref="H20:J20"/>
    <mergeCell ref="K20:L20"/>
    <mergeCell ref="B21:E21"/>
    <mergeCell ref="H21:J21"/>
    <mergeCell ref="K21:L21"/>
    <mergeCell ref="H22:J22"/>
    <mergeCell ref="B22:E22"/>
  </mergeCells>
  <dataValidations count="3">
    <dataValidation type="list" allowBlank="1" showInputMessage="1" showErrorMessage="1" prompt="Choose CSAP Strategy" sqref="H17:J17">
      <formula1>CSAPStrategyCategories</formula1>
    </dataValidation>
    <dataValidation type="list" allowBlank="1" showErrorMessage="1" sqref="H18:J22">
      <formula1>CSAPStrategyCategories</formula1>
    </dataValidation>
    <dataValidation type="list" allowBlank="1" showInputMessage="1" showErrorMessage="1" sqref="K16:L22">
      <formula1>IOMType</formula1>
    </dataValidation>
  </dataValidations>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ctober 1-December 31">
              <controlPr defaultSize="0" autoFill="0" autoLine="0" autoPict="0">
                <anchor moveWithCells="1">
                  <from>
                    <xdr:col>1</xdr:col>
                    <xdr:colOff>123825</xdr:colOff>
                    <xdr:row>7</xdr:row>
                    <xdr:rowOff>104775</xdr:rowOff>
                  </from>
                  <to>
                    <xdr:col>4</xdr:col>
                    <xdr:colOff>352425</xdr:colOff>
                    <xdr:row>8</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123825</xdr:colOff>
                    <xdr:row>6</xdr:row>
                    <xdr:rowOff>38100</xdr:rowOff>
                  </from>
                  <to>
                    <xdr:col>3</xdr:col>
                    <xdr:colOff>581025</xdr:colOff>
                    <xdr:row>7</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590550</xdr:colOff>
                    <xdr:row>6</xdr:row>
                    <xdr:rowOff>28575</xdr:rowOff>
                  </from>
                  <to>
                    <xdr:col>9</xdr:col>
                    <xdr:colOff>257175</xdr:colOff>
                    <xdr:row>7</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590550</xdr:colOff>
                    <xdr:row>7</xdr:row>
                    <xdr:rowOff>85725</xdr:rowOff>
                  </from>
                  <to>
                    <xdr:col>9</xdr:col>
                    <xdr:colOff>219075</xdr:colOff>
                    <xdr:row>8</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opLeftCell="A10" zoomScaleNormal="100" workbookViewId="0">
      <selection activeCell="K42" sqref="K42"/>
    </sheetView>
  </sheetViews>
  <sheetFormatPr defaultRowHeight="15"/>
  <cols>
    <col min="1" max="1" width="9.28515625" bestFit="1" customWidth="1"/>
    <col min="6" max="6" width="2.7109375" customWidth="1"/>
    <col min="7" max="7" width="5.5703125" hidden="1" customWidth="1"/>
    <col min="10" max="10" width="4.42578125" customWidth="1"/>
    <col min="11" max="11" width="10.7109375" customWidth="1"/>
    <col min="12" max="12" width="7.85546875" customWidth="1"/>
    <col min="13" max="13" width="11.5703125" customWidth="1"/>
  </cols>
  <sheetData>
    <row r="1" spans="1:13">
      <c r="A1" s="79" t="s">
        <v>48</v>
      </c>
      <c r="B1" s="84"/>
      <c r="C1" s="84"/>
      <c r="D1" s="84"/>
      <c r="E1" s="84"/>
      <c r="F1" s="84"/>
      <c r="G1" s="84"/>
      <c r="H1" s="84"/>
      <c r="I1" s="84"/>
      <c r="J1" s="84"/>
      <c r="K1" s="85"/>
      <c r="L1" s="84"/>
      <c r="M1" s="86"/>
    </row>
    <row r="2" spans="1:13" s="75" customFormat="1">
      <c r="A2" s="33" t="s">
        <v>92</v>
      </c>
      <c r="B2" s="34"/>
      <c r="C2" s="34"/>
      <c r="D2" s="34"/>
      <c r="E2" s="34"/>
      <c r="F2" s="34"/>
      <c r="G2" s="34"/>
      <c r="H2" s="34"/>
      <c r="I2" s="34"/>
      <c r="J2" s="34"/>
      <c r="K2" s="35"/>
      <c r="L2" s="34"/>
      <c r="M2" s="36"/>
    </row>
    <row r="3" spans="1:13" s="78" customFormat="1">
      <c r="A3" s="87" t="s">
        <v>71</v>
      </c>
      <c r="B3" s="76"/>
      <c r="C3" s="76"/>
      <c r="D3" s="76"/>
      <c r="E3" s="76"/>
      <c r="F3" s="76"/>
      <c r="G3" s="76"/>
      <c r="H3" s="76"/>
      <c r="I3" s="76"/>
      <c r="J3" s="76"/>
      <c r="K3" s="77"/>
      <c r="L3" s="76"/>
      <c r="M3" s="88"/>
    </row>
    <row r="4" spans="1:13">
      <c r="A4" s="130" t="str">
        <f>'Px &amp; Tx-QTR1'!$A$4</f>
        <v xml:space="preserve">Tribe Name:__                                    </v>
      </c>
      <c r="B4" s="2"/>
      <c r="C4" s="2"/>
      <c r="D4" s="31"/>
      <c r="E4" s="89"/>
      <c r="F4" s="2"/>
      <c r="G4" s="2"/>
      <c r="H4" s="2"/>
      <c r="I4" s="131" t="str">
        <f>'Px &amp; Tx-QTR1'!$I$4</f>
        <v>Contract #: __________________________________</v>
      </c>
      <c r="J4" s="2"/>
      <c r="K4" s="1"/>
      <c r="L4" s="2"/>
      <c r="M4" s="38"/>
    </row>
    <row r="5" spans="1:13" ht="8.25" customHeight="1">
      <c r="A5" s="37"/>
      <c r="B5" s="2"/>
      <c r="C5" s="2"/>
      <c r="D5" s="31"/>
      <c r="E5" s="2"/>
      <c r="F5" s="2"/>
      <c r="G5" s="2"/>
      <c r="H5" s="2"/>
      <c r="I5" s="2"/>
      <c r="J5" s="2"/>
      <c r="K5" s="1"/>
      <c r="L5" s="2"/>
      <c r="M5" s="38"/>
    </row>
    <row r="6" spans="1:13" s="163" customFormat="1" ht="13.5" customHeight="1">
      <c r="A6" s="59"/>
      <c r="B6" s="157" t="s">
        <v>0</v>
      </c>
      <c r="C6" s="158"/>
      <c r="D6" s="159"/>
      <c r="E6" s="158"/>
      <c r="F6" s="158"/>
      <c r="G6" s="158"/>
      <c r="H6" s="158"/>
      <c r="I6" s="158"/>
      <c r="J6" s="158"/>
      <c r="K6" s="160"/>
      <c r="L6" s="161"/>
      <c r="M6" s="162"/>
    </row>
    <row r="7" spans="1:13" s="163" customFormat="1" ht="12.75" customHeight="1">
      <c r="A7" s="59"/>
      <c r="B7" s="164"/>
      <c r="C7" s="165"/>
      <c r="D7" s="166"/>
      <c r="E7" s="165"/>
      <c r="F7" s="165"/>
      <c r="G7" s="165"/>
      <c r="H7" s="165"/>
      <c r="I7" s="165"/>
      <c r="J7" s="165"/>
      <c r="K7" s="167"/>
      <c r="L7" s="161"/>
      <c r="M7" s="162"/>
    </row>
    <row r="8" spans="1:13" s="163" customFormat="1">
      <c r="A8" s="59"/>
      <c r="B8" s="164"/>
      <c r="C8" s="165"/>
      <c r="D8" s="166"/>
      <c r="E8" s="165"/>
      <c r="F8" s="165"/>
      <c r="G8" s="165"/>
      <c r="H8" s="165"/>
      <c r="I8" s="165"/>
      <c r="J8" s="165"/>
      <c r="K8" s="167"/>
      <c r="L8" s="161"/>
      <c r="M8" s="162"/>
    </row>
    <row r="9" spans="1:13" s="163" customFormat="1" ht="12.75" customHeight="1">
      <c r="A9" s="59"/>
      <c r="B9" s="168"/>
      <c r="C9" s="169"/>
      <c r="D9" s="170"/>
      <c r="E9" s="169"/>
      <c r="F9" s="169"/>
      <c r="G9" s="169"/>
      <c r="H9" s="169"/>
      <c r="I9" s="169"/>
      <c r="J9" s="169"/>
      <c r="K9" s="171"/>
      <c r="L9" s="161"/>
      <c r="M9" s="162"/>
    </row>
    <row r="10" spans="1:13" ht="13.5" customHeight="1">
      <c r="A10" s="47" t="s">
        <v>1</v>
      </c>
      <c r="B10" s="3"/>
      <c r="C10" s="3"/>
      <c r="D10" s="3"/>
      <c r="E10" s="3"/>
      <c r="F10" s="3"/>
      <c r="G10" s="3"/>
      <c r="H10" s="3"/>
      <c r="I10" s="3"/>
      <c r="J10" s="3"/>
      <c r="K10" s="4"/>
      <c r="L10" s="5"/>
      <c r="M10" s="48"/>
    </row>
    <row r="11" spans="1:13">
      <c r="A11" s="276" t="s">
        <v>112</v>
      </c>
      <c r="B11" s="277"/>
      <c r="C11" s="277"/>
      <c r="D11" s="277"/>
      <c r="E11" s="277"/>
      <c r="F11" s="277"/>
      <c r="G11" s="277"/>
      <c r="H11" s="277"/>
      <c r="I11" s="277"/>
      <c r="J11" s="277"/>
      <c r="K11" s="277"/>
      <c r="L11" s="277"/>
      <c r="M11" s="172">
        <f>'Px &amp; Tx-QTR1'!$M$11</f>
        <v>0</v>
      </c>
    </row>
    <row r="12" spans="1:13" ht="15.75" thickBot="1">
      <c r="A12" s="278" t="s">
        <v>88</v>
      </c>
      <c r="B12" s="279"/>
      <c r="C12" s="279"/>
      <c r="D12" s="279"/>
      <c r="E12" s="279"/>
      <c r="F12" s="279"/>
      <c r="G12" s="279"/>
      <c r="H12" s="279"/>
      <c r="I12" s="279"/>
      <c r="J12" s="279"/>
      <c r="K12" s="279"/>
      <c r="L12" s="279"/>
      <c r="M12" s="173">
        <f>'Px &amp; Tx-QTR1'!$M$12</f>
        <v>0</v>
      </c>
    </row>
    <row r="13" spans="1:13" ht="19.5" customHeight="1" thickBot="1">
      <c r="A13" s="287" t="s">
        <v>109</v>
      </c>
      <c r="B13" s="288"/>
      <c r="C13" s="288"/>
      <c r="D13" s="288"/>
      <c r="E13" s="288"/>
      <c r="F13" s="288"/>
      <c r="G13" s="288"/>
      <c r="H13" s="288"/>
      <c r="I13" s="288"/>
      <c r="J13" s="288"/>
      <c r="K13" s="288"/>
      <c r="L13" s="288"/>
      <c r="M13" s="174">
        <f>M11+M12</f>
        <v>0</v>
      </c>
    </row>
    <row r="14" spans="1:13">
      <c r="A14" s="52">
        <v>11</v>
      </c>
      <c r="B14" s="6" t="s">
        <v>7</v>
      </c>
      <c r="C14" s="7"/>
      <c r="D14" s="7"/>
      <c r="E14" s="7"/>
      <c r="F14" s="7"/>
      <c r="G14" s="7"/>
      <c r="H14" s="6" t="s">
        <v>89</v>
      </c>
      <c r="I14" s="112"/>
      <c r="J14" s="112"/>
      <c r="K14" s="123"/>
      <c r="L14" s="101"/>
      <c r="M14" s="90">
        <v>0</v>
      </c>
    </row>
    <row r="15" spans="1:13" ht="15.75" customHeight="1">
      <c r="A15" s="110" t="s">
        <v>9</v>
      </c>
      <c r="B15" s="29"/>
      <c r="C15" s="30"/>
      <c r="D15" s="30"/>
      <c r="E15" s="30"/>
      <c r="F15" s="30"/>
      <c r="G15" s="30"/>
      <c r="H15" s="289" t="s">
        <v>30</v>
      </c>
      <c r="I15" s="289"/>
      <c r="J15" s="289"/>
      <c r="K15" s="292" t="s">
        <v>75</v>
      </c>
      <c r="L15" s="293"/>
      <c r="M15" s="91" t="s">
        <v>49</v>
      </c>
    </row>
    <row r="16" spans="1:13">
      <c r="A16" s="53">
        <v>21</v>
      </c>
      <c r="B16" s="192" t="s">
        <v>113</v>
      </c>
      <c r="C16" s="193"/>
      <c r="D16" s="193"/>
      <c r="E16" s="193"/>
      <c r="F16" s="193"/>
      <c r="G16" s="193"/>
      <c r="H16" s="307" t="s">
        <v>31</v>
      </c>
      <c r="I16" s="307"/>
      <c r="J16" s="307"/>
      <c r="K16" s="285" t="s">
        <v>76</v>
      </c>
      <c r="L16" s="286"/>
      <c r="M16" s="121">
        <v>0</v>
      </c>
    </row>
    <row r="17" spans="1:18">
      <c r="A17" s="53">
        <v>22</v>
      </c>
      <c r="B17" s="282" t="s">
        <v>55</v>
      </c>
      <c r="C17" s="283"/>
      <c r="D17" s="283"/>
      <c r="E17" s="283"/>
      <c r="F17" s="194"/>
      <c r="G17" s="194"/>
      <c r="H17" s="284" t="s">
        <v>25</v>
      </c>
      <c r="I17" s="284"/>
      <c r="J17" s="284"/>
      <c r="K17" s="285" t="s">
        <v>76</v>
      </c>
      <c r="L17" s="286"/>
      <c r="M17" s="121">
        <v>0</v>
      </c>
    </row>
    <row r="18" spans="1:18">
      <c r="A18" s="53">
        <v>22</v>
      </c>
      <c r="B18" s="282" t="s">
        <v>55</v>
      </c>
      <c r="C18" s="283"/>
      <c r="D18" s="283"/>
      <c r="E18" s="283"/>
      <c r="F18" s="194"/>
      <c r="G18" s="194"/>
      <c r="H18" s="284" t="s">
        <v>25</v>
      </c>
      <c r="I18" s="284"/>
      <c r="J18" s="284"/>
      <c r="K18" s="285" t="s">
        <v>76</v>
      </c>
      <c r="L18" s="286"/>
      <c r="M18" s="121">
        <v>0</v>
      </c>
    </row>
    <row r="19" spans="1:18">
      <c r="A19" s="53">
        <v>22</v>
      </c>
      <c r="B19" s="282" t="s">
        <v>55</v>
      </c>
      <c r="C19" s="283"/>
      <c r="D19" s="283"/>
      <c r="E19" s="283"/>
      <c r="F19" s="194"/>
      <c r="G19" s="194"/>
      <c r="H19" s="284" t="s">
        <v>25</v>
      </c>
      <c r="I19" s="284"/>
      <c r="J19" s="284"/>
      <c r="K19" s="285" t="s">
        <v>76</v>
      </c>
      <c r="L19" s="286"/>
      <c r="M19" s="121">
        <v>0</v>
      </c>
    </row>
    <row r="20" spans="1:18">
      <c r="A20" s="53">
        <v>22</v>
      </c>
      <c r="B20" s="282" t="s">
        <v>55</v>
      </c>
      <c r="C20" s="283"/>
      <c r="D20" s="283"/>
      <c r="E20" s="283"/>
      <c r="F20" s="194"/>
      <c r="G20" s="194"/>
      <c r="H20" s="284" t="s">
        <v>25</v>
      </c>
      <c r="I20" s="284"/>
      <c r="J20" s="284"/>
      <c r="K20" s="285" t="s">
        <v>76</v>
      </c>
      <c r="L20" s="286"/>
      <c r="M20" s="121">
        <v>0</v>
      </c>
    </row>
    <row r="21" spans="1:18">
      <c r="A21" s="53">
        <v>22</v>
      </c>
      <c r="B21" s="282" t="s">
        <v>55</v>
      </c>
      <c r="C21" s="283"/>
      <c r="D21" s="283"/>
      <c r="E21" s="283"/>
      <c r="F21" s="194"/>
      <c r="G21" s="194"/>
      <c r="H21" s="284" t="s">
        <v>25</v>
      </c>
      <c r="I21" s="284"/>
      <c r="J21" s="284"/>
      <c r="K21" s="285" t="s">
        <v>76</v>
      </c>
      <c r="L21" s="286"/>
      <c r="M21" s="121">
        <v>0</v>
      </c>
    </row>
    <row r="22" spans="1:18" ht="15.75" thickBot="1">
      <c r="A22" s="53">
        <v>22</v>
      </c>
      <c r="B22" s="282" t="s">
        <v>55</v>
      </c>
      <c r="C22" s="283"/>
      <c r="D22" s="283"/>
      <c r="E22" s="283"/>
      <c r="F22" s="194"/>
      <c r="G22" s="194"/>
      <c r="H22" s="284" t="s">
        <v>25</v>
      </c>
      <c r="I22" s="284"/>
      <c r="J22" s="284"/>
      <c r="K22" s="280" t="s">
        <v>76</v>
      </c>
      <c r="L22" s="281"/>
      <c r="M22" s="121">
        <v>0</v>
      </c>
    </row>
    <row r="23" spans="1:18" ht="21" customHeight="1" thickBot="1">
      <c r="A23" s="290" t="s">
        <v>3</v>
      </c>
      <c r="B23" s="291"/>
      <c r="C23" s="291"/>
      <c r="D23" s="27"/>
      <c r="E23" s="27"/>
      <c r="F23" s="27"/>
      <c r="G23" s="27"/>
      <c r="H23" s="304" t="s">
        <v>50</v>
      </c>
      <c r="I23" s="305"/>
      <c r="J23" s="306"/>
      <c r="K23" s="28" t="s">
        <v>4</v>
      </c>
      <c r="L23" s="122" t="s">
        <v>5</v>
      </c>
      <c r="M23" s="92" t="s">
        <v>6</v>
      </c>
      <c r="R23" s="32"/>
    </row>
    <row r="24" spans="1:18">
      <c r="A24" s="111" t="s">
        <v>10</v>
      </c>
      <c r="B24" s="102"/>
      <c r="C24" s="103"/>
      <c r="D24" s="103"/>
      <c r="E24" s="103"/>
      <c r="F24" s="103"/>
      <c r="G24" s="103"/>
      <c r="H24" s="104"/>
      <c r="I24" s="105"/>
      <c r="J24" s="106"/>
      <c r="K24" s="107" t="s">
        <v>70</v>
      </c>
      <c r="L24" s="108"/>
      <c r="M24" s="109"/>
    </row>
    <row r="25" spans="1:18">
      <c r="A25" s="53">
        <v>31</v>
      </c>
      <c r="B25" s="8" t="s">
        <v>11</v>
      </c>
      <c r="C25" s="9"/>
      <c r="D25" s="9"/>
      <c r="E25" s="9"/>
      <c r="F25" s="9"/>
      <c r="G25" s="9"/>
      <c r="H25" s="296" t="s">
        <v>8</v>
      </c>
      <c r="I25" s="296"/>
      <c r="J25" s="296"/>
      <c r="K25" s="242"/>
      <c r="L25" s="12"/>
      <c r="M25" s="90">
        <v>0</v>
      </c>
    </row>
    <row r="26" spans="1:18">
      <c r="A26" s="302">
        <v>53</v>
      </c>
      <c r="B26" s="8" t="s">
        <v>39</v>
      </c>
      <c r="C26" s="9"/>
      <c r="D26" s="9"/>
      <c r="E26" s="9"/>
      <c r="F26" s="9"/>
      <c r="G26" s="9"/>
      <c r="H26" s="296" t="s">
        <v>12</v>
      </c>
      <c r="I26" s="296"/>
      <c r="J26" s="296"/>
      <c r="K26" s="10"/>
      <c r="L26" s="175">
        <v>19.28</v>
      </c>
      <c r="M26" s="93">
        <f>K26*L26</f>
        <v>0</v>
      </c>
    </row>
    <row r="27" spans="1:18">
      <c r="A27" s="303"/>
      <c r="B27" s="8" t="s">
        <v>51</v>
      </c>
      <c r="C27" s="9"/>
      <c r="D27" s="9"/>
      <c r="E27" s="9"/>
      <c r="F27" s="9"/>
      <c r="G27" s="9"/>
      <c r="H27" s="296" t="s">
        <v>12</v>
      </c>
      <c r="I27" s="296"/>
      <c r="J27" s="296"/>
      <c r="K27" s="10"/>
      <c r="L27" s="175">
        <v>19.28</v>
      </c>
      <c r="M27" s="93">
        <f t="shared" ref="M27:M38" si="0">K27*L27</f>
        <v>0</v>
      </c>
    </row>
    <row r="28" spans="1:18">
      <c r="A28" s="302">
        <v>54</v>
      </c>
      <c r="B28" s="8" t="s">
        <v>40</v>
      </c>
      <c r="C28" s="9"/>
      <c r="D28" s="9"/>
      <c r="E28" s="9"/>
      <c r="F28" s="9"/>
      <c r="G28" s="9"/>
      <c r="H28" s="296" t="s">
        <v>12</v>
      </c>
      <c r="I28" s="296"/>
      <c r="J28" s="296"/>
      <c r="K28" s="10"/>
      <c r="L28" s="175">
        <v>77.040000000000006</v>
      </c>
      <c r="M28" s="93">
        <f t="shared" si="0"/>
        <v>0</v>
      </c>
    </row>
    <row r="29" spans="1:18">
      <c r="A29" s="303"/>
      <c r="B29" s="8" t="s">
        <v>41</v>
      </c>
      <c r="C29" s="9"/>
      <c r="D29" s="9"/>
      <c r="E29" s="9"/>
      <c r="F29" s="9"/>
      <c r="G29" s="9"/>
      <c r="H29" s="296" t="s">
        <v>12</v>
      </c>
      <c r="I29" s="296"/>
      <c r="J29" s="296"/>
      <c r="K29" s="10"/>
      <c r="L29" s="175">
        <v>77.040000000000006</v>
      </c>
      <c r="M29" s="93">
        <f t="shared" si="0"/>
        <v>0</v>
      </c>
    </row>
    <row r="30" spans="1:18">
      <c r="A30" s="302">
        <v>57</v>
      </c>
      <c r="B30" s="8" t="s">
        <v>42</v>
      </c>
      <c r="C30" s="9"/>
      <c r="D30" s="9"/>
      <c r="E30" s="9"/>
      <c r="F30" s="9"/>
      <c r="G30" s="9"/>
      <c r="H30" s="296" t="s">
        <v>12</v>
      </c>
      <c r="I30" s="296"/>
      <c r="J30" s="296"/>
      <c r="K30" s="10"/>
      <c r="L30" s="175">
        <v>25.2</v>
      </c>
      <c r="M30" s="93">
        <f t="shared" si="0"/>
        <v>0</v>
      </c>
    </row>
    <row r="31" spans="1:18">
      <c r="A31" s="303"/>
      <c r="B31" s="8" t="s">
        <v>43</v>
      </c>
      <c r="C31" s="9"/>
      <c r="D31" s="9"/>
      <c r="E31" s="9"/>
      <c r="F31" s="9"/>
      <c r="G31" s="9"/>
      <c r="H31" s="296" t="s">
        <v>12</v>
      </c>
      <c r="I31" s="296"/>
      <c r="J31" s="296"/>
      <c r="K31" s="10"/>
      <c r="L31" s="175">
        <v>25.2</v>
      </c>
      <c r="M31" s="93">
        <f t="shared" si="0"/>
        <v>0</v>
      </c>
    </row>
    <row r="32" spans="1:18">
      <c r="A32" s="302">
        <v>58</v>
      </c>
      <c r="B32" s="8" t="s">
        <v>44</v>
      </c>
      <c r="C32" s="9"/>
      <c r="D32" s="9"/>
      <c r="E32" s="9"/>
      <c r="F32" s="9"/>
      <c r="G32" s="9"/>
      <c r="H32" s="296" t="s">
        <v>12</v>
      </c>
      <c r="I32" s="296"/>
      <c r="J32" s="296"/>
      <c r="K32" s="10"/>
      <c r="L32" s="175">
        <v>77.040000000000006</v>
      </c>
      <c r="M32" s="93">
        <f t="shared" si="0"/>
        <v>0</v>
      </c>
    </row>
    <row r="33" spans="1:13">
      <c r="A33" s="303"/>
      <c r="B33" s="8" t="s">
        <v>45</v>
      </c>
      <c r="C33" s="9"/>
      <c r="D33" s="9"/>
      <c r="E33" s="9"/>
      <c r="F33" s="9"/>
      <c r="G33" s="9"/>
      <c r="H33" s="296" t="s">
        <v>12</v>
      </c>
      <c r="I33" s="296"/>
      <c r="J33" s="296"/>
      <c r="K33" s="10"/>
      <c r="L33" s="175">
        <v>77.040000000000006</v>
      </c>
      <c r="M33" s="93">
        <f t="shared" si="0"/>
        <v>0</v>
      </c>
    </row>
    <row r="34" spans="1:13">
      <c r="A34" s="53">
        <v>64</v>
      </c>
      <c r="B34" s="8" t="s">
        <v>13</v>
      </c>
      <c r="C34" s="9"/>
      <c r="D34" s="9"/>
      <c r="E34" s="9"/>
      <c r="F34" s="9"/>
      <c r="G34" s="9"/>
      <c r="H34" s="296" t="s">
        <v>12</v>
      </c>
      <c r="I34" s="296"/>
      <c r="J34" s="296"/>
      <c r="K34" s="10"/>
      <c r="L34" s="175">
        <v>40.479999999999997</v>
      </c>
      <c r="M34" s="93">
        <f t="shared" si="0"/>
        <v>0</v>
      </c>
    </row>
    <row r="35" spans="1:13">
      <c r="A35" s="53">
        <v>66</v>
      </c>
      <c r="B35" s="8" t="s">
        <v>14</v>
      </c>
      <c r="C35" s="9"/>
      <c r="D35" s="9"/>
      <c r="E35" s="9"/>
      <c r="F35" s="9"/>
      <c r="G35" s="9"/>
      <c r="H35" s="296" t="s">
        <v>12</v>
      </c>
      <c r="I35" s="296"/>
      <c r="J35" s="296"/>
      <c r="K35" s="10"/>
      <c r="L35" s="175">
        <v>40.479999999999997</v>
      </c>
      <c r="M35" s="93">
        <f t="shared" si="0"/>
        <v>0</v>
      </c>
    </row>
    <row r="36" spans="1:13">
      <c r="A36" s="53">
        <v>72</v>
      </c>
      <c r="B36" s="8" t="s">
        <v>15</v>
      </c>
      <c r="C36" s="9"/>
      <c r="D36" s="9"/>
      <c r="E36" s="9"/>
      <c r="F36" s="9"/>
      <c r="G36" s="9"/>
      <c r="H36" s="296" t="s">
        <v>16</v>
      </c>
      <c r="I36" s="296"/>
      <c r="J36" s="296"/>
      <c r="K36" s="10"/>
      <c r="L36" s="175">
        <v>115.17</v>
      </c>
      <c r="M36" s="93">
        <f t="shared" si="0"/>
        <v>0</v>
      </c>
    </row>
    <row r="37" spans="1:13">
      <c r="A37" s="53">
        <v>74</v>
      </c>
      <c r="B37" s="8" t="s">
        <v>17</v>
      </c>
      <c r="C37" s="9"/>
      <c r="D37" s="9"/>
      <c r="E37" s="9"/>
      <c r="F37" s="9"/>
      <c r="G37" s="9"/>
      <c r="H37" s="296" t="s">
        <v>16</v>
      </c>
      <c r="I37" s="296"/>
      <c r="J37" s="296"/>
      <c r="K37" s="10"/>
      <c r="L37" s="175">
        <v>115.17</v>
      </c>
      <c r="M37" s="93">
        <f t="shared" si="0"/>
        <v>0</v>
      </c>
    </row>
    <row r="38" spans="1:13">
      <c r="A38" s="53">
        <v>77</v>
      </c>
      <c r="B38" s="8" t="s">
        <v>18</v>
      </c>
      <c r="C38" s="9"/>
      <c r="D38" s="9"/>
      <c r="E38" s="9"/>
      <c r="F38" s="9"/>
      <c r="G38" s="9"/>
      <c r="H38" s="296" t="s">
        <v>19</v>
      </c>
      <c r="I38" s="296"/>
      <c r="J38" s="296"/>
      <c r="K38" s="10"/>
      <c r="L38" s="175">
        <v>20</v>
      </c>
      <c r="M38" s="93">
        <f t="shared" si="0"/>
        <v>0</v>
      </c>
    </row>
    <row r="39" spans="1:13">
      <c r="A39" s="94">
        <v>99</v>
      </c>
      <c r="B39" s="13" t="s">
        <v>46</v>
      </c>
      <c r="C39" s="14"/>
      <c r="D39" s="14"/>
      <c r="E39" s="14"/>
      <c r="F39" s="14"/>
      <c r="G39" s="14"/>
      <c r="H39" s="273" t="s">
        <v>8</v>
      </c>
      <c r="I39" s="274"/>
      <c r="J39" s="275"/>
      <c r="K39" s="249"/>
      <c r="L39" s="241"/>
      <c r="M39" s="238">
        <v>0</v>
      </c>
    </row>
    <row r="40" spans="1:13">
      <c r="A40" s="94">
        <v>99</v>
      </c>
      <c r="B40" s="13" t="s">
        <v>90</v>
      </c>
      <c r="C40" s="14"/>
      <c r="D40" s="14"/>
      <c r="E40" s="14"/>
      <c r="F40" s="14"/>
      <c r="G40" s="14"/>
      <c r="H40" s="273" t="s">
        <v>8</v>
      </c>
      <c r="I40" s="274"/>
      <c r="J40" s="275"/>
      <c r="K40" s="249"/>
      <c r="L40" s="241"/>
      <c r="M40" s="238">
        <v>0</v>
      </c>
    </row>
    <row r="41" spans="1:13">
      <c r="A41" s="94">
        <v>99</v>
      </c>
      <c r="B41" s="13" t="s">
        <v>91</v>
      </c>
      <c r="C41" s="14"/>
      <c r="D41" s="14"/>
      <c r="E41" s="14"/>
      <c r="F41" s="14"/>
      <c r="G41" s="14"/>
      <c r="H41" s="273" t="s">
        <v>8</v>
      </c>
      <c r="I41" s="274"/>
      <c r="J41" s="275"/>
      <c r="K41" s="249"/>
      <c r="L41" s="241"/>
      <c r="M41" s="238">
        <v>0</v>
      </c>
    </row>
    <row r="42" spans="1:13" ht="15.75" thickBot="1">
      <c r="A42" s="94">
        <v>99</v>
      </c>
      <c r="B42" s="13" t="s">
        <v>20</v>
      </c>
      <c r="C42" s="14"/>
      <c r="D42" s="14"/>
      <c r="E42" s="14"/>
      <c r="F42" s="14"/>
      <c r="G42" s="14"/>
      <c r="H42" s="297" t="s">
        <v>8</v>
      </c>
      <c r="I42" s="297"/>
      <c r="J42" s="297"/>
      <c r="K42" s="250"/>
      <c r="L42" s="240"/>
      <c r="M42" s="239">
        <v>0</v>
      </c>
    </row>
    <row r="43" spans="1:13" ht="15.75" thickBot="1">
      <c r="A43" s="113" t="s">
        <v>47</v>
      </c>
      <c r="B43" s="129"/>
      <c r="C43" s="114"/>
      <c r="D43" s="114"/>
      <c r="E43" s="114"/>
      <c r="F43" s="114"/>
      <c r="G43" s="114"/>
      <c r="H43" s="195"/>
      <c r="I43" s="196"/>
      <c r="J43" s="197"/>
      <c r="K43" s="118"/>
      <c r="L43" s="119"/>
      <c r="M43" s="120">
        <f>SUM(M14:M42)</f>
        <v>0</v>
      </c>
    </row>
    <row r="44" spans="1:13" ht="22.5" customHeight="1">
      <c r="A44" s="298" t="s">
        <v>24</v>
      </c>
      <c r="B44" s="299"/>
      <c r="C44" s="299"/>
      <c r="D44" s="299"/>
      <c r="E44" s="299"/>
      <c r="F44" s="299"/>
      <c r="G44" s="299"/>
      <c r="H44" s="299"/>
      <c r="I44" s="18"/>
      <c r="J44" s="18"/>
      <c r="K44" s="19"/>
      <c r="L44" s="20"/>
      <c r="M44" s="61"/>
    </row>
    <row r="45" spans="1:13">
      <c r="A45" s="298"/>
      <c r="B45" s="299"/>
      <c r="C45" s="299"/>
      <c r="D45" s="299"/>
      <c r="E45" s="299"/>
      <c r="F45" s="299"/>
      <c r="G45" s="299"/>
      <c r="H45" s="299"/>
      <c r="I45" s="21" t="s">
        <v>21</v>
      </c>
      <c r="J45" s="22"/>
      <c r="K45" s="17"/>
      <c r="L45" s="16"/>
      <c r="M45" s="60"/>
    </row>
    <row r="46" spans="1:13">
      <c r="A46" s="298"/>
      <c r="B46" s="299"/>
      <c r="C46" s="299"/>
      <c r="D46" s="299"/>
      <c r="E46" s="299"/>
      <c r="F46" s="299"/>
      <c r="G46" s="299"/>
      <c r="H46" s="299"/>
      <c r="I46" s="300"/>
      <c r="J46" s="300"/>
      <c r="K46" s="300"/>
      <c r="L46" s="300"/>
      <c r="M46" s="294"/>
    </row>
    <row r="47" spans="1:13">
      <c r="A47" s="298"/>
      <c r="B47" s="299"/>
      <c r="C47" s="299"/>
      <c r="D47" s="299"/>
      <c r="E47" s="299"/>
      <c r="F47" s="299"/>
      <c r="G47" s="299"/>
      <c r="H47" s="299"/>
      <c r="I47" s="301"/>
      <c r="J47" s="301"/>
      <c r="K47" s="301"/>
      <c r="L47" s="301"/>
      <c r="M47" s="295"/>
    </row>
    <row r="48" spans="1:13">
      <c r="A48" s="132"/>
      <c r="B48" s="133"/>
      <c r="C48" s="133"/>
      <c r="D48" s="133"/>
      <c r="E48" s="133"/>
      <c r="F48" s="133"/>
      <c r="G48" s="133"/>
      <c r="H48" s="133"/>
      <c r="I48" s="23" t="s">
        <v>22</v>
      </c>
      <c r="J48" s="24"/>
      <c r="K48" s="25"/>
      <c r="L48" s="26"/>
      <c r="M48" s="62" t="s">
        <v>23</v>
      </c>
    </row>
    <row r="49" spans="1:13" ht="15.75" thickBot="1">
      <c r="A49" s="63"/>
      <c r="B49" s="64"/>
      <c r="C49" s="64"/>
      <c r="D49" s="64"/>
      <c r="E49" s="64"/>
      <c r="F49" s="64"/>
      <c r="G49" s="64"/>
      <c r="H49" s="64"/>
      <c r="I49" s="65"/>
      <c r="J49" s="65"/>
      <c r="K49" s="66"/>
      <c r="L49" s="65"/>
      <c r="M49" s="67"/>
    </row>
  </sheetData>
  <sheetProtection algorithmName="SHA-512" hashValue="CSO98lAUrR3+9WPi+8zCGdxucV9yqsddl4Tu9h5hPw+mRuprg1u09u8Nrg5s58kicGv3aRpR55YVZeUJmLpKmg==" saltValue="LJqy4KvmttP9z3eL3SqgVw==" spinCount="100000" sheet="1" objects="1" scenarios="1" selectLockedCells="1"/>
  <mergeCells count="52">
    <mergeCell ref="H16:J16"/>
    <mergeCell ref="K16:L16"/>
    <mergeCell ref="A11:L11"/>
    <mergeCell ref="A12:L12"/>
    <mergeCell ref="A13:L13"/>
    <mergeCell ref="H15:J15"/>
    <mergeCell ref="K15:L15"/>
    <mergeCell ref="B17:E17"/>
    <mergeCell ref="H17:J17"/>
    <mergeCell ref="K17:L17"/>
    <mergeCell ref="B18:E18"/>
    <mergeCell ref="H18:J18"/>
    <mergeCell ref="K18:L18"/>
    <mergeCell ref="B19:E19"/>
    <mergeCell ref="H19:J19"/>
    <mergeCell ref="K19:L19"/>
    <mergeCell ref="B20:E20"/>
    <mergeCell ref="H20:J20"/>
    <mergeCell ref="K20:L20"/>
    <mergeCell ref="B21:E21"/>
    <mergeCell ref="H21:J21"/>
    <mergeCell ref="K21:L21"/>
    <mergeCell ref="B22:E22"/>
    <mergeCell ref="H22:J22"/>
    <mergeCell ref="K22:L22"/>
    <mergeCell ref="A23:C23"/>
    <mergeCell ref="H23:J23"/>
    <mergeCell ref="H25:J25"/>
    <mergeCell ref="A26:A27"/>
    <mergeCell ref="H26:J26"/>
    <mergeCell ref="H27:J27"/>
    <mergeCell ref="H36:J36"/>
    <mergeCell ref="A28:A29"/>
    <mergeCell ref="H28:J28"/>
    <mergeCell ref="H29:J29"/>
    <mergeCell ref="A30:A31"/>
    <mergeCell ref="H30:J30"/>
    <mergeCell ref="H31:J31"/>
    <mergeCell ref="A32:A33"/>
    <mergeCell ref="H32:J32"/>
    <mergeCell ref="H33:J33"/>
    <mergeCell ref="H34:J34"/>
    <mergeCell ref="H35:J35"/>
    <mergeCell ref="M46:M47"/>
    <mergeCell ref="H41:J41"/>
    <mergeCell ref="H42:J42"/>
    <mergeCell ref="H37:J37"/>
    <mergeCell ref="H38:J38"/>
    <mergeCell ref="H39:J39"/>
    <mergeCell ref="H40:J40"/>
    <mergeCell ref="A44:H47"/>
    <mergeCell ref="I46:L47"/>
  </mergeCells>
  <dataValidations count="3">
    <dataValidation type="list" allowBlank="1" showInputMessage="1" showErrorMessage="1" sqref="K16:L22">
      <formula1>IOMType</formula1>
    </dataValidation>
    <dataValidation type="list" allowBlank="1" showErrorMessage="1" sqref="H18:J22">
      <formula1>CSAPStrategyCategories</formula1>
    </dataValidation>
    <dataValidation type="list" allowBlank="1" showInputMessage="1" showErrorMessage="1" prompt="Choose CSAP Strategy" sqref="H17:J17">
      <formula1>CSAPStrategyCategories</formula1>
    </dataValidation>
  </dataValidations>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ctober 1-December 31">
              <controlPr defaultSize="0" autoFill="0" autoLine="0" autoPict="0">
                <anchor moveWithCells="1">
                  <from>
                    <xdr:col>1</xdr:col>
                    <xdr:colOff>123825</xdr:colOff>
                    <xdr:row>7</xdr:row>
                    <xdr:rowOff>104775</xdr:rowOff>
                  </from>
                  <to>
                    <xdr:col>4</xdr:col>
                    <xdr:colOff>352425</xdr:colOff>
                    <xdr:row>8</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123825</xdr:colOff>
                    <xdr:row>6</xdr:row>
                    <xdr:rowOff>38100</xdr:rowOff>
                  </from>
                  <to>
                    <xdr:col>3</xdr:col>
                    <xdr:colOff>581025</xdr:colOff>
                    <xdr:row>7</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590550</xdr:colOff>
                    <xdr:row>6</xdr:row>
                    <xdr:rowOff>28575</xdr:rowOff>
                  </from>
                  <to>
                    <xdr:col>9</xdr:col>
                    <xdr:colOff>257175</xdr:colOff>
                    <xdr:row>7</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590550</xdr:colOff>
                    <xdr:row>7</xdr:row>
                    <xdr:rowOff>85725</xdr:rowOff>
                  </from>
                  <to>
                    <xdr:col>9</xdr:col>
                    <xdr:colOff>219075</xdr:colOff>
                    <xdr:row>8</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opLeftCell="A15" zoomScaleNormal="100" workbookViewId="0">
      <selection activeCell="M39" sqref="M39"/>
    </sheetView>
  </sheetViews>
  <sheetFormatPr defaultRowHeight="15"/>
  <cols>
    <col min="1" max="1" width="9.28515625" bestFit="1" customWidth="1"/>
    <col min="6" max="6" width="2.7109375" customWidth="1"/>
    <col min="7" max="7" width="5.5703125" hidden="1" customWidth="1"/>
    <col min="10" max="10" width="4.42578125" customWidth="1"/>
    <col min="11" max="11" width="10.7109375" customWidth="1"/>
    <col min="12" max="12" width="7.85546875" customWidth="1"/>
    <col min="13" max="13" width="11.5703125" customWidth="1"/>
  </cols>
  <sheetData>
    <row r="1" spans="1:13">
      <c r="A1" s="79" t="s">
        <v>48</v>
      </c>
      <c r="B1" s="84"/>
      <c r="C1" s="84"/>
      <c r="D1" s="84"/>
      <c r="E1" s="84"/>
      <c r="F1" s="84"/>
      <c r="G1" s="84"/>
      <c r="H1" s="84"/>
      <c r="I1" s="84"/>
      <c r="J1" s="84"/>
      <c r="K1" s="85"/>
      <c r="L1" s="84"/>
      <c r="M1" s="86"/>
    </row>
    <row r="2" spans="1:13" s="75" customFormat="1">
      <c r="A2" s="33" t="s">
        <v>92</v>
      </c>
      <c r="B2" s="34"/>
      <c r="C2" s="34"/>
      <c r="D2" s="34"/>
      <c r="E2" s="34"/>
      <c r="F2" s="34"/>
      <c r="G2" s="34"/>
      <c r="H2" s="34"/>
      <c r="I2" s="34"/>
      <c r="J2" s="34"/>
      <c r="K2" s="35"/>
      <c r="L2" s="34"/>
      <c r="M2" s="36"/>
    </row>
    <row r="3" spans="1:13" s="78" customFormat="1">
      <c r="A3" s="87" t="s">
        <v>71</v>
      </c>
      <c r="B3" s="76"/>
      <c r="C3" s="76"/>
      <c r="D3" s="76"/>
      <c r="E3" s="76"/>
      <c r="F3" s="76"/>
      <c r="G3" s="76"/>
      <c r="H3" s="76"/>
      <c r="I3" s="76"/>
      <c r="J3" s="76"/>
      <c r="K3" s="77"/>
      <c r="L3" s="76"/>
      <c r="M3" s="88"/>
    </row>
    <row r="4" spans="1:13">
      <c r="A4" s="130" t="str">
        <f>'Px &amp; Tx-QTR1'!$A$4</f>
        <v xml:space="preserve">Tribe Name:__                                    </v>
      </c>
      <c r="B4" s="2"/>
      <c r="C4" s="2"/>
      <c r="D4" s="31"/>
      <c r="E4" s="89"/>
      <c r="F4" s="2"/>
      <c r="G4" s="2"/>
      <c r="H4" s="2"/>
      <c r="I4" s="131" t="str">
        <f>'Px &amp; Tx-QTR1'!$I$4</f>
        <v>Contract #: __________________________________</v>
      </c>
      <c r="J4" s="2"/>
      <c r="K4" s="1"/>
      <c r="L4" s="2"/>
      <c r="M4" s="38"/>
    </row>
    <row r="5" spans="1:13" ht="8.25" customHeight="1">
      <c r="A5" s="37"/>
      <c r="B5" s="2"/>
      <c r="C5" s="2"/>
      <c r="D5" s="31"/>
      <c r="E5" s="2"/>
      <c r="F5" s="2"/>
      <c r="G5" s="2"/>
      <c r="H5" s="2"/>
      <c r="I5" s="2"/>
      <c r="J5" s="2"/>
      <c r="K5" s="1"/>
      <c r="L5" s="2"/>
      <c r="M5" s="38"/>
    </row>
    <row r="6" spans="1:13" s="163" customFormat="1" ht="13.5" customHeight="1">
      <c r="A6" s="59"/>
      <c r="B6" s="157" t="s">
        <v>0</v>
      </c>
      <c r="C6" s="158"/>
      <c r="D6" s="159"/>
      <c r="E6" s="158"/>
      <c r="F6" s="158"/>
      <c r="G6" s="158"/>
      <c r="H6" s="158"/>
      <c r="I6" s="158"/>
      <c r="J6" s="158"/>
      <c r="K6" s="160"/>
      <c r="L6" s="161"/>
      <c r="M6" s="162"/>
    </row>
    <row r="7" spans="1:13" s="163" customFormat="1" ht="12.75" customHeight="1">
      <c r="A7" s="59"/>
      <c r="B7" s="164"/>
      <c r="C7" s="165"/>
      <c r="D7" s="166"/>
      <c r="E7" s="165"/>
      <c r="F7" s="165"/>
      <c r="G7" s="165"/>
      <c r="H7" s="165"/>
      <c r="I7" s="165"/>
      <c r="J7" s="165"/>
      <c r="K7" s="167"/>
      <c r="L7" s="161"/>
      <c r="M7" s="162"/>
    </row>
    <row r="8" spans="1:13" s="163" customFormat="1">
      <c r="A8" s="59"/>
      <c r="B8" s="164"/>
      <c r="C8" s="165"/>
      <c r="D8" s="166"/>
      <c r="E8" s="165"/>
      <c r="F8" s="165"/>
      <c r="G8" s="165"/>
      <c r="H8" s="165"/>
      <c r="I8" s="165"/>
      <c r="J8" s="165"/>
      <c r="K8" s="167"/>
      <c r="L8" s="161"/>
      <c r="M8" s="162"/>
    </row>
    <row r="9" spans="1:13" s="163" customFormat="1" ht="12.75" customHeight="1">
      <c r="A9" s="59"/>
      <c r="B9" s="168"/>
      <c r="C9" s="169"/>
      <c r="D9" s="170"/>
      <c r="E9" s="169"/>
      <c r="F9" s="169"/>
      <c r="G9" s="169"/>
      <c r="H9" s="169"/>
      <c r="I9" s="169"/>
      <c r="J9" s="169"/>
      <c r="K9" s="171"/>
      <c r="L9" s="161"/>
      <c r="M9" s="162"/>
    </row>
    <row r="10" spans="1:13" ht="13.5" customHeight="1">
      <c r="A10" s="47" t="s">
        <v>1</v>
      </c>
      <c r="B10" s="3"/>
      <c r="C10" s="3"/>
      <c r="D10" s="3"/>
      <c r="E10" s="3"/>
      <c r="F10" s="3"/>
      <c r="G10" s="3"/>
      <c r="H10" s="3"/>
      <c r="I10" s="3"/>
      <c r="J10" s="3"/>
      <c r="K10" s="4"/>
      <c r="L10" s="5"/>
      <c r="M10" s="48"/>
    </row>
    <row r="11" spans="1:13">
      <c r="A11" s="276" t="s">
        <v>112</v>
      </c>
      <c r="B11" s="277"/>
      <c r="C11" s="277"/>
      <c r="D11" s="277"/>
      <c r="E11" s="277"/>
      <c r="F11" s="277"/>
      <c r="G11" s="277"/>
      <c r="H11" s="277"/>
      <c r="I11" s="277"/>
      <c r="J11" s="277"/>
      <c r="K11" s="277"/>
      <c r="L11" s="277"/>
      <c r="M11" s="172">
        <f>'Px &amp; Tx-QTR1'!$M$11</f>
        <v>0</v>
      </c>
    </row>
    <row r="12" spans="1:13" ht="15.75" thickBot="1">
      <c r="A12" s="278" t="s">
        <v>88</v>
      </c>
      <c r="B12" s="279"/>
      <c r="C12" s="279"/>
      <c r="D12" s="279"/>
      <c r="E12" s="279"/>
      <c r="F12" s="279"/>
      <c r="G12" s="279"/>
      <c r="H12" s="279"/>
      <c r="I12" s="279"/>
      <c r="J12" s="279"/>
      <c r="K12" s="279"/>
      <c r="L12" s="279"/>
      <c r="M12" s="173">
        <f>'Px &amp; Tx-QTR1'!$M$12</f>
        <v>0</v>
      </c>
    </row>
    <row r="13" spans="1:13" ht="19.5" customHeight="1" thickBot="1">
      <c r="A13" s="287" t="s">
        <v>109</v>
      </c>
      <c r="B13" s="288"/>
      <c r="C13" s="288"/>
      <c r="D13" s="288"/>
      <c r="E13" s="288"/>
      <c r="F13" s="288"/>
      <c r="G13" s="288"/>
      <c r="H13" s="288"/>
      <c r="I13" s="288"/>
      <c r="J13" s="288"/>
      <c r="K13" s="288"/>
      <c r="L13" s="288"/>
      <c r="M13" s="174">
        <f>M11+M12</f>
        <v>0</v>
      </c>
    </row>
    <row r="14" spans="1:13">
      <c r="A14" s="52">
        <v>11</v>
      </c>
      <c r="B14" s="6" t="s">
        <v>7</v>
      </c>
      <c r="C14" s="7"/>
      <c r="D14" s="7"/>
      <c r="E14" s="7"/>
      <c r="F14" s="7"/>
      <c r="G14" s="7"/>
      <c r="H14" s="6" t="s">
        <v>89</v>
      </c>
      <c r="I14" s="112"/>
      <c r="J14" s="112"/>
      <c r="K14" s="123"/>
      <c r="L14" s="101"/>
      <c r="M14" s="90">
        <v>0</v>
      </c>
    </row>
    <row r="15" spans="1:13" ht="15.75" customHeight="1">
      <c r="A15" s="110" t="s">
        <v>9</v>
      </c>
      <c r="B15" s="29"/>
      <c r="C15" s="30"/>
      <c r="D15" s="30"/>
      <c r="E15" s="30"/>
      <c r="F15" s="30"/>
      <c r="G15" s="30"/>
      <c r="H15" s="289" t="s">
        <v>30</v>
      </c>
      <c r="I15" s="289"/>
      <c r="J15" s="289"/>
      <c r="K15" s="292" t="s">
        <v>75</v>
      </c>
      <c r="L15" s="293"/>
      <c r="M15" s="91" t="s">
        <v>49</v>
      </c>
    </row>
    <row r="16" spans="1:13">
      <c r="A16" s="53">
        <v>21</v>
      </c>
      <c r="B16" s="192" t="s">
        <v>113</v>
      </c>
      <c r="C16" s="193"/>
      <c r="D16" s="193"/>
      <c r="E16" s="193"/>
      <c r="F16" s="193"/>
      <c r="G16" s="193"/>
      <c r="H16" s="307" t="s">
        <v>31</v>
      </c>
      <c r="I16" s="307"/>
      <c r="J16" s="307"/>
      <c r="K16" s="285" t="s">
        <v>76</v>
      </c>
      <c r="L16" s="286"/>
      <c r="M16" s="121">
        <v>0</v>
      </c>
    </row>
    <row r="17" spans="1:18">
      <c r="A17" s="53">
        <v>22</v>
      </c>
      <c r="B17" s="282" t="s">
        <v>55</v>
      </c>
      <c r="C17" s="283"/>
      <c r="D17" s="283"/>
      <c r="E17" s="283"/>
      <c r="F17" s="194"/>
      <c r="G17" s="194"/>
      <c r="H17" s="284" t="s">
        <v>25</v>
      </c>
      <c r="I17" s="284"/>
      <c r="J17" s="284"/>
      <c r="K17" s="285" t="s">
        <v>76</v>
      </c>
      <c r="L17" s="286"/>
      <c r="M17" s="121">
        <v>0</v>
      </c>
    </row>
    <row r="18" spans="1:18">
      <c r="A18" s="53">
        <v>22</v>
      </c>
      <c r="B18" s="282" t="s">
        <v>55</v>
      </c>
      <c r="C18" s="283"/>
      <c r="D18" s="283"/>
      <c r="E18" s="283"/>
      <c r="F18" s="194"/>
      <c r="G18" s="194"/>
      <c r="H18" s="284" t="s">
        <v>25</v>
      </c>
      <c r="I18" s="284"/>
      <c r="J18" s="284"/>
      <c r="K18" s="285" t="s">
        <v>76</v>
      </c>
      <c r="L18" s="286"/>
      <c r="M18" s="121">
        <v>0</v>
      </c>
    </row>
    <row r="19" spans="1:18">
      <c r="A19" s="53">
        <v>22</v>
      </c>
      <c r="B19" s="282" t="s">
        <v>55</v>
      </c>
      <c r="C19" s="283"/>
      <c r="D19" s="283"/>
      <c r="E19" s="283"/>
      <c r="F19" s="194"/>
      <c r="G19" s="194"/>
      <c r="H19" s="284" t="s">
        <v>25</v>
      </c>
      <c r="I19" s="284"/>
      <c r="J19" s="284"/>
      <c r="K19" s="285" t="s">
        <v>76</v>
      </c>
      <c r="L19" s="286"/>
      <c r="M19" s="121">
        <v>0</v>
      </c>
    </row>
    <row r="20" spans="1:18">
      <c r="A20" s="53">
        <v>22</v>
      </c>
      <c r="B20" s="282" t="s">
        <v>55</v>
      </c>
      <c r="C20" s="283"/>
      <c r="D20" s="283"/>
      <c r="E20" s="283"/>
      <c r="F20" s="194"/>
      <c r="G20" s="194"/>
      <c r="H20" s="284" t="s">
        <v>25</v>
      </c>
      <c r="I20" s="284"/>
      <c r="J20" s="284"/>
      <c r="K20" s="285" t="s">
        <v>76</v>
      </c>
      <c r="L20" s="286"/>
      <c r="M20" s="121">
        <v>0</v>
      </c>
    </row>
    <row r="21" spans="1:18">
      <c r="A21" s="53">
        <v>22</v>
      </c>
      <c r="B21" s="282" t="s">
        <v>55</v>
      </c>
      <c r="C21" s="283"/>
      <c r="D21" s="283"/>
      <c r="E21" s="283"/>
      <c r="F21" s="194"/>
      <c r="G21" s="194"/>
      <c r="H21" s="284" t="s">
        <v>25</v>
      </c>
      <c r="I21" s="284"/>
      <c r="J21" s="284"/>
      <c r="K21" s="285" t="s">
        <v>76</v>
      </c>
      <c r="L21" s="286"/>
      <c r="M21" s="121">
        <v>0</v>
      </c>
    </row>
    <row r="22" spans="1:18" ht="15.75" thickBot="1">
      <c r="A22" s="53">
        <v>22</v>
      </c>
      <c r="B22" s="282" t="s">
        <v>55</v>
      </c>
      <c r="C22" s="283"/>
      <c r="D22" s="283"/>
      <c r="E22" s="283"/>
      <c r="F22" s="194"/>
      <c r="G22" s="194"/>
      <c r="H22" s="284" t="s">
        <v>25</v>
      </c>
      <c r="I22" s="284"/>
      <c r="J22" s="284"/>
      <c r="K22" s="280" t="s">
        <v>76</v>
      </c>
      <c r="L22" s="281"/>
      <c r="M22" s="121">
        <v>0</v>
      </c>
    </row>
    <row r="23" spans="1:18" ht="21" customHeight="1" thickBot="1">
      <c r="A23" s="290" t="s">
        <v>3</v>
      </c>
      <c r="B23" s="291"/>
      <c r="C23" s="291"/>
      <c r="D23" s="27"/>
      <c r="E23" s="27"/>
      <c r="F23" s="27"/>
      <c r="G23" s="27"/>
      <c r="H23" s="304" t="s">
        <v>50</v>
      </c>
      <c r="I23" s="305"/>
      <c r="J23" s="306"/>
      <c r="K23" s="28" t="s">
        <v>4</v>
      </c>
      <c r="L23" s="122" t="s">
        <v>5</v>
      </c>
      <c r="M23" s="92" t="s">
        <v>6</v>
      </c>
      <c r="R23" s="32"/>
    </row>
    <row r="24" spans="1:18">
      <c r="A24" s="111" t="s">
        <v>10</v>
      </c>
      <c r="B24" s="102"/>
      <c r="C24" s="103"/>
      <c r="D24" s="103"/>
      <c r="E24" s="103"/>
      <c r="F24" s="103"/>
      <c r="G24" s="103"/>
      <c r="H24" s="104"/>
      <c r="I24" s="105"/>
      <c r="J24" s="106"/>
      <c r="K24" s="107" t="s">
        <v>70</v>
      </c>
      <c r="L24" s="108"/>
      <c r="M24" s="109"/>
    </row>
    <row r="25" spans="1:18">
      <c r="A25" s="53">
        <v>31</v>
      </c>
      <c r="B25" s="8" t="s">
        <v>11</v>
      </c>
      <c r="C25" s="9"/>
      <c r="D25" s="9"/>
      <c r="E25" s="9"/>
      <c r="F25" s="9"/>
      <c r="G25" s="9"/>
      <c r="H25" s="296" t="s">
        <v>8</v>
      </c>
      <c r="I25" s="296"/>
      <c r="J25" s="296"/>
      <c r="K25" s="242"/>
      <c r="L25" s="12"/>
      <c r="M25" s="90">
        <v>0</v>
      </c>
    </row>
    <row r="26" spans="1:18">
      <c r="A26" s="302">
        <v>53</v>
      </c>
      <c r="B26" s="8" t="s">
        <v>39</v>
      </c>
      <c r="C26" s="9"/>
      <c r="D26" s="9"/>
      <c r="E26" s="9"/>
      <c r="F26" s="9"/>
      <c r="G26" s="9"/>
      <c r="H26" s="296" t="s">
        <v>12</v>
      </c>
      <c r="I26" s="296"/>
      <c r="J26" s="296"/>
      <c r="K26" s="10"/>
      <c r="L26" s="175">
        <v>19.28</v>
      </c>
      <c r="M26" s="93">
        <f>K26*L26</f>
        <v>0</v>
      </c>
    </row>
    <row r="27" spans="1:18">
      <c r="A27" s="303"/>
      <c r="B27" s="8" t="s">
        <v>51</v>
      </c>
      <c r="C27" s="9"/>
      <c r="D27" s="9"/>
      <c r="E27" s="9"/>
      <c r="F27" s="9"/>
      <c r="G27" s="9"/>
      <c r="H27" s="296" t="s">
        <v>12</v>
      </c>
      <c r="I27" s="296"/>
      <c r="J27" s="296"/>
      <c r="K27" s="10"/>
      <c r="L27" s="175">
        <v>19.28</v>
      </c>
      <c r="M27" s="93">
        <f t="shared" ref="M27:M38" si="0">K27*L27</f>
        <v>0</v>
      </c>
    </row>
    <row r="28" spans="1:18">
      <c r="A28" s="302">
        <v>54</v>
      </c>
      <c r="B28" s="8" t="s">
        <v>40</v>
      </c>
      <c r="C28" s="9"/>
      <c r="D28" s="9"/>
      <c r="E28" s="9"/>
      <c r="F28" s="9"/>
      <c r="G28" s="9"/>
      <c r="H28" s="296" t="s">
        <v>12</v>
      </c>
      <c r="I28" s="296"/>
      <c r="J28" s="296"/>
      <c r="K28" s="10"/>
      <c r="L28" s="175">
        <v>77.040000000000006</v>
      </c>
      <c r="M28" s="93">
        <f t="shared" si="0"/>
        <v>0</v>
      </c>
    </row>
    <row r="29" spans="1:18">
      <c r="A29" s="303"/>
      <c r="B29" s="8" t="s">
        <v>41</v>
      </c>
      <c r="C29" s="9"/>
      <c r="D29" s="9"/>
      <c r="E29" s="9"/>
      <c r="F29" s="9"/>
      <c r="G29" s="9"/>
      <c r="H29" s="296" t="s">
        <v>12</v>
      </c>
      <c r="I29" s="296"/>
      <c r="J29" s="296"/>
      <c r="K29" s="10"/>
      <c r="L29" s="175">
        <v>77.040000000000006</v>
      </c>
      <c r="M29" s="93">
        <f t="shared" si="0"/>
        <v>0</v>
      </c>
    </row>
    <row r="30" spans="1:18">
      <c r="A30" s="302">
        <v>57</v>
      </c>
      <c r="B30" s="8" t="s">
        <v>42</v>
      </c>
      <c r="C30" s="9"/>
      <c r="D30" s="9"/>
      <c r="E30" s="9"/>
      <c r="F30" s="9"/>
      <c r="G30" s="9"/>
      <c r="H30" s="296" t="s">
        <v>12</v>
      </c>
      <c r="I30" s="296"/>
      <c r="J30" s="296"/>
      <c r="K30" s="10"/>
      <c r="L30" s="175">
        <v>25.2</v>
      </c>
      <c r="M30" s="93">
        <f t="shared" si="0"/>
        <v>0</v>
      </c>
    </row>
    <row r="31" spans="1:18">
      <c r="A31" s="303"/>
      <c r="B31" s="8" t="s">
        <v>43</v>
      </c>
      <c r="C31" s="9"/>
      <c r="D31" s="9"/>
      <c r="E31" s="9"/>
      <c r="F31" s="9"/>
      <c r="G31" s="9"/>
      <c r="H31" s="296" t="s">
        <v>12</v>
      </c>
      <c r="I31" s="296"/>
      <c r="J31" s="296"/>
      <c r="K31" s="10"/>
      <c r="L31" s="175">
        <v>25.2</v>
      </c>
      <c r="M31" s="93">
        <f>K31*L31</f>
        <v>0</v>
      </c>
    </row>
    <row r="32" spans="1:18">
      <c r="A32" s="302">
        <v>58</v>
      </c>
      <c r="B32" s="8" t="s">
        <v>44</v>
      </c>
      <c r="C32" s="9"/>
      <c r="D32" s="9"/>
      <c r="E32" s="9"/>
      <c r="F32" s="9"/>
      <c r="G32" s="9"/>
      <c r="H32" s="296" t="s">
        <v>12</v>
      </c>
      <c r="I32" s="296"/>
      <c r="J32" s="296"/>
      <c r="K32" s="10"/>
      <c r="L32" s="175">
        <v>77.040000000000006</v>
      </c>
      <c r="M32" s="93">
        <f t="shared" si="0"/>
        <v>0</v>
      </c>
    </row>
    <row r="33" spans="1:13">
      <c r="A33" s="303"/>
      <c r="B33" s="8" t="s">
        <v>45</v>
      </c>
      <c r="C33" s="9"/>
      <c r="D33" s="9"/>
      <c r="E33" s="9"/>
      <c r="F33" s="9"/>
      <c r="G33" s="9"/>
      <c r="H33" s="296" t="s">
        <v>12</v>
      </c>
      <c r="I33" s="296"/>
      <c r="J33" s="296"/>
      <c r="K33" s="10"/>
      <c r="L33" s="175">
        <v>77.040000000000006</v>
      </c>
      <c r="M33" s="93">
        <f t="shared" si="0"/>
        <v>0</v>
      </c>
    </row>
    <row r="34" spans="1:13">
      <c r="A34" s="53">
        <v>64</v>
      </c>
      <c r="B34" s="8" t="s">
        <v>13</v>
      </c>
      <c r="C34" s="9"/>
      <c r="D34" s="9"/>
      <c r="E34" s="9"/>
      <c r="F34" s="9"/>
      <c r="G34" s="9"/>
      <c r="H34" s="296" t="s">
        <v>12</v>
      </c>
      <c r="I34" s="296"/>
      <c r="J34" s="296"/>
      <c r="K34" s="10"/>
      <c r="L34" s="175">
        <v>40.479999999999997</v>
      </c>
      <c r="M34" s="93">
        <f t="shared" si="0"/>
        <v>0</v>
      </c>
    </row>
    <row r="35" spans="1:13">
      <c r="A35" s="53">
        <v>66</v>
      </c>
      <c r="B35" s="8" t="s">
        <v>14</v>
      </c>
      <c r="C35" s="9"/>
      <c r="D35" s="9"/>
      <c r="E35" s="9"/>
      <c r="F35" s="9"/>
      <c r="G35" s="9"/>
      <c r="H35" s="296" t="s">
        <v>12</v>
      </c>
      <c r="I35" s="296"/>
      <c r="J35" s="296"/>
      <c r="K35" s="10"/>
      <c r="L35" s="175">
        <v>40.479999999999997</v>
      </c>
      <c r="M35" s="93">
        <f t="shared" si="0"/>
        <v>0</v>
      </c>
    </row>
    <row r="36" spans="1:13">
      <c r="A36" s="53">
        <v>72</v>
      </c>
      <c r="B36" s="8" t="s">
        <v>15</v>
      </c>
      <c r="C36" s="9"/>
      <c r="D36" s="9"/>
      <c r="E36" s="9"/>
      <c r="F36" s="9"/>
      <c r="G36" s="9"/>
      <c r="H36" s="296" t="s">
        <v>16</v>
      </c>
      <c r="I36" s="296"/>
      <c r="J36" s="296"/>
      <c r="K36" s="10"/>
      <c r="L36" s="175">
        <v>115.17</v>
      </c>
      <c r="M36" s="93">
        <f t="shared" si="0"/>
        <v>0</v>
      </c>
    </row>
    <row r="37" spans="1:13">
      <c r="A37" s="53">
        <v>74</v>
      </c>
      <c r="B37" s="8" t="s">
        <v>17</v>
      </c>
      <c r="C37" s="9"/>
      <c r="D37" s="9"/>
      <c r="E37" s="9"/>
      <c r="F37" s="9"/>
      <c r="G37" s="9"/>
      <c r="H37" s="296" t="s">
        <v>16</v>
      </c>
      <c r="I37" s="296"/>
      <c r="J37" s="296"/>
      <c r="K37" s="10"/>
      <c r="L37" s="175">
        <v>115.17</v>
      </c>
      <c r="M37" s="93">
        <f t="shared" si="0"/>
        <v>0</v>
      </c>
    </row>
    <row r="38" spans="1:13">
      <c r="A38" s="53">
        <v>77</v>
      </c>
      <c r="B38" s="8" t="s">
        <v>18</v>
      </c>
      <c r="C38" s="9"/>
      <c r="D38" s="9"/>
      <c r="E38" s="9"/>
      <c r="F38" s="9"/>
      <c r="G38" s="9"/>
      <c r="H38" s="296" t="s">
        <v>19</v>
      </c>
      <c r="I38" s="296"/>
      <c r="J38" s="296"/>
      <c r="K38" s="10"/>
      <c r="L38" s="175">
        <v>20</v>
      </c>
      <c r="M38" s="93">
        <f t="shared" si="0"/>
        <v>0</v>
      </c>
    </row>
    <row r="39" spans="1:13">
      <c r="A39" s="94">
        <v>99</v>
      </c>
      <c r="B39" s="13" t="s">
        <v>46</v>
      </c>
      <c r="C39" s="14"/>
      <c r="D39" s="14"/>
      <c r="E39" s="14"/>
      <c r="F39" s="14"/>
      <c r="G39" s="14"/>
      <c r="H39" s="273" t="s">
        <v>8</v>
      </c>
      <c r="I39" s="274"/>
      <c r="J39" s="275"/>
      <c r="K39" s="249"/>
      <c r="L39" s="247"/>
      <c r="M39" s="238">
        <v>0</v>
      </c>
    </row>
    <row r="40" spans="1:13">
      <c r="A40" s="94">
        <v>99</v>
      </c>
      <c r="B40" s="13" t="s">
        <v>90</v>
      </c>
      <c r="C40" s="14"/>
      <c r="D40" s="14"/>
      <c r="E40" s="14"/>
      <c r="F40" s="14"/>
      <c r="G40" s="14"/>
      <c r="H40" s="273" t="s">
        <v>8</v>
      </c>
      <c r="I40" s="274"/>
      <c r="J40" s="275"/>
      <c r="K40" s="249"/>
      <c r="L40" s="247"/>
      <c r="M40" s="238">
        <v>0</v>
      </c>
    </row>
    <row r="41" spans="1:13">
      <c r="A41" s="94">
        <v>99</v>
      </c>
      <c r="B41" s="13" t="s">
        <v>91</v>
      </c>
      <c r="C41" s="14"/>
      <c r="D41" s="14"/>
      <c r="E41" s="14"/>
      <c r="F41" s="14"/>
      <c r="G41" s="14"/>
      <c r="H41" s="273" t="s">
        <v>8</v>
      </c>
      <c r="I41" s="274"/>
      <c r="J41" s="275"/>
      <c r="K41" s="249"/>
      <c r="L41" s="247"/>
      <c r="M41" s="238">
        <v>0</v>
      </c>
    </row>
    <row r="42" spans="1:13" ht="15.75" thickBot="1">
      <c r="A42" s="94">
        <v>99</v>
      </c>
      <c r="B42" s="13" t="s">
        <v>20</v>
      </c>
      <c r="C42" s="14"/>
      <c r="D42" s="14"/>
      <c r="E42" s="14"/>
      <c r="F42" s="14"/>
      <c r="G42" s="14"/>
      <c r="H42" s="297" t="s">
        <v>8</v>
      </c>
      <c r="I42" s="297"/>
      <c r="J42" s="297"/>
      <c r="K42" s="250"/>
      <c r="L42" s="248"/>
      <c r="M42" s="239">
        <v>0</v>
      </c>
    </row>
    <row r="43" spans="1:13" ht="15.75" thickBot="1">
      <c r="A43" s="113" t="s">
        <v>47</v>
      </c>
      <c r="B43" s="129"/>
      <c r="C43" s="114"/>
      <c r="D43" s="114"/>
      <c r="E43" s="114"/>
      <c r="F43" s="114"/>
      <c r="G43" s="114"/>
      <c r="H43" s="115"/>
      <c r="I43" s="116"/>
      <c r="J43" s="117"/>
      <c r="K43" s="118"/>
      <c r="L43" s="119"/>
      <c r="M43" s="120">
        <f>SUM(M14:M42)</f>
        <v>0</v>
      </c>
    </row>
    <row r="44" spans="1:13" ht="22.5" customHeight="1">
      <c r="A44" s="298" t="s">
        <v>24</v>
      </c>
      <c r="B44" s="299"/>
      <c r="C44" s="299"/>
      <c r="D44" s="299"/>
      <c r="E44" s="299"/>
      <c r="F44" s="299"/>
      <c r="G44" s="299"/>
      <c r="H44" s="299"/>
      <c r="I44" s="18"/>
      <c r="J44" s="18"/>
      <c r="K44" s="19"/>
      <c r="L44" s="20"/>
      <c r="M44" s="61"/>
    </row>
    <row r="45" spans="1:13">
      <c r="A45" s="298"/>
      <c r="B45" s="299"/>
      <c r="C45" s="299"/>
      <c r="D45" s="299"/>
      <c r="E45" s="299"/>
      <c r="F45" s="299"/>
      <c r="G45" s="299"/>
      <c r="H45" s="299"/>
      <c r="I45" s="21" t="s">
        <v>21</v>
      </c>
      <c r="J45" s="22"/>
      <c r="K45" s="17"/>
      <c r="L45" s="16"/>
      <c r="M45" s="60"/>
    </row>
    <row r="46" spans="1:13">
      <c r="A46" s="298"/>
      <c r="B46" s="299"/>
      <c r="C46" s="299"/>
      <c r="D46" s="299"/>
      <c r="E46" s="299"/>
      <c r="F46" s="299"/>
      <c r="G46" s="299"/>
      <c r="H46" s="299"/>
      <c r="I46" s="300"/>
      <c r="J46" s="300"/>
      <c r="K46" s="300"/>
      <c r="L46" s="300"/>
      <c r="M46" s="294"/>
    </row>
    <row r="47" spans="1:13">
      <c r="A47" s="298"/>
      <c r="B47" s="299"/>
      <c r="C47" s="299"/>
      <c r="D47" s="299"/>
      <c r="E47" s="299"/>
      <c r="F47" s="299"/>
      <c r="G47" s="299"/>
      <c r="H47" s="299"/>
      <c r="I47" s="301"/>
      <c r="J47" s="301"/>
      <c r="K47" s="301"/>
      <c r="L47" s="301"/>
      <c r="M47" s="295"/>
    </row>
    <row r="48" spans="1:13">
      <c r="A48" s="132"/>
      <c r="B48" s="133"/>
      <c r="C48" s="133"/>
      <c r="D48" s="133"/>
      <c r="E48" s="133"/>
      <c r="F48" s="133"/>
      <c r="G48" s="133"/>
      <c r="H48" s="133"/>
      <c r="I48" s="23" t="s">
        <v>22</v>
      </c>
      <c r="J48" s="24"/>
      <c r="K48" s="25"/>
      <c r="L48" s="26"/>
      <c r="M48" s="62" t="s">
        <v>23</v>
      </c>
    </row>
    <row r="49" spans="1:13" ht="15.75" thickBot="1">
      <c r="A49" s="63"/>
      <c r="B49" s="64"/>
      <c r="C49" s="64"/>
      <c r="D49" s="64"/>
      <c r="E49" s="64"/>
      <c r="F49" s="64"/>
      <c r="G49" s="64"/>
      <c r="H49" s="64"/>
      <c r="I49" s="65"/>
      <c r="J49" s="65"/>
      <c r="K49" s="66"/>
      <c r="L49" s="65"/>
      <c r="M49" s="67"/>
    </row>
  </sheetData>
  <sheetProtection algorithmName="SHA-512" hashValue="/uepVgeLYSANFTg64YnYEKowKDgdk4MbZ2A6Vu6PeFJLUqpKx+NRDVTgjGVRajm3EcgxorTbJCvQFuyPRgxXhQ==" saltValue="Di4LaWgAFe6xA7Nj+eq9hA==" spinCount="100000" sheet="1" objects="1" scenarios="1" selectLockedCells="1"/>
  <mergeCells count="52">
    <mergeCell ref="H16:J16"/>
    <mergeCell ref="K16:L16"/>
    <mergeCell ref="A11:L11"/>
    <mergeCell ref="A12:L12"/>
    <mergeCell ref="A13:L13"/>
    <mergeCell ref="H15:J15"/>
    <mergeCell ref="K15:L15"/>
    <mergeCell ref="B17:E17"/>
    <mergeCell ref="H17:J17"/>
    <mergeCell ref="K17:L17"/>
    <mergeCell ref="B18:E18"/>
    <mergeCell ref="H18:J18"/>
    <mergeCell ref="K18:L18"/>
    <mergeCell ref="B19:E19"/>
    <mergeCell ref="H19:J19"/>
    <mergeCell ref="K19:L19"/>
    <mergeCell ref="B20:E20"/>
    <mergeCell ref="H20:J20"/>
    <mergeCell ref="K20:L20"/>
    <mergeCell ref="B21:E21"/>
    <mergeCell ref="H21:J21"/>
    <mergeCell ref="K21:L21"/>
    <mergeCell ref="B22:E22"/>
    <mergeCell ref="H22:J22"/>
    <mergeCell ref="K22:L22"/>
    <mergeCell ref="A23:C23"/>
    <mergeCell ref="H23:J23"/>
    <mergeCell ref="H25:J25"/>
    <mergeCell ref="A26:A27"/>
    <mergeCell ref="H26:J26"/>
    <mergeCell ref="H27:J27"/>
    <mergeCell ref="H36:J36"/>
    <mergeCell ref="A28:A29"/>
    <mergeCell ref="H28:J28"/>
    <mergeCell ref="H29:J29"/>
    <mergeCell ref="A30:A31"/>
    <mergeCell ref="H30:J30"/>
    <mergeCell ref="H31:J31"/>
    <mergeCell ref="A32:A33"/>
    <mergeCell ref="H32:J32"/>
    <mergeCell ref="H33:J33"/>
    <mergeCell ref="H34:J34"/>
    <mergeCell ref="H35:J35"/>
    <mergeCell ref="M46:M47"/>
    <mergeCell ref="H41:J41"/>
    <mergeCell ref="H42:J42"/>
    <mergeCell ref="H37:J37"/>
    <mergeCell ref="H38:J38"/>
    <mergeCell ref="H39:J39"/>
    <mergeCell ref="H40:J40"/>
    <mergeCell ref="A44:H47"/>
    <mergeCell ref="I46:L47"/>
  </mergeCells>
  <dataValidations count="3">
    <dataValidation type="list" allowBlank="1" showInputMessage="1" showErrorMessage="1" sqref="K16:L22">
      <formula1>IOMType</formula1>
    </dataValidation>
    <dataValidation type="list" allowBlank="1" showErrorMessage="1" sqref="H18:J22">
      <formula1>CSAPStrategyCategories</formula1>
    </dataValidation>
    <dataValidation type="list" allowBlank="1" showInputMessage="1" showErrorMessage="1" prompt="Choose CSAP Strategy" sqref="H17:J17">
      <formula1>CSAPStrategyCategories</formula1>
    </dataValidation>
  </dataValidations>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ctober 1-December 31">
              <controlPr defaultSize="0" autoFill="0" autoLine="0" autoPict="0">
                <anchor moveWithCells="1">
                  <from>
                    <xdr:col>1</xdr:col>
                    <xdr:colOff>123825</xdr:colOff>
                    <xdr:row>7</xdr:row>
                    <xdr:rowOff>104775</xdr:rowOff>
                  </from>
                  <to>
                    <xdr:col>4</xdr:col>
                    <xdr:colOff>352425</xdr:colOff>
                    <xdr:row>8</xdr:row>
                    <xdr:rowOff>142875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123825</xdr:colOff>
                    <xdr:row>6</xdr:row>
                    <xdr:rowOff>38100</xdr:rowOff>
                  </from>
                  <to>
                    <xdr:col>3</xdr:col>
                    <xdr:colOff>581025</xdr:colOff>
                    <xdr:row>7</xdr:row>
                    <xdr:rowOff>104775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590550</xdr:colOff>
                    <xdr:row>6</xdr:row>
                    <xdr:rowOff>28575</xdr:rowOff>
                  </from>
                  <to>
                    <xdr:col>9</xdr:col>
                    <xdr:colOff>257175</xdr:colOff>
                    <xdr:row>7</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590550</xdr:colOff>
                    <xdr:row>7</xdr:row>
                    <xdr:rowOff>85725</xdr:rowOff>
                  </from>
                  <to>
                    <xdr:col>9</xdr:col>
                    <xdr:colOff>219075</xdr:colOff>
                    <xdr:row>8</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opLeftCell="A10" zoomScaleNormal="100" workbookViewId="0">
      <selection activeCell="K31" sqref="K31"/>
    </sheetView>
  </sheetViews>
  <sheetFormatPr defaultRowHeight="15"/>
  <cols>
    <col min="1" max="1" width="9.28515625" bestFit="1" customWidth="1"/>
    <col min="6" max="6" width="2.7109375" customWidth="1"/>
    <col min="7" max="7" width="5.5703125" hidden="1" customWidth="1"/>
    <col min="10" max="10" width="4.42578125" customWidth="1"/>
    <col min="11" max="11" width="10.7109375" customWidth="1"/>
    <col min="12" max="12" width="7.85546875" customWidth="1"/>
    <col min="13" max="13" width="11.5703125" customWidth="1"/>
  </cols>
  <sheetData>
    <row r="1" spans="1:13">
      <c r="A1" s="79" t="s">
        <v>48</v>
      </c>
      <c r="B1" s="84"/>
      <c r="C1" s="84"/>
      <c r="D1" s="84"/>
      <c r="E1" s="84"/>
      <c r="F1" s="84"/>
      <c r="G1" s="84"/>
      <c r="H1" s="84"/>
      <c r="I1" s="84"/>
      <c r="J1" s="84"/>
      <c r="K1" s="85"/>
      <c r="L1" s="84"/>
      <c r="M1" s="86"/>
    </row>
    <row r="2" spans="1:13" s="75" customFormat="1">
      <c r="A2" s="33" t="s">
        <v>92</v>
      </c>
      <c r="B2" s="34"/>
      <c r="C2" s="34"/>
      <c r="D2" s="34"/>
      <c r="E2" s="34"/>
      <c r="F2" s="34"/>
      <c r="G2" s="34"/>
      <c r="H2" s="34"/>
      <c r="I2" s="34"/>
      <c r="J2" s="34"/>
      <c r="K2" s="35"/>
      <c r="L2" s="34"/>
      <c r="M2" s="36"/>
    </row>
    <row r="3" spans="1:13" s="78" customFormat="1">
      <c r="A3" s="87" t="s">
        <v>71</v>
      </c>
      <c r="B3" s="76"/>
      <c r="C3" s="76"/>
      <c r="D3" s="76"/>
      <c r="E3" s="76"/>
      <c r="F3" s="76"/>
      <c r="G3" s="76"/>
      <c r="H3" s="76"/>
      <c r="I3" s="76"/>
      <c r="J3" s="76"/>
      <c r="K3" s="77"/>
      <c r="L3" s="76"/>
      <c r="M3" s="88"/>
    </row>
    <row r="4" spans="1:13">
      <c r="A4" s="189" t="str">
        <f>'Px &amp; Tx-QTR1'!$A$4</f>
        <v xml:space="preserve">Tribe Name:__                                    </v>
      </c>
      <c r="B4" s="2"/>
      <c r="C4" s="2"/>
      <c r="D4" s="31"/>
      <c r="E4" s="89"/>
      <c r="F4" s="2"/>
      <c r="G4" s="2"/>
      <c r="H4" s="2"/>
      <c r="I4" s="187" t="str">
        <f>'Px &amp; Tx-QTR1'!$I$4</f>
        <v>Contract #: __________________________________</v>
      </c>
      <c r="J4" s="2"/>
      <c r="K4" s="1"/>
      <c r="L4" s="2"/>
      <c r="M4" s="38"/>
    </row>
    <row r="5" spans="1:13" ht="8.25" customHeight="1">
      <c r="A5" s="37"/>
      <c r="B5" s="2"/>
      <c r="C5" s="2"/>
      <c r="D5" s="31"/>
      <c r="E5" s="2"/>
      <c r="F5" s="2"/>
      <c r="G5" s="2"/>
      <c r="H5" s="2"/>
      <c r="I5" s="2"/>
      <c r="J5" s="2"/>
      <c r="K5" s="1"/>
      <c r="L5" s="2"/>
      <c r="M5" s="38"/>
    </row>
    <row r="6" spans="1:13" s="163" customFormat="1" ht="13.5" customHeight="1">
      <c r="A6" s="59"/>
      <c r="B6" s="157" t="s">
        <v>0</v>
      </c>
      <c r="C6" s="158"/>
      <c r="D6" s="159"/>
      <c r="E6" s="158"/>
      <c r="F6" s="158"/>
      <c r="G6" s="158"/>
      <c r="H6" s="158"/>
      <c r="I6" s="158"/>
      <c r="J6" s="158"/>
      <c r="K6" s="160"/>
      <c r="L6" s="161"/>
      <c r="M6" s="162"/>
    </row>
    <row r="7" spans="1:13" s="163" customFormat="1" ht="12.75" customHeight="1">
      <c r="A7" s="59"/>
      <c r="B7" s="164"/>
      <c r="C7" s="165"/>
      <c r="D7" s="166"/>
      <c r="E7" s="165"/>
      <c r="F7" s="165"/>
      <c r="G7" s="165"/>
      <c r="H7" s="165"/>
      <c r="I7" s="165"/>
      <c r="J7" s="165"/>
      <c r="K7" s="167"/>
      <c r="L7" s="161"/>
      <c r="M7" s="162"/>
    </row>
    <row r="8" spans="1:13" s="163" customFormat="1">
      <c r="A8" s="59"/>
      <c r="B8" s="164"/>
      <c r="C8" s="165"/>
      <c r="D8" s="166"/>
      <c r="E8" s="165"/>
      <c r="F8" s="165"/>
      <c r="G8" s="165"/>
      <c r="H8" s="165"/>
      <c r="I8" s="165"/>
      <c r="J8" s="165"/>
      <c r="K8" s="167"/>
      <c r="L8" s="161"/>
      <c r="M8" s="162"/>
    </row>
    <row r="9" spans="1:13" s="163" customFormat="1" ht="12.75" customHeight="1">
      <c r="A9" s="59"/>
      <c r="B9" s="168"/>
      <c r="C9" s="169"/>
      <c r="D9" s="170"/>
      <c r="E9" s="169"/>
      <c r="F9" s="169"/>
      <c r="G9" s="169"/>
      <c r="H9" s="169"/>
      <c r="I9" s="169"/>
      <c r="J9" s="169"/>
      <c r="K9" s="171"/>
      <c r="L9" s="161"/>
      <c r="M9" s="162"/>
    </row>
    <row r="10" spans="1:13" ht="13.5" customHeight="1">
      <c r="A10" s="47" t="s">
        <v>1</v>
      </c>
      <c r="B10" s="3"/>
      <c r="C10" s="3"/>
      <c r="D10" s="3"/>
      <c r="E10" s="3"/>
      <c r="F10" s="3"/>
      <c r="G10" s="3"/>
      <c r="H10" s="3"/>
      <c r="I10" s="3"/>
      <c r="J10" s="3"/>
      <c r="K10" s="4"/>
      <c r="L10" s="5"/>
      <c r="M10" s="48"/>
    </row>
    <row r="11" spans="1:13">
      <c r="A11" s="276" t="s">
        <v>112</v>
      </c>
      <c r="B11" s="277"/>
      <c r="C11" s="277"/>
      <c r="D11" s="277"/>
      <c r="E11" s="277"/>
      <c r="F11" s="277"/>
      <c r="G11" s="277"/>
      <c r="H11" s="277"/>
      <c r="I11" s="277"/>
      <c r="J11" s="277"/>
      <c r="K11" s="277"/>
      <c r="L11" s="277"/>
      <c r="M11" s="172">
        <f>'Px &amp; Tx-QTR1'!$M$11</f>
        <v>0</v>
      </c>
    </row>
    <row r="12" spans="1:13" ht="15.75" thickBot="1">
      <c r="A12" s="278" t="s">
        <v>88</v>
      </c>
      <c r="B12" s="279"/>
      <c r="C12" s="279"/>
      <c r="D12" s="279"/>
      <c r="E12" s="279"/>
      <c r="F12" s="279"/>
      <c r="G12" s="279"/>
      <c r="H12" s="279"/>
      <c r="I12" s="279"/>
      <c r="J12" s="279"/>
      <c r="K12" s="279"/>
      <c r="L12" s="279"/>
      <c r="M12" s="173">
        <f>'Px &amp; Tx-QTR1'!$M$12</f>
        <v>0</v>
      </c>
    </row>
    <row r="13" spans="1:13" ht="19.5" customHeight="1" thickBot="1">
      <c r="A13" s="287" t="s">
        <v>109</v>
      </c>
      <c r="B13" s="288"/>
      <c r="C13" s="288"/>
      <c r="D13" s="288"/>
      <c r="E13" s="288"/>
      <c r="F13" s="288"/>
      <c r="G13" s="288"/>
      <c r="H13" s="288"/>
      <c r="I13" s="288"/>
      <c r="J13" s="288"/>
      <c r="K13" s="288"/>
      <c r="L13" s="288"/>
      <c r="M13" s="174">
        <f>M11+M12</f>
        <v>0</v>
      </c>
    </row>
    <row r="14" spans="1:13">
      <c r="A14" s="52">
        <v>11</v>
      </c>
      <c r="B14" s="6" t="s">
        <v>7</v>
      </c>
      <c r="C14" s="7"/>
      <c r="D14" s="7"/>
      <c r="E14" s="7"/>
      <c r="F14" s="7"/>
      <c r="G14" s="7"/>
      <c r="H14" s="6" t="s">
        <v>89</v>
      </c>
      <c r="I14" s="112"/>
      <c r="J14" s="112"/>
      <c r="K14" s="123"/>
      <c r="L14" s="101"/>
      <c r="M14" s="90">
        <v>0</v>
      </c>
    </row>
    <row r="15" spans="1:13" ht="15.75" customHeight="1">
      <c r="A15" s="110" t="s">
        <v>9</v>
      </c>
      <c r="B15" s="29"/>
      <c r="C15" s="30"/>
      <c r="D15" s="30"/>
      <c r="E15" s="30"/>
      <c r="F15" s="30"/>
      <c r="G15" s="30"/>
      <c r="H15" s="289" t="s">
        <v>30</v>
      </c>
      <c r="I15" s="289"/>
      <c r="J15" s="289"/>
      <c r="K15" s="292" t="s">
        <v>75</v>
      </c>
      <c r="L15" s="293"/>
      <c r="M15" s="91" t="s">
        <v>49</v>
      </c>
    </row>
    <row r="16" spans="1:13">
      <c r="A16" s="53">
        <v>21</v>
      </c>
      <c r="B16" s="192" t="s">
        <v>113</v>
      </c>
      <c r="C16" s="193"/>
      <c r="D16" s="193"/>
      <c r="E16" s="193"/>
      <c r="F16" s="193"/>
      <c r="G16" s="193"/>
      <c r="H16" s="307" t="s">
        <v>31</v>
      </c>
      <c r="I16" s="307"/>
      <c r="J16" s="307"/>
      <c r="K16" s="285" t="s">
        <v>76</v>
      </c>
      <c r="L16" s="286"/>
      <c r="M16" s="121">
        <v>0</v>
      </c>
    </row>
    <row r="17" spans="1:18">
      <c r="A17" s="53">
        <v>22</v>
      </c>
      <c r="B17" s="282" t="s">
        <v>55</v>
      </c>
      <c r="C17" s="283"/>
      <c r="D17" s="283"/>
      <c r="E17" s="283"/>
      <c r="F17" s="194"/>
      <c r="G17" s="194"/>
      <c r="H17" s="284" t="s">
        <v>25</v>
      </c>
      <c r="I17" s="284"/>
      <c r="J17" s="284"/>
      <c r="K17" s="285" t="s">
        <v>76</v>
      </c>
      <c r="L17" s="286"/>
      <c r="M17" s="121">
        <v>0</v>
      </c>
    </row>
    <row r="18" spans="1:18">
      <c r="A18" s="53">
        <v>22</v>
      </c>
      <c r="B18" s="282" t="s">
        <v>55</v>
      </c>
      <c r="C18" s="283"/>
      <c r="D18" s="283"/>
      <c r="E18" s="283"/>
      <c r="F18" s="194"/>
      <c r="G18" s="194"/>
      <c r="H18" s="284" t="s">
        <v>25</v>
      </c>
      <c r="I18" s="284"/>
      <c r="J18" s="284"/>
      <c r="K18" s="285" t="s">
        <v>76</v>
      </c>
      <c r="L18" s="286"/>
      <c r="M18" s="121">
        <v>0</v>
      </c>
    </row>
    <row r="19" spans="1:18">
      <c r="A19" s="53">
        <v>22</v>
      </c>
      <c r="B19" s="282" t="s">
        <v>55</v>
      </c>
      <c r="C19" s="283"/>
      <c r="D19" s="283"/>
      <c r="E19" s="283"/>
      <c r="F19" s="194"/>
      <c r="G19" s="194"/>
      <c r="H19" s="284" t="s">
        <v>25</v>
      </c>
      <c r="I19" s="284"/>
      <c r="J19" s="284"/>
      <c r="K19" s="285" t="s">
        <v>76</v>
      </c>
      <c r="L19" s="286"/>
      <c r="M19" s="121">
        <v>0</v>
      </c>
    </row>
    <row r="20" spans="1:18">
      <c r="A20" s="53">
        <v>22</v>
      </c>
      <c r="B20" s="282" t="s">
        <v>55</v>
      </c>
      <c r="C20" s="283"/>
      <c r="D20" s="283"/>
      <c r="E20" s="283"/>
      <c r="F20" s="194"/>
      <c r="G20" s="194"/>
      <c r="H20" s="284" t="s">
        <v>25</v>
      </c>
      <c r="I20" s="284"/>
      <c r="J20" s="284"/>
      <c r="K20" s="285" t="s">
        <v>76</v>
      </c>
      <c r="L20" s="286"/>
      <c r="M20" s="121">
        <v>0</v>
      </c>
    </row>
    <row r="21" spans="1:18">
      <c r="A21" s="53">
        <v>22</v>
      </c>
      <c r="B21" s="282" t="s">
        <v>55</v>
      </c>
      <c r="C21" s="283"/>
      <c r="D21" s="283"/>
      <c r="E21" s="283"/>
      <c r="F21" s="194"/>
      <c r="G21" s="194"/>
      <c r="H21" s="284" t="s">
        <v>25</v>
      </c>
      <c r="I21" s="284"/>
      <c r="J21" s="284"/>
      <c r="K21" s="285" t="s">
        <v>76</v>
      </c>
      <c r="L21" s="286"/>
      <c r="M21" s="121">
        <v>0</v>
      </c>
    </row>
    <row r="22" spans="1:18" ht="15.75" thickBot="1">
      <c r="A22" s="53">
        <v>22</v>
      </c>
      <c r="B22" s="282" t="s">
        <v>55</v>
      </c>
      <c r="C22" s="283"/>
      <c r="D22" s="283"/>
      <c r="E22" s="283"/>
      <c r="F22" s="194"/>
      <c r="G22" s="194"/>
      <c r="H22" s="284" t="s">
        <v>25</v>
      </c>
      <c r="I22" s="284"/>
      <c r="J22" s="284"/>
      <c r="K22" s="280" t="s">
        <v>76</v>
      </c>
      <c r="L22" s="281"/>
      <c r="M22" s="121">
        <v>0</v>
      </c>
    </row>
    <row r="23" spans="1:18" ht="21" customHeight="1" thickBot="1">
      <c r="A23" s="290" t="s">
        <v>3</v>
      </c>
      <c r="B23" s="291"/>
      <c r="C23" s="291"/>
      <c r="D23" s="27"/>
      <c r="E23" s="27"/>
      <c r="F23" s="27"/>
      <c r="G23" s="27"/>
      <c r="H23" s="304" t="s">
        <v>50</v>
      </c>
      <c r="I23" s="305"/>
      <c r="J23" s="306"/>
      <c r="K23" s="28" t="s">
        <v>4</v>
      </c>
      <c r="L23" s="122" t="s">
        <v>5</v>
      </c>
      <c r="M23" s="92" t="s">
        <v>6</v>
      </c>
      <c r="R23" s="32"/>
    </row>
    <row r="24" spans="1:18">
      <c r="A24" s="111" t="s">
        <v>10</v>
      </c>
      <c r="B24" s="102"/>
      <c r="C24" s="103"/>
      <c r="D24" s="103"/>
      <c r="E24" s="103"/>
      <c r="F24" s="103"/>
      <c r="G24" s="103"/>
      <c r="H24" s="104"/>
      <c r="I24" s="105"/>
      <c r="J24" s="106"/>
      <c r="K24" s="107" t="s">
        <v>70</v>
      </c>
      <c r="L24" s="108"/>
      <c r="M24" s="109"/>
    </row>
    <row r="25" spans="1:18">
      <c r="A25" s="53">
        <v>31</v>
      </c>
      <c r="B25" s="8" t="s">
        <v>11</v>
      </c>
      <c r="C25" s="9"/>
      <c r="D25" s="9"/>
      <c r="E25" s="9"/>
      <c r="F25" s="9"/>
      <c r="G25" s="9"/>
      <c r="H25" s="296" t="s">
        <v>8</v>
      </c>
      <c r="I25" s="296"/>
      <c r="J25" s="296"/>
      <c r="K25" s="242"/>
      <c r="L25" s="12"/>
      <c r="M25" s="90">
        <v>0</v>
      </c>
    </row>
    <row r="26" spans="1:18">
      <c r="A26" s="302">
        <v>53</v>
      </c>
      <c r="B26" s="8" t="s">
        <v>39</v>
      </c>
      <c r="C26" s="9"/>
      <c r="D26" s="9"/>
      <c r="E26" s="9"/>
      <c r="F26" s="9"/>
      <c r="G26" s="9"/>
      <c r="H26" s="296" t="s">
        <v>12</v>
      </c>
      <c r="I26" s="296"/>
      <c r="J26" s="296"/>
      <c r="K26" s="10"/>
      <c r="L26" s="175">
        <v>19.28</v>
      </c>
      <c r="M26" s="93">
        <f>K26*L26</f>
        <v>0</v>
      </c>
    </row>
    <row r="27" spans="1:18">
      <c r="A27" s="303"/>
      <c r="B27" s="8" t="s">
        <v>51</v>
      </c>
      <c r="C27" s="9"/>
      <c r="D27" s="9"/>
      <c r="E27" s="9"/>
      <c r="F27" s="9"/>
      <c r="G27" s="9"/>
      <c r="H27" s="296" t="s">
        <v>12</v>
      </c>
      <c r="I27" s="296"/>
      <c r="J27" s="296"/>
      <c r="K27" s="10"/>
      <c r="L27" s="175">
        <v>19.28</v>
      </c>
      <c r="M27" s="93">
        <f t="shared" ref="M27:M38" si="0">K27*L27</f>
        <v>0</v>
      </c>
    </row>
    <row r="28" spans="1:18">
      <c r="A28" s="302">
        <v>54</v>
      </c>
      <c r="B28" s="8" t="s">
        <v>40</v>
      </c>
      <c r="C28" s="9"/>
      <c r="D28" s="9"/>
      <c r="E28" s="9"/>
      <c r="F28" s="9"/>
      <c r="G28" s="9"/>
      <c r="H28" s="296" t="s">
        <v>12</v>
      </c>
      <c r="I28" s="296"/>
      <c r="J28" s="296"/>
      <c r="K28" s="10"/>
      <c r="L28" s="175">
        <v>77.040000000000006</v>
      </c>
      <c r="M28" s="93">
        <f t="shared" si="0"/>
        <v>0</v>
      </c>
    </row>
    <row r="29" spans="1:18">
      <c r="A29" s="303"/>
      <c r="B29" s="8" t="s">
        <v>41</v>
      </c>
      <c r="C29" s="9"/>
      <c r="D29" s="9"/>
      <c r="E29" s="9"/>
      <c r="F29" s="9"/>
      <c r="G29" s="9"/>
      <c r="H29" s="296" t="s">
        <v>12</v>
      </c>
      <c r="I29" s="296"/>
      <c r="J29" s="296"/>
      <c r="K29" s="10"/>
      <c r="L29" s="175">
        <v>77.040000000000006</v>
      </c>
      <c r="M29" s="93">
        <f t="shared" si="0"/>
        <v>0</v>
      </c>
    </row>
    <row r="30" spans="1:18">
      <c r="A30" s="302">
        <v>57</v>
      </c>
      <c r="B30" s="8" t="s">
        <v>42</v>
      </c>
      <c r="C30" s="9"/>
      <c r="D30" s="9"/>
      <c r="E30" s="9"/>
      <c r="F30" s="9"/>
      <c r="G30" s="9"/>
      <c r="H30" s="296" t="s">
        <v>12</v>
      </c>
      <c r="I30" s="296"/>
      <c r="J30" s="296"/>
      <c r="K30" s="10"/>
      <c r="L30" s="175">
        <v>25.2</v>
      </c>
      <c r="M30" s="93">
        <f t="shared" si="0"/>
        <v>0</v>
      </c>
    </row>
    <row r="31" spans="1:18">
      <c r="A31" s="303"/>
      <c r="B31" s="8" t="s">
        <v>43</v>
      </c>
      <c r="C31" s="9"/>
      <c r="D31" s="9"/>
      <c r="E31" s="9"/>
      <c r="F31" s="9"/>
      <c r="G31" s="9"/>
      <c r="H31" s="296" t="s">
        <v>12</v>
      </c>
      <c r="I31" s="296"/>
      <c r="J31" s="296"/>
      <c r="K31" s="10"/>
      <c r="L31" s="175">
        <v>25.2</v>
      </c>
      <c r="M31" s="93">
        <f t="shared" si="0"/>
        <v>0</v>
      </c>
    </row>
    <row r="32" spans="1:18">
      <c r="A32" s="302">
        <v>58</v>
      </c>
      <c r="B32" s="8" t="s">
        <v>44</v>
      </c>
      <c r="C32" s="9"/>
      <c r="D32" s="9"/>
      <c r="E32" s="9"/>
      <c r="F32" s="9"/>
      <c r="G32" s="9"/>
      <c r="H32" s="296" t="s">
        <v>12</v>
      </c>
      <c r="I32" s="296"/>
      <c r="J32" s="296"/>
      <c r="K32" s="10"/>
      <c r="L32" s="175">
        <v>77.040000000000006</v>
      </c>
      <c r="M32" s="93">
        <f t="shared" si="0"/>
        <v>0</v>
      </c>
    </row>
    <row r="33" spans="1:13">
      <c r="A33" s="303"/>
      <c r="B33" s="8" t="s">
        <v>45</v>
      </c>
      <c r="C33" s="9"/>
      <c r="D33" s="9"/>
      <c r="E33" s="9"/>
      <c r="F33" s="9"/>
      <c r="G33" s="9"/>
      <c r="H33" s="296" t="s">
        <v>12</v>
      </c>
      <c r="I33" s="296"/>
      <c r="J33" s="296"/>
      <c r="K33" s="10"/>
      <c r="L33" s="175">
        <v>77.040000000000006</v>
      </c>
      <c r="M33" s="93">
        <f t="shared" si="0"/>
        <v>0</v>
      </c>
    </row>
    <row r="34" spans="1:13">
      <c r="A34" s="53">
        <v>64</v>
      </c>
      <c r="B34" s="8" t="s">
        <v>13</v>
      </c>
      <c r="C34" s="9"/>
      <c r="D34" s="9"/>
      <c r="E34" s="9"/>
      <c r="F34" s="9"/>
      <c r="G34" s="9"/>
      <c r="H34" s="296" t="s">
        <v>12</v>
      </c>
      <c r="I34" s="296"/>
      <c r="J34" s="296"/>
      <c r="K34" s="10"/>
      <c r="L34" s="175">
        <v>40.479999999999997</v>
      </c>
      <c r="M34" s="93">
        <f t="shared" si="0"/>
        <v>0</v>
      </c>
    </row>
    <row r="35" spans="1:13">
      <c r="A35" s="53">
        <v>66</v>
      </c>
      <c r="B35" s="8" t="s">
        <v>14</v>
      </c>
      <c r="C35" s="9"/>
      <c r="D35" s="9"/>
      <c r="E35" s="9"/>
      <c r="F35" s="9"/>
      <c r="G35" s="9"/>
      <c r="H35" s="296" t="s">
        <v>12</v>
      </c>
      <c r="I35" s="296"/>
      <c r="J35" s="296"/>
      <c r="K35" s="10"/>
      <c r="L35" s="175">
        <v>40.479999999999997</v>
      </c>
      <c r="M35" s="93">
        <f t="shared" si="0"/>
        <v>0</v>
      </c>
    </row>
    <row r="36" spans="1:13">
      <c r="A36" s="53">
        <v>72</v>
      </c>
      <c r="B36" s="8" t="s">
        <v>15</v>
      </c>
      <c r="C36" s="9"/>
      <c r="D36" s="9"/>
      <c r="E36" s="9"/>
      <c r="F36" s="9"/>
      <c r="G36" s="9"/>
      <c r="H36" s="296" t="s">
        <v>16</v>
      </c>
      <c r="I36" s="296"/>
      <c r="J36" s="296"/>
      <c r="K36" s="10"/>
      <c r="L36" s="175">
        <v>115.17</v>
      </c>
      <c r="M36" s="93">
        <f t="shared" si="0"/>
        <v>0</v>
      </c>
    </row>
    <row r="37" spans="1:13">
      <c r="A37" s="53">
        <v>74</v>
      </c>
      <c r="B37" s="8" t="s">
        <v>17</v>
      </c>
      <c r="C37" s="9"/>
      <c r="D37" s="9"/>
      <c r="E37" s="9"/>
      <c r="F37" s="9"/>
      <c r="G37" s="9"/>
      <c r="H37" s="296" t="s">
        <v>16</v>
      </c>
      <c r="I37" s="296"/>
      <c r="J37" s="296"/>
      <c r="K37" s="10"/>
      <c r="L37" s="175">
        <v>115.17</v>
      </c>
      <c r="M37" s="93">
        <f t="shared" si="0"/>
        <v>0</v>
      </c>
    </row>
    <row r="38" spans="1:13">
      <c r="A38" s="53">
        <v>77</v>
      </c>
      <c r="B38" s="8" t="s">
        <v>18</v>
      </c>
      <c r="C38" s="9"/>
      <c r="D38" s="9"/>
      <c r="E38" s="9"/>
      <c r="F38" s="9"/>
      <c r="G38" s="9"/>
      <c r="H38" s="296" t="s">
        <v>19</v>
      </c>
      <c r="I38" s="296"/>
      <c r="J38" s="296"/>
      <c r="K38" s="10"/>
      <c r="L38" s="175">
        <v>20</v>
      </c>
      <c r="M38" s="93">
        <f t="shared" si="0"/>
        <v>0</v>
      </c>
    </row>
    <row r="39" spans="1:13">
      <c r="A39" s="94">
        <v>99</v>
      </c>
      <c r="B39" s="13" t="s">
        <v>46</v>
      </c>
      <c r="C39" s="14"/>
      <c r="D39" s="14"/>
      <c r="E39" s="14"/>
      <c r="F39" s="14"/>
      <c r="G39" s="14"/>
      <c r="H39" s="273" t="s">
        <v>8</v>
      </c>
      <c r="I39" s="274"/>
      <c r="J39" s="275"/>
      <c r="K39" s="249"/>
      <c r="L39" s="241"/>
      <c r="M39" s="238">
        <v>0</v>
      </c>
    </row>
    <row r="40" spans="1:13">
      <c r="A40" s="94">
        <v>99</v>
      </c>
      <c r="B40" s="13" t="s">
        <v>90</v>
      </c>
      <c r="C40" s="14"/>
      <c r="D40" s="14"/>
      <c r="E40" s="14"/>
      <c r="F40" s="14"/>
      <c r="G40" s="14"/>
      <c r="H40" s="273" t="s">
        <v>8</v>
      </c>
      <c r="I40" s="274"/>
      <c r="J40" s="275"/>
      <c r="K40" s="249"/>
      <c r="L40" s="241"/>
      <c r="M40" s="238">
        <v>0</v>
      </c>
    </row>
    <row r="41" spans="1:13">
      <c r="A41" s="94">
        <v>99</v>
      </c>
      <c r="B41" s="13" t="s">
        <v>91</v>
      </c>
      <c r="C41" s="14"/>
      <c r="D41" s="14"/>
      <c r="E41" s="14"/>
      <c r="F41" s="14"/>
      <c r="G41" s="14"/>
      <c r="H41" s="273" t="s">
        <v>8</v>
      </c>
      <c r="I41" s="274"/>
      <c r="J41" s="275"/>
      <c r="K41" s="249"/>
      <c r="L41" s="241"/>
      <c r="M41" s="238">
        <v>0</v>
      </c>
    </row>
    <row r="42" spans="1:13" ht="15.75" thickBot="1">
      <c r="A42" s="94">
        <v>99</v>
      </c>
      <c r="B42" s="13" t="s">
        <v>20</v>
      </c>
      <c r="C42" s="14"/>
      <c r="D42" s="14"/>
      <c r="E42" s="14"/>
      <c r="F42" s="14"/>
      <c r="G42" s="14"/>
      <c r="H42" s="297" t="s">
        <v>8</v>
      </c>
      <c r="I42" s="297"/>
      <c r="J42" s="297"/>
      <c r="K42" s="250"/>
      <c r="L42" s="240"/>
      <c r="M42" s="239">
        <v>0</v>
      </c>
    </row>
    <row r="43" spans="1:13" ht="15.75" thickBot="1">
      <c r="A43" s="113" t="s">
        <v>47</v>
      </c>
      <c r="B43" s="129"/>
      <c r="C43" s="114"/>
      <c r="D43" s="114"/>
      <c r="E43" s="114"/>
      <c r="F43" s="114"/>
      <c r="G43" s="114"/>
      <c r="H43" s="115"/>
      <c r="I43" s="116"/>
      <c r="J43" s="117"/>
      <c r="K43" s="118"/>
      <c r="L43" s="119"/>
      <c r="M43" s="120">
        <f>SUM(M14:M42)</f>
        <v>0</v>
      </c>
    </row>
    <row r="44" spans="1:13" ht="22.5" customHeight="1">
      <c r="A44" s="298" t="s">
        <v>24</v>
      </c>
      <c r="B44" s="299"/>
      <c r="C44" s="299"/>
      <c r="D44" s="299"/>
      <c r="E44" s="299"/>
      <c r="F44" s="299"/>
      <c r="G44" s="299"/>
      <c r="H44" s="299"/>
      <c r="I44" s="18"/>
      <c r="J44" s="18"/>
      <c r="K44" s="19"/>
      <c r="L44" s="20"/>
      <c r="M44" s="61"/>
    </row>
    <row r="45" spans="1:13">
      <c r="A45" s="298"/>
      <c r="B45" s="299"/>
      <c r="C45" s="299"/>
      <c r="D45" s="299"/>
      <c r="E45" s="299"/>
      <c r="F45" s="299"/>
      <c r="G45" s="299"/>
      <c r="H45" s="299"/>
      <c r="I45" s="21" t="s">
        <v>21</v>
      </c>
      <c r="J45" s="22"/>
      <c r="K45" s="17"/>
      <c r="L45" s="16"/>
      <c r="M45" s="60"/>
    </row>
    <row r="46" spans="1:13">
      <c r="A46" s="298"/>
      <c r="B46" s="299"/>
      <c r="C46" s="299"/>
      <c r="D46" s="299"/>
      <c r="E46" s="299"/>
      <c r="F46" s="299"/>
      <c r="G46" s="299"/>
      <c r="H46" s="299"/>
      <c r="I46" s="300"/>
      <c r="J46" s="300"/>
      <c r="K46" s="300"/>
      <c r="L46" s="300"/>
      <c r="M46" s="294"/>
    </row>
    <row r="47" spans="1:13">
      <c r="A47" s="298"/>
      <c r="B47" s="299"/>
      <c r="C47" s="299"/>
      <c r="D47" s="299"/>
      <c r="E47" s="299"/>
      <c r="F47" s="299"/>
      <c r="G47" s="299"/>
      <c r="H47" s="299"/>
      <c r="I47" s="301"/>
      <c r="J47" s="301"/>
      <c r="K47" s="301"/>
      <c r="L47" s="301"/>
      <c r="M47" s="295"/>
    </row>
    <row r="48" spans="1:13">
      <c r="A48" s="132"/>
      <c r="B48" s="133"/>
      <c r="C48" s="133"/>
      <c r="D48" s="133"/>
      <c r="E48" s="133"/>
      <c r="F48" s="133"/>
      <c r="G48" s="133"/>
      <c r="H48" s="133"/>
      <c r="I48" s="23" t="s">
        <v>22</v>
      </c>
      <c r="J48" s="24"/>
      <c r="K48" s="25"/>
      <c r="L48" s="26"/>
      <c r="M48" s="62" t="s">
        <v>23</v>
      </c>
    </row>
    <row r="49" spans="1:13" ht="15.75" thickBot="1">
      <c r="A49" s="63"/>
      <c r="B49" s="64"/>
      <c r="C49" s="64"/>
      <c r="D49" s="64"/>
      <c r="E49" s="64"/>
      <c r="F49" s="64"/>
      <c r="G49" s="64"/>
      <c r="H49" s="64"/>
      <c r="I49" s="65"/>
      <c r="J49" s="65"/>
      <c r="K49" s="66"/>
      <c r="L49" s="65"/>
      <c r="M49" s="67"/>
    </row>
  </sheetData>
  <sheetProtection algorithmName="SHA-512" hashValue="WJi0kzy9nKZ5hvLLMQEc3Rq5PZxbTdomZMna8jsMLkAuezT2E6d1viQk2nq0anRnCypQ6CvQs+UeGt8H1+zqag==" saltValue="X0/oSjUo7Wk+RMPTXEJCSg==" spinCount="100000" sheet="1" objects="1" scenarios="1" selectLockedCells="1"/>
  <mergeCells count="52">
    <mergeCell ref="H16:J16"/>
    <mergeCell ref="K16:L16"/>
    <mergeCell ref="A11:L11"/>
    <mergeCell ref="A12:L12"/>
    <mergeCell ref="A13:L13"/>
    <mergeCell ref="H15:J15"/>
    <mergeCell ref="K15:L15"/>
    <mergeCell ref="B17:E17"/>
    <mergeCell ref="H17:J17"/>
    <mergeCell ref="K17:L17"/>
    <mergeCell ref="B18:E18"/>
    <mergeCell ref="H18:J18"/>
    <mergeCell ref="K18:L18"/>
    <mergeCell ref="B19:E19"/>
    <mergeCell ref="H19:J19"/>
    <mergeCell ref="K19:L19"/>
    <mergeCell ref="B20:E20"/>
    <mergeCell ref="H20:J20"/>
    <mergeCell ref="K20:L20"/>
    <mergeCell ref="B21:E21"/>
    <mergeCell ref="H21:J21"/>
    <mergeCell ref="K21:L21"/>
    <mergeCell ref="B22:E22"/>
    <mergeCell ref="H22:J22"/>
    <mergeCell ref="K22:L22"/>
    <mergeCell ref="A23:C23"/>
    <mergeCell ref="H23:J23"/>
    <mergeCell ref="H25:J25"/>
    <mergeCell ref="A26:A27"/>
    <mergeCell ref="H26:J26"/>
    <mergeCell ref="H27:J27"/>
    <mergeCell ref="H36:J36"/>
    <mergeCell ref="A28:A29"/>
    <mergeCell ref="H28:J28"/>
    <mergeCell ref="H29:J29"/>
    <mergeCell ref="A30:A31"/>
    <mergeCell ref="H30:J30"/>
    <mergeCell ref="H31:J31"/>
    <mergeCell ref="A32:A33"/>
    <mergeCell ref="H32:J32"/>
    <mergeCell ref="H33:J33"/>
    <mergeCell ref="H34:J34"/>
    <mergeCell ref="H35:J35"/>
    <mergeCell ref="M46:M47"/>
    <mergeCell ref="H41:J41"/>
    <mergeCell ref="H42:J42"/>
    <mergeCell ref="H37:J37"/>
    <mergeCell ref="H38:J38"/>
    <mergeCell ref="H39:J39"/>
    <mergeCell ref="H40:J40"/>
    <mergeCell ref="A44:H47"/>
    <mergeCell ref="I46:L47"/>
  </mergeCells>
  <dataValidations count="3">
    <dataValidation type="list" allowBlank="1" showInputMessage="1" showErrorMessage="1" prompt="Choose CSAP Strategy" sqref="H17:J17">
      <formula1>CSAPStrategyCategories</formula1>
    </dataValidation>
    <dataValidation type="list" allowBlank="1" showErrorMessage="1" sqref="H18:J22">
      <formula1>CSAPStrategyCategories</formula1>
    </dataValidation>
    <dataValidation type="list" allowBlank="1" showInputMessage="1" showErrorMessage="1" sqref="K16:L22">
      <formula1>IOMType</formula1>
    </dataValidation>
  </dataValidations>
  <pageMargins left="0.25" right="0.25" top="0.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ctober 1-December 31">
              <controlPr defaultSize="0" autoFill="0" autoLine="0" autoPict="0">
                <anchor moveWithCells="1">
                  <from>
                    <xdr:col>1</xdr:col>
                    <xdr:colOff>123825</xdr:colOff>
                    <xdr:row>7</xdr:row>
                    <xdr:rowOff>104775</xdr:rowOff>
                  </from>
                  <to>
                    <xdr:col>4</xdr:col>
                    <xdr:colOff>352425</xdr:colOff>
                    <xdr:row>8</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123825</xdr:colOff>
                    <xdr:row>6</xdr:row>
                    <xdr:rowOff>38100</xdr:rowOff>
                  </from>
                  <to>
                    <xdr:col>3</xdr:col>
                    <xdr:colOff>581025</xdr:colOff>
                    <xdr:row>7</xdr:row>
                    <xdr:rowOff>104775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590550</xdr:colOff>
                    <xdr:row>6</xdr:row>
                    <xdr:rowOff>28575</xdr:rowOff>
                  </from>
                  <to>
                    <xdr:col>9</xdr:col>
                    <xdr:colOff>257175</xdr:colOff>
                    <xdr:row>7</xdr:row>
                    <xdr:rowOff>95250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590550</xdr:colOff>
                    <xdr:row>7</xdr:row>
                    <xdr:rowOff>85725</xdr:rowOff>
                  </from>
                  <to>
                    <xdr:col>9</xdr:col>
                    <xdr:colOff>219075</xdr:colOff>
                    <xdr:row>8</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zoomScaleNormal="100" workbookViewId="0">
      <selection activeCell="L12" sqref="L12"/>
    </sheetView>
  </sheetViews>
  <sheetFormatPr defaultRowHeight="15"/>
  <cols>
    <col min="4" max="4" width="5.140625" customWidth="1"/>
    <col min="5" max="5" width="2.7109375" customWidth="1"/>
    <col min="7" max="7" width="7.85546875" customWidth="1"/>
    <col min="8" max="8" width="21" customWidth="1"/>
    <col min="9" max="9" width="14.140625" customWidth="1"/>
  </cols>
  <sheetData>
    <row r="1" spans="1:9">
      <c r="A1" s="79" t="s">
        <v>48</v>
      </c>
      <c r="B1" s="80"/>
      <c r="C1" s="80"/>
      <c r="D1" s="80"/>
      <c r="E1" s="80"/>
      <c r="F1" s="80"/>
      <c r="G1" s="80"/>
      <c r="H1" s="81"/>
      <c r="I1" s="82"/>
    </row>
    <row r="2" spans="1:9">
      <c r="A2" s="33" t="s">
        <v>92</v>
      </c>
      <c r="B2" s="34"/>
      <c r="C2" s="34"/>
      <c r="D2" s="34"/>
      <c r="E2" s="34"/>
      <c r="F2" s="34"/>
      <c r="G2" s="34"/>
      <c r="H2" s="35"/>
      <c r="I2" s="36"/>
    </row>
    <row r="3" spans="1:9">
      <c r="A3" s="329" t="s">
        <v>52</v>
      </c>
      <c r="B3" s="330"/>
      <c r="C3" s="330"/>
      <c r="D3" s="330"/>
      <c r="E3" s="330"/>
      <c r="F3" s="330"/>
      <c r="G3" s="330"/>
      <c r="H3" s="330"/>
      <c r="I3" s="331"/>
    </row>
    <row r="4" spans="1:9">
      <c r="A4" s="186" t="str">
        <f>'Px &amp; Tx-QTR1'!$A$4</f>
        <v xml:space="preserve">Tribe Name:__                                    </v>
      </c>
      <c r="B4" s="2"/>
      <c r="C4" s="2"/>
      <c r="D4" s="31"/>
      <c r="E4" s="188" t="str">
        <f>'Px &amp; Tx-QTR1'!$I$4</f>
        <v>Contract #: __________________________________</v>
      </c>
      <c r="F4" s="2"/>
      <c r="G4" s="2"/>
      <c r="H4" s="1"/>
      <c r="I4" s="38"/>
    </row>
    <row r="5" spans="1:9">
      <c r="A5" s="37"/>
      <c r="B5" s="2"/>
      <c r="C5" s="2"/>
      <c r="D5" s="31"/>
      <c r="E5" s="2"/>
      <c r="F5" s="2"/>
      <c r="G5" s="2"/>
      <c r="H5" s="1"/>
      <c r="I5" s="38"/>
    </row>
    <row r="6" spans="1:9">
      <c r="A6" s="37"/>
      <c r="B6" s="39" t="s">
        <v>0</v>
      </c>
      <c r="C6" s="40"/>
      <c r="D6" s="41"/>
      <c r="E6" s="40"/>
      <c r="F6" s="40"/>
      <c r="G6" s="40"/>
      <c r="H6" s="42"/>
      <c r="I6" s="38"/>
    </row>
    <row r="7" spans="1:9">
      <c r="A7" s="37"/>
      <c r="B7" s="43"/>
      <c r="C7" s="44"/>
      <c r="D7" s="45"/>
      <c r="E7" s="44"/>
      <c r="F7" s="44"/>
      <c r="G7" s="44"/>
      <c r="H7" s="46"/>
      <c r="I7" s="38"/>
    </row>
    <row r="8" spans="1:9">
      <c r="A8" s="332"/>
      <c r="B8" s="333"/>
      <c r="C8" s="333"/>
      <c r="D8" s="333"/>
      <c r="E8" s="333"/>
      <c r="F8" s="333"/>
      <c r="G8" s="333"/>
      <c r="H8" s="333"/>
      <c r="I8" s="334"/>
    </row>
    <row r="9" spans="1:9" ht="15.75" thickBot="1">
      <c r="A9" s="47" t="s">
        <v>1</v>
      </c>
      <c r="B9" s="3"/>
      <c r="C9" s="3"/>
      <c r="D9" s="3"/>
      <c r="E9" s="3"/>
      <c r="F9" s="3"/>
      <c r="G9" s="3"/>
      <c r="H9" s="4"/>
      <c r="I9" s="48"/>
    </row>
    <row r="10" spans="1:9" ht="32.25" customHeight="1" thickBot="1">
      <c r="A10" s="49" t="s">
        <v>2</v>
      </c>
      <c r="B10" s="335" t="s">
        <v>3</v>
      </c>
      <c r="C10" s="336"/>
      <c r="D10" s="336"/>
      <c r="E10" s="336"/>
      <c r="F10" s="337" t="s">
        <v>56</v>
      </c>
      <c r="G10" s="338"/>
      <c r="H10" s="50" t="s">
        <v>54</v>
      </c>
      <c r="I10" s="51" t="s">
        <v>6</v>
      </c>
    </row>
    <row r="11" spans="1:9" ht="15.75" thickBot="1">
      <c r="A11" s="339" t="s">
        <v>110</v>
      </c>
      <c r="B11" s="340"/>
      <c r="C11" s="340"/>
      <c r="D11" s="340"/>
      <c r="E11" s="340"/>
      <c r="F11" s="340"/>
      <c r="G11" s="340"/>
      <c r="H11" s="340"/>
      <c r="I11" s="198">
        <v>20000</v>
      </c>
    </row>
    <row r="12" spans="1:9">
      <c r="A12" s="96">
        <v>11</v>
      </c>
      <c r="B12" s="208" t="s">
        <v>7</v>
      </c>
      <c r="C12" s="209"/>
      <c r="D12" s="209"/>
      <c r="E12" s="209"/>
      <c r="F12" s="327" t="s">
        <v>53</v>
      </c>
      <c r="G12" s="328"/>
      <c r="H12" s="328"/>
      <c r="I12" s="97"/>
    </row>
    <row r="13" spans="1:9">
      <c r="A13" s="53">
        <v>22</v>
      </c>
      <c r="B13" s="282" t="s">
        <v>55</v>
      </c>
      <c r="C13" s="283"/>
      <c r="D13" s="283"/>
      <c r="E13" s="283"/>
      <c r="F13" s="313" t="s">
        <v>25</v>
      </c>
      <c r="G13" s="314"/>
      <c r="H13" s="54" t="s">
        <v>73</v>
      </c>
      <c r="I13" s="55"/>
    </row>
    <row r="14" spans="1:9">
      <c r="A14" s="53">
        <v>22</v>
      </c>
      <c r="B14" s="282" t="s">
        <v>55</v>
      </c>
      <c r="C14" s="283"/>
      <c r="D14" s="283"/>
      <c r="E14" s="283"/>
      <c r="F14" s="313" t="s">
        <v>25</v>
      </c>
      <c r="G14" s="314"/>
      <c r="H14" s="54" t="s">
        <v>73</v>
      </c>
      <c r="I14" s="55"/>
    </row>
    <row r="15" spans="1:9" ht="15.75" thickBot="1">
      <c r="A15" s="98">
        <v>22</v>
      </c>
      <c r="B15" s="315" t="s">
        <v>55</v>
      </c>
      <c r="C15" s="316"/>
      <c r="D15" s="316"/>
      <c r="E15" s="316"/>
      <c r="F15" s="317" t="s">
        <v>25</v>
      </c>
      <c r="G15" s="318"/>
      <c r="H15" s="99" t="s">
        <v>73</v>
      </c>
      <c r="I15" s="100"/>
    </row>
    <row r="16" spans="1:9">
      <c r="A16" s="70" t="s">
        <v>27</v>
      </c>
      <c r="B16" s="71"/>
      <c r="C16" s="72"/>
      <c r="D16" s="72"/>
      <c r="E16" s="95"/>
      <c r="F16" s="201"/>
      <c r="G16" s="202"/>
      <c r="H16" s="57"/>
      <c r="I16" s="144">
        <f>I12+I13+I15+I14</f>
        <v>0</v>
      </c>
    </row>
    <row r="17" spans="1:9">
      <c r="A17" s="70"/>
      <c r="B17" s="71"/>
      <c r="C17" s="72"/>
      <c r="D17" s="72"/>
      <c r="E17" s="95"/>
      <c r="F17" s="125"/>
      <c r="G17" s="125"/>
      <c r="H17" s="126"/>
      <c r="I17" s="58"/>
    </row>
    <row r="18" spans="1:9" ht="15.75" thickBot="1">
      <c r="A18" s="319"/>
      <c r="B18" s="320"/>
      <c r="C18" s="320"/>
      <c r="D18" s="320"/>
      <c r="E18" s="320"/>
      <c r="F18" s="320"/>
      <c r="G18" s="320"/>
      <c r="H18" s="320"/>
      <c r="I18" s="321"/>
    </row>
    <row r="19" spans="1:9">
      <c r="A19" s="322" t="s">
        <v>111</v>
      </c>
      <c r="B19" s="323"/>
      <c r="C19" s="323"/>
      <c r="D19" s="323"/>
      <c r="E19" s="323"/>
      <c r="F19" s="323"/>
      <c r="G19" s="323"/>
      <c r="H19" s="324"/>
      <c r="I19" s="203">
        <v>10000</v>
      </c>
    </row>
    <row r="20" spans="1:9">
      <c r="A20" s="53">
        <v>11</v>
      </c>
      <c r="B20" s="192" t="s">
        <v>7</v>
      </c>
      <c r="C20" s="193"/>
      <c r="D20" s="193"/>
      <c r="E20" s="193"/>
      <c r="F20" s="325" t="s">
        <v>72</v>
      </c>
      <c r="G20" s="326"/>
      <c r="H20" s="326"/>
      <c r="I20" s="83"/>
    </row>
    <row r="21" spans="1:9">
      <c r="A21" s="56">
        <v>22</v>
      </c>
      <c r="B21" s="282" t="s">
        <v>26</v>
      </c>
      <c r="C21" s="283"/>
      <c r="D21" s="283"/>
      <c r="E21" s="283"/>
      <c r="F21" s="313" t="s">
        <v>25</v>
      </c>
      <c r="G21" s="314"/>
      <c r="H21" s="204" t="s">
        <v>28</v>
      </c>
      <c r="I21" s="205"/>
    </row>
    <row r="22" spans="1:9">
      <c r="A22" s="56">
        <v>22</v>
      </c>
      <c r="B22" s="282" t="s">
        <v>26</v>
      </c>
      <c r="C22" s="283"/>
      <c r="D22" s="283"/>
      <c r="E22" s="283"/>
      <c r="F22" s="313" t="s">
        <v>25</v>
      </c>
      <c r="G22" s="314"/>
      <c r="H22" s="204" t="s">
        <v>28</v>
      </c>
      <c r="I22" s="205"/>
    </row>
    <row r="23" spans="1:9">
      <c r="A23" s="70" t="s">
        <v>29</v>
      </c>
      <c r="B23" s="71"/>
      <c r="C23" s="72"/>
      <c r="D23" s="72"/>
      <c r="E23" s="72"/>
      <c r="F23" s="199"/>
      <c r="G23" s="200"/>
      <c r="H23" s="57"/>
      <c r="I23" s="144">
        <f>I20+I21+I22</f>
        <v>0</v>
      </c>
    </row>
    <row r="24" spans="1:9">
      <c r="A24" s="308"/>
      <c r="B24" s="274"/>
      <c r="C24" s="274"/>
      <c r="D24" s="274"/>
      <c r="E24" s="274"/>
      <c r="F24" s="274"/>
      <c r="G24" s="274"/>
      <c r="H24" s="274"/>
      <c r="I24" s="309"/>
    </row>
    <row r="25" spans="1:9" ht="15.75" thickBot="1">
      <c r="A25" s="310"/>
      <c r="B25" s="311"/>
      <c r="C25" s="311"/>
      <c r="D25" s="311"/>
      <c r="E25" s="311"/>
      <c r="F25" s="311"/>
      <c r="G25" s="311"/>
      <c r="H25" s="311"/>
      <c r="I25" s="312"/>
    </row>
    <row r="26" spans="1:9">
      <c r="A26" s="59"/>
      <c r="B26" s="15"/>
      <c r="C26" s="15"/>
      <c r="D26" s="15"/>
      <c r="E26" s="15"/>
      <c r="F26" s="15"/>
      <c r="G26" s="16"/>
      <c r="H26" s="17"/>
      <c r="I26" s="60"/>
    </row>
    <row r="27" spans="1:9" ht="18.75" customHeight="1">
      <c r="A27" s="298" t="s">
        <v>24</v>
      </c>
      <c r="B27" s="299"/>
      <c r="C27" s="299"/>
      <c r="D27" s="299"/>
      <c r="E27" s="299"/>
      <c r="F27" s="299"/>
      <c r="G27" s="18"/>
      <c r="H27" s="19"/>
      <c r="I27" s="61"/>
    </row>
    <row r="28" spans="1:9">
      <c r="A28" s="298"/>
      <c r="B28" s="299"/>
      <c r="C28" s="299"/>
      <c r="D28" s="299"/>
      <c r="E28" s="299"/>
      <c r="F28" s="299"/>
      <c r="G28" s="22"/>
      <c r="H28" s="17"/>
      <c r="I28" s="60"/>
    </row>
    <row r="29" spans="1:9">
      <c r="A29" s="298"/>
      <c r="B29" s="299"/>
      <c r="C29" s="299"/>
      <c r="D29" s="299"/>
      <c r="E29" s="299"/>
      <c r="F29" s="299"/>
      <c r="G29" s="300"/>
      <c r="H29" s="300"/>
      <c r="I29" s="294"/>
    </row>
    <row r="30" spans="1:9">
      <c r="A30" s="298"/>
      <c r="B30" s="299"/>
      <c r="C30" s="299"/>
      <c r="D30" s="299"/>
      <c r="E30" s="299"/>
      <c r="F30" s="299"/>
      <c r="G30" s="301"/>
      <c r="H30" s="301"/>
      <c r="I30" s="295"/>
    </row>
    <row r="31" spans="1:9">
      <c r="A31" s="132"/>
      <c r="B31" s="133"/>
      <c r="C31" s="133"/>
      <c r="D31" s="133"/>
      <c r="E31" s="133"/>
      <c r="F31" s="133"/>
      <c r="G31" s="24"/>
      <c r="H31" s="25"/>
      <c r="I31" s="62" t="s">
        <v>23</v>
      </c>
    </row>
    <row r="32" spans="1:9" ht="15.75" thickBot="1">
      <c r="A32" s="63"/>
      <c r="B32" s="64"/>
      <c r="C32" s="64"/>
      <c r="D32" s="64"/>
      <c r="E32" s="64"/>
      <c r="F32" s="64"/>
      <c r="G32" s="65"/>
      <c r="H32" s="66"/>
      <c r="I32" s="67"/>
    </row>
  </sheetData>
  <sheetProtection selectLockedCells="1"/>
  <mergeCells count="24">
    <mergeCell ref="F12:H12"/>
    <mergeCell ref="A3:I3"/>
    <mergeCell ref="A8:I8"/>
    <mergeCell ref="B10:E10"/>
    <mergeCell ref="F10:G10"/>
    <mergeCell ref="A11:H11"/>
    <mergeCell ref="B22:E22"/>
    <mergeCell ref="F22:G22"/>
    <mergeCell ref="B13:E13"/>
    <mergeCell ref="F13:G13"/>
    <mergeCell ref="B14:E14"/>
    <mergeCell ref="F14:G14"/>
    <mergeCell ref="B15:E15"/>
    <mergeCell ref="F15:G15"/>
    <mergeCell ref="A18:I18"/>
    <mergeCell ref="A19:H19"/>
    <mergeCell ref="F20:H20"/>
    <mergeCell ref="B21:E21"/>
    <mergeCell ref="F21:G21"/>
    <mergeCell ref="A24:I24"/>
    <mergeCell ref="A25:I25"/>
    <mergeCell ref="A27:F30"/>
    <mergeCell ref="G29:H30"/>
    <mergeCell ref="I29:I30"/>
  </mergeCells>
  <dataValidations count="1">
    <dataValidation type="list" allowBlank="1" showErrorMessage="1" sqref="F13:G15 F21:G22">
      <formula1>CSAPStrategyCategories</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171450</xdr:colOff>
                    <xdr:row>5</xdr:row>
                    <xdr:rowOff>0</xdr:rowOff>
                  </from>
                  <to>
                    <xdr:col>7</xdr:col>
                    <xdr:colOff>1276350</xdr:colOff>
                    <xdr:row>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180975</xdr:colOff>
                    <xdr:row>6</xdr:row>
                    <xdr:rowOff>0</xdr:rowOff>
                  </from>
                  <to>
                    <xdr:col>7</xdr:col>
                    <xdr:colOff>1038225</xdr:colOff>
                    <xdr:row>7</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457200</xdr:colOff>
                    <xdr:row>6</xdr:row>
                    <xdr:rowOff>0</xdr:rowOff>
                  </from>
                  <to>
                    <xdr:col>6</xdr:col>
                    <xdr:colOff>104775</xdr:colOff>
                    <xdr:row>7</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457200</xdr:colOff>
                    <xdr:row>5</xdr:row>
                    <xdr:rowOff>19050</xdr:rowOff>
                  </from>
                  <to>
                    <xdr:col>6</xdr:col>
                    <xdr:colOff>104775</xdr:colOff>
                    <xdr:row>6</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zoomScaleNormal="100" workbookViewId="0">
      <selection activeCell="A22" sqref="A22"/>
    </sheetView>
  </sheetViews>
  <sheetFormatPr defaultRowHeight="15"/>
  <cols>
    <col min="4" max="4" width="5.140625" customWidth="1"/>
    <col min="5" max="5" width="2.7109375" customWidth="1"/>
    <col min="7" max="7" width="7.85546875" customWidth="1"/>
    <col min="8" max="8" width="21" customWidth="1"/>
    <col min="9" max="9" width="14.140625" customWidth="1"/>
  </cols>
  <sheetData>
    <row r="1" spans="1:9">
      <c r="A1" s="79" t="s">
        <v>48</v>
      </c>
      <c r="B1" s="80"/>
      <c r="C1" s="80"/>
      <c r="D1" s="80"/>
      <c r="E1" s="80"/>
      <c r="F1" s="80"/>
      <c r="G1" s="80"/>
      <c r="H1" s="81"/>
      <c r="I1" s="82"/>
    </row>
    <row r="2" spans="1:9">
      <c r="A2" s="33" t="s">
        <v>92</v>
      </c>
      <c r="B2" s="34"/>
      <c r="C2" s="34"/>
      <c r="D2" s="34"/>
      <c r="E2" s="34"/>
      <c r="F2" s="34"/>
      <c r="G2" s="34"/>
      <c r="H2" s="35"/>
      <c r="I2" s="36"/>
    </row>
    <row r="3" spans="1:9">
      <c r="A3" s="329" t="s">
        <v>52</v>
      </c>
      <c r="B3" s="330"/>
      <c r="C3" s="330"/>
      <c r="D3" s="330"/>
      <c r="E3" s="330"/>
      <c r="F3" s="330"/>
      <c r="G3" s="330"/>
      <c r="H3" s="330"/>
      <c r="I3" s="331"/>
    </row>
    <row r="4" spans="1:9">
      <c r="A4" s="186" t="str">
        <f>'Px &amp; Tx-QTR1'!$A$4</f>
        <v xml:space="preserve">Tribe Name:__                                    </v>
      </c>
      <c r="B4" s="2"/>
      <c r="C4" s="2"/>
      <c r="D4" s="31"/>
      <c r="E4" s="188" t="str">
        <f>'Px &amp; Tx-QTR1'!$I$4</f>
        <v>Contract #: __________________________________</v>
      </c>
      <c r="F4" s="2"/>
      <c r="G4" s="2"/>
      <c r="H4" s="1"/>
      <c r="I4" s="38"/>
    </row>
    <row r="5" spans="1:9">
      <c r="A5" s="37"/>
      <c r="B5" s="2"/>
      <c r="C5" s="2"/>
      <c r="D5" s="31"/>
      <c r="E5" s="2"/>
      <c r="F5" s="2"/>
      <c r="G5" s="2"/>
      <c r="H5" s="1"/>
      <c r="I5" s="38"/>
    </row>
    <row r="6" spans="1:9" s="163" customFormat="1">
      <c r="A6" s="59"/>
      <c r="B6" s="176" t="s">
        <v>0</v>
      </c>
      <c r="C6" s="177"/>
      <c r="D6" s="178"/>
      <c r="E6" s="177"/>
      <c r="F6" s="177"/>
      <c r="G6" s="177"/>
      <c r="H6" s="179"/>
      <c r="I6" s="162"/>
    </row>
    <row r="7" spans="1:9" s="163" customFormat="1">
      <c r="A7" s="59"/>
      <c r="B7" s="180"/>
      <c r="C7" s="181"/>
      <c r="D7" s="182"/>
      <c r="E7" s="181"/>
      <c r="F7" s="181"/>
      <c r="G7" s="181"/>
      <c r="H7" s="183"/>
      <c r="I7" s="162"/>
    </row>
    <row r="8" spans="1:9" s="163" customFormat="1">
      <c r="A8" s="341"/>
      <c r="B8" s="342"/>
      <c r="C8" s="342"/>
      <c r="D8" s="342"/>
      <c r="E8" s="342"/>
      <c r="F8" s="342"/>
      <c r="G8" s="342"/>
      <c r="H8" s="342"/>
      <c r="I8" s="343"/>
    </row>
    <row r="9" spans="1:9" ht="15.75" thickBot="1">
      <c r="A9" s="47" t="s">
        <v>1</v>
      </c>
      <c r="B9" s="3"/>
      <c r="C9" s="3"/>
      <c r="D9" s="3"/>
      <c r="E9" s="3"/>
      <c r="F9" s="3"/>
      <c r="G9" s="3"/>
      <c r="H9" s="4"/>
      <c r="I9" s="48"/>
    </row>
    <row r="10" spans="1:9" ht="32.25" customHeight="1" thickBot="1">
      <c r="A10" s="49" t="s">
        <v>2</v>
      </c>
      <c r="B10" s="335" t="s">
        <v>3</v>
      </c>
      <c r="C10" s="336"/>
      <c r="D10" s="336"/>
      <c r="E10" s="336"/>
      <c r="F10" s="337" t="s">
        <v>56</v>
      </c>
      <c r="G10" s="338"/>
      <c r="H10" s="50" t="s">
        <v>54</v>
      </c>
      <c r="I10" s="51" t="s">
        <v>6</v>
      </c>
    </row>
    <row r="11" spans="1:9" ht="15.75" thickBot="1">
      <c r="A11" s="339" t="s">
        <v>110</v>
      </c>
      <c r="B11" s="340"/>
      <c r="C11" s="340"/>
      <c r="D11" s="340"/>
      <c r="E11" s="340"/>
      <c r="F11" s="340"/>
      <c r="G11" s="340"/>
      <c r="H11" s="340"/>
      <c r="I11" s="198">
        <v>20000</v>
      </c>
    </row>
    <row r="12" spans="1:9">
      <c r="A12" s="96">
        <v>11</v>
      </c>
      <c r="B12" s="208" t="s">
        <v>7</v>
      </c>
      <c r="C12" s="209"/>
      <c r="D12" s="209"/>
      <c r="E12" s="209"/>
      <c r="F12" s="327" t="s">
        <v>53</v>
      </c>
      <c r="G12" s="328"/>
      <c r="H12" s="328"/>
      <c r="I12" s="97"/>
    </row>
    <row r="13" spans="1:9">
      <c r="A13" s="53">
        <v>22</v>
      </c>
      <c r="B13" s="282" t="s">
        <v>55</v>
      </c>
      <c r="C13" s="283"/>
      <c r="D13" s="283"/>
      <c r="E13" s="283"/>
      <c r="F13" s="313" t="s">
        <v>25</v>
      </c>
      <c r="G13" s="314"/>
      <c r="H13" s="54" t="s">
        <v>73</v>
      </c>
      <c r="I13" s="55"/>
    </row>
    <row r="14" spans="1:9">
      <c r="A14" s="53">
        <v>22</v>
      </c>
      <c r="B14" s="282" t="s">
        <v>55</v>
      </c>
      <c r="C14" s="283"/>
      <c r="D14" s="283"/>
      <c r="E14" s="283"/>
      <c r="F14" s="313" t="s">
        <v>25</v>
      </c>
      <c r="G14" s="314"/>
      <c r="H14" s="54" t="s">
        <v>73</v>
      </c>
      <c r="I14" s="55"/>
    </row>
    <row r="15" spans="1:9" ht="15.75" thickBot="1">
      <c r="A15" s="98">
        <v>22</v>
      </c>
      <c r="B15" s="315" t="s">
        <v>55</v>
      </c>
      <c r="C15" s="316"/>
      <c r="D15" s="316"/>
      <c r="E15" s="316"/>
      <c r="F15" s="317" t="s">
        <v>25</v>
      </c>
      <c r="G15" s="318"/>
      <c r="H15" s="99" t="s">
        <v>73</v>
      </c>
      <c r="I15" s="100"/>
    </row>
    <row r="16" spans="1:9">
      <c r="A16" s="70" t="s">
        <v>27</v>
      </c>
      <c r="B16" s="71"/>
      <c r="C16" s="72"/>
      <c r="D16" s="72"/>
      <c r="E16" s="95"/>
      <c r="F16" s="201"/>
      <c r="G16" s="202"/>
      <c r="H16" s="57"/>
      <c r="I16" s="144">
        <f>I12+I13+I15+I14</f>
        <v>0</v>
      </c>
    </row>
    <row r="17" spans="1:9">
      <c r="A17" s="70"/>
      <c r="B17" s="71"/>
      <c r="C17" s="72"/>
      <c r="D17" s="72"/>
      <c r="E17" s="95"/>
      <c r="F17" s="125"/>
      <c r="G17" s="125"/>
      <c r="H17" s="126"/>
      <c r="I17" s="58"/>
    </row>
    <row r="18" spans="1:9" ht="15.75" thickBot="1">
      <c r="A18" s="319"/>
      <c r="B18" s="320"/>
      <c r="C18" s="320"/>
      <c r="D18" s="320"/>
      <c r="E18" s="320"/>
      <c r="F18" s="320"/>
      <c r="G18" s="320"/>
      <c r="H18" s="320"/>
      <c r="I18" s="321"/>
    </row>
    <row r="19" spans="1:9">
      <c r="A19" s="322" t="s">
        <v>111</v>
      </c>
      <c r="B19" s="323"/>
      <c r="C19" s="323"/>
      <c r="D19" s="323"/>
      <c r="E19" s="323"/>
      <c r="F19" s="323"/>
      <c r="G19" s="323"/>
      <c r="H19" s="324"/>
      <c r="I19" s="203">
        <v>10000</v>
      </c>
    </row>
    <row r="20" spans="1:9">
      <c r="A20" s="206">
        <v>11</v>
      </c>
      <c r="B20" s="192" t="s">
        <v>7</v>
      </c>
      <c r="C20" s="193"/>
      <c r="D20" s="193"/>
      <c r="E20" s="193"/>
      <c r="F20" s="325" t="s">
        <v>72</v>
      </c>
      <c r="G20" s="326"/>
      <c r="H20" s="326"/>
      <c r="I20" s="83"/>
    </row>
    <row r="21" spans="1:9">
      <c r="A21" s="207">
        <v>22</v>
      </c>
      <c r="B21" s="282" t="s">
        <v>26</v>
      </c>
      <c r="C21" s="283"/>
      <c r="D21" s="283"/>
      <c r="E21" s="283"/>
      <c r="F21" s="313" t="s">
        <v>25</v>
      </c>
      <c r="G21" s="314"/>
      <c r="H21" s="204" t="s">
        <v>28</v>
      </c>
      <c r="I21" s="205"/>
    </row>
    <row r="22" spans="1:9">
      <c r="A22" s="207">
        <v>22</v>
      </c>
      <c r="B22" s="282" t="s">
        <v>26</v>
      </c>
      <c r="C22" s="283"/>
      <c r="D22" s="283"/>
      <c r="E22" s="283"/>
      <c r="F22" s="313" t="s">
        <v>25</v>
      </c>
      <c r="G22" s="314"/>
      <c r="H22" s="204" t="s">
        <v>28</v>
      </c>
      <c r="I22" s="205"/>
    </row>
    <row r="23" spans="1:9">
      <c r="A23" s="70" t="s">
        <v>29</v>
      </c>
      <c r="B23" s="71"/>
      <c r="C23" s="72"/>
      <c r="D23" s="72"/>
      <c r="E23" s="72"/>
      <c r="F23" s="199"/>
      <c r="G23" s="200"/>
      <c r="H23" s="57"/>
      <c r="I23" s="144">
        <f>I20+I21+I22</f>
        <v>0</v>
      </c>
    </row>
    <row r="24" spans="1:9">
      <c r="A24" s="308"/>
      <c r="B24" s="274"/>
      <c r="C24" s="274"/>
      <c r="D24" s="274"/>
      <c r="E24" s="274"/>
      <c r="F24" s="274"/>
      <c r="G24" s="274"/>
      <c r="H24" s="274"/>
      <c r="I24" s="309"/>
    </row>
    <row r="25" spans="1:9" ht="15.75" thickBot="1">
      <c r="A25" s="310"/>
      <c r="B25" s="311"/>
      <c r="C25" s="311"/>
      <c r="D25" s="311"/>
      <c r="E25" s="311"/>
      <c r="F25" s="311"/>
      <c r="G25" s="311"/>
      <c r="H25" s="311"/>
      <c r="I25" s="312"/>
    </row>
    <row r="26" spans="1:9">
      <c r="A26" s="59"/>
      <c r="B26" s="15"/>
      <c r="C26" s="15"/>
      <c r="D26" s="15"/>
      <c r="E26" s="15"/>
      <c r="F26" s="15"/>
      <c r="G26" s="16"/>
      <c r="H26" s="17"/>
      <c r="I26" s="60"/>
    </row>
    <row r="27" spans="1:9" ht="18.75" customHeight="1">
      <c r="A27" s="298" t="s">
        <v>24</v>
      </c>
      <c r="B27" s="299"/>
      <c r="C27" s="299"/>
      <c r="D27" s="299"/>
      <c r="E27" s="299"/>
      <c r="F27" s="299"/>
      <c r="G27" s="18"/>
      <c r="H27" s="19"/>
      <c r="I27" s="61"/>
    </row>
    <row r="28" spans="1:9">
      <c r="A28" s="298"/>
      <c r="B28" s="299"/>
      <c r="C28" s="299"/>
      <c r="D28" s="299"/>
      <c r="E28" s="299"/>
      <c r="F28" s="299"/>
      <c r="G28" s="22"/>
      <c r="H28" s="17"/>
      <c r="I28" s="60"/>
    </row>
    <row r="29" spans="1:9">
      <c r="A29" s="298"/>
      <c r="B29" s="299"/>
      <c r="C29" s="299"/>
      <c r="D29" s="299"/>
      <c r="E29" s="299"/>
      <c r="F29" s="299"/>
      <c r="G29" s="300"/>
      <c r="H29" s="300"/>
      <c r="I29" s="294"/>
    </row>
    <row r="30" spans="1:9">
      <c r="A30" s="298"/>
      <c r="B30" s="299"/>
      <c r="C30" s="299"/>
      <c r="D30" s="299"/>
      <c r="E30" s="299"/>
      <c r="F30" s="299"/>
      <c r="G30" s="301"/>
      <c r="H30" s="301"/>
      <c r="I30" s="295"/>
    </row>
    <row r="31" spans="1:9">
      <c r="A31" s="132"/>
      <c r="B31" s="133"/>
      <c r="C31" s="133"/>
      <c r="D31" s="133"/>
      <c r="E31" s="133"/>
      <c r="F31" s="133"/>
      <c r="G31" s="24"/>
      <c r="H31" s="25"/>
      <c r="I31" s="62" t="s">
        <v>23</v>
      </c>
    </row>
    <row r="32" spans="1:9" ht="15.75" thickBot="1">
      <c r="A32" s="63"/>
      <c r="B32" s="64"/>
      <c r="C32" s="64"/>
      <c r="D32" s="64"/>
      <c r="E32" s="64"/>
      <c r="F32" s="64"/>
      <c r="G32" s="65"/>
      <c r="H32" s="66"/>
      <c r="I32" s="67"/>
    </row>
  </sheetData>
  <sheetProtection algorithmName="SHA-512" hashValue="bIaA7F4rfXv7c7E1iyLEXrsB7hMp3zpy/f3EH8O2vXEX+vozCyAjOu9NY7swixBg+AgJ4jT7hfU6xdSqC9pf1A==" saltValue="/KmPh1gPm7//0NI3Rz7ujw==" spinCount="100000" sheet="1" objects="1" scenarios="1" selectLockedCells="1"/>
  <mergeCells count="24">
    <mergeCell ref="F12:H12"/>
    <mergeCell ref="A3:I3"/>
    <mergeCell ref="A8:I8"/>
    <mergeCell ref="B10:E10"/>
    <mergeCell ref="F10:G10"/>
    <mergeCell ref="A11:H11"/>
    <mergeCell ref="B22:E22"/>
    <mergeCell ref="F22:G22"/>
    <mergeCell ref="B13:E13"/>
    <mergeCell ref="F13:G13"/>
    <mergeCell ref="B14:E14"/>
    <mergeCell ref="F14:G14"/>
    <mergeCell ref="B15:E15"/>
    <mergeCell ref="F15:G15"/>
    <mergeCell ref="A18:I18"/>
    <mergeCell ref="A19:H19"/>
    <mergeCell ref="F20:H20"/>
    <mergeCell ref="B21:E21"/>
    <mergeCell ref="F21:G21"/>
    <mergeCell ref="A24:I24"/>
    <mergeCell ref="A25:I25"/>
    <mergeCell ref="A27:F30"/>
    <mergeCell ref="G29:H30"/>
    <mergeCell ref="I29:I30"/>
  </mergeCells>
  <dataValidations count="1">
    <dataValidation type="list" allowBlank="1" showErrorMessage="1" sqref="F13:G15 F21:G22">
      <formula1>CSAPStrategyCategories</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171450</xdr:colOff>
                    <xdr:row>5</xdr:row>
                    <xdr:rowOff>0</xdr:rowOff>
                  </from>
                  <to>
                    <xdr:col>7</xdr:col>
                    <xdr:colOff>1276350</xdr:colOff>
                    <xdr:row>6</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180975</xdr:colOff>
                    <xdr:row>6</xdr:row>
                    <xdr:rowOff>0</xdr:rowOff>
                  </from>
                  <to>
                    <xdr:col>7</xdr:col>
                    <xdr:colOff>1038225</xdr:colOff>
                    <xdr:row>7</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457200</xdr:colOff>
                    <xdr:row>6</xdr:row>
                    <xdr:rowOff>0</xdr:rowOff>
                  </from>
                  <to>
                    <xdr:col>6</xdr:col>
                    <xdr:colOff>104775</xdr:colOff>
                    <xdr:row>7</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457200</xdr:colOff>
                    <xdr:row>5</xdr:row>
                    <xdr:rowOff>19050</xdr:rowOff>
                  </from>
                  <to>
                    <xdr:col>6</xdr:col>
                    <xdr:colOff>104775</xdr:colOff>
                    <xdr:row>6</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zoomScaleNormal="100" workbookViewId="0">
      <selection activeCell="M24" sqref="M24"/>
    </sheetView>
  </sheetViews>
  <sheetFormatPr defaultRowHeight="15"/>
  <cols>
    <col min="4" max="4" width="5.140625" customWidth="1"/>
    <col min="5" max="5" width="2.7109375" customWidth="1"/>
    <col min="7" max="7" width="7.85546875" customWidth="1"/>
    <col min="8" max="8" width="21" customWidth="1"/>
    <col min="9" max="9" width="14.140625" customWidth="1"/>
  </cols>
  <sheetData>
    <row r="1" spans="1:9">
      <c r="A1" s="79" t="s">
        <v>48</v>
      </c>
      <c r="B1" s="80"/>
      <c r="C1" s="80"/>
      <c r="D1" s="80"/>
      <c r="E1" s="80"/>
      <c r="F1" s="80"/>
      <c r="G1" s="80"/>
      <c r="H1" s="81"/>
      <c r="I1" s="82"/>
    </row>
    <row r="2" spans="1:9">
      <c r="A2" s="33" t="s">
        <v>92</v>
      </c>
      <c r="B2" s="34"/>
      <c r="C2" s="34"/>
      <c r="D2" s="34"/>
      <c r="E2" s="34"/>
      <c r="F2" s="34"/>
      <c r="G2" s="34"/>
      <c r="H2" s="35"/>
      <c r="I2" s="36"/>
    </row>
    <row r="3" spans="1:9">
      <c r="A3" s="329" t="s">
        <v>52</v>
      </c>
      <c r="B3" s="330"/>
      <c r="C3" s="330"/>
      <c r="D3" s="330"/>
      <c r="E3" s="330"/>
      <c r="F3" s="330"/>
      <c r="G3" s="330"/>
      <c r="H3" s="330"/>
      <c r="I3" s="331"/>
    </row>
    <row r="4" spans="1:9">
      <c r="A4" s="186" t="str">
        <f>'Px &amp; Tx-QTR1'!$A$4</f>
        <v xml:space="preserve">Tribe Name:__                                    </v>
      </c>
      <c r="B4" s="2"/>
      <c r="C4" s="2"/>
      <c r="D4" s="31"/>
      <c r="E4" s="188" t="str">
        <f>'Px &amp; Tx-QTR1'!$I$4</f>
        <v>Contract #: __________________________________</v>
      </c>
      <c r="F4" s="2"/>
      <c r="G4" s="2"/>
      <c r="H4" s="1"/>
      <c r="I4" s="38"/>
    </row>
    <row r="5" spans="1:9" s="163" customFormat="1">
      <c r="A5" s="59"/>
      <c r="B5" s="161"/>
      <c r="C5" s="161"/>
      <c r="D5" s="184"/>
      <c r="E5" s="161"/>
      <c r="F5" s="161"/>
      <c r="G5" s="161"/>
      <c r="H5" s="185"/>
      <c r="I5" s="162"/>
    </row>
    <row r="6" spans="1:9" s="163" customFormat="1">
      <c r="A6" s="59"/>
      <c r="B6" s="176" t="s">
        <v>0</v>
      </c>
      <c r="C6" s="177"/>
      <c r="D6" s="178"/>
      <c r="E6" s="177"/>
      <c r="F6" s="177"/>
      <c r="G6" s="177"/>
      <c r="H6" s="179"/>
      <c r="I6" s="162"/>
    </row>
    <row r="7" spans="1:9" s="163" customFormat="1">
      <c r="A7" s="59"/>
      <c r="B7" s="180"/>
      <c r="C7" s="181"/>
      <c r="D7" s="182"/>
      <c r="E7" s="181"/>
      <c r="F7" s="181"/>
      <c r="G7" s="181"/>
      <c r="H7" s="183"/>
      <c r="I7" s="162"/>
    </row>
    <row r="8" spans="1:9" s="163" customFormat="1">
      <c r="A8" s="341"/>
      <c r="B8" s="342"/>
      <c r="C8" s="342"/>
      <c r="D8" s="342"/>
      <c r="E8" s="342"/>
      <c r="F8" s="342"/>
      <c r="G8" s="342"/>
      <c r="H8" s="342"/>
      <c r="I8" s="343"/>
    </row>
    <row r="9" spans="1:9" ht="15.75" thickBot="1">
      <c r="A9" s="47" t="s">
        <v>1</v>
      </c>
      <c r="B9" s="3"/>
      <c r="C9" s="3"/>
      <c r="D9" s="3"/>
      <c r="E9" s="3"/>
      <c r="F9" s="3"/>
      <c r="G9" s="3"/>
      <c r="H9" s="4"/>
      <c r="I9" s="48"/>
    </row>
    <row r="10" spans="1:9" ht="32.25" customHeight="1" thickBot="1">
      <c r="A10" s="49" t="s">
        <v>2</v>
      </c>
      <c r="B10" s="335" t="s">
        <v>3</v>
      </c>
      <c r="C10" s="336"/>
      <c r="D10" s="336"/>
      <c r="E10" s="336"/>
      <c r="F10" s="337" t="s">
        <v>56</v>
      </c>
      <c r="G10" s="338"/>
      <c r="H10" s="50" t="s">
        <v>54</v>
      </c>
      <c r="I10" s="51" t="s">
        <v>6</v>
      </c>
    </row>
    <row r="11" spans="1:9" ht="15.75" thickBot="1">
      <c r="A11" s="339" t="s">
        <v>110</v>
      </c>
      <c r="B11" s="340"/>
      <c r="C11" s="340"/>
      <c r="D11" s="340"/>
      <c r="E11" s="340"/>
      <c r="F11" s="340"/>
      <c r="G11" s="340"/>
      <c r="H11" s="340"/>
      <c r="I11" s="210">
        <v>20000</v>
      </c>
    </row>
    <row r="12" spans="1:9">
      <c r="A12" s="96">
        <v>11</v>
      </c>
      <c r="B12" s="208" t="s">
        <v>7</v>
      </c>
      <c r="C12" s="209"/>
      <c r="D12" s="209"/>
      <c r="E12" s="209"/>
      <c r="F12" s="327" t="s">
        <v>53</v>
      </c>
      <c r="G12" s="328"/>
      <c r="H12" s="328"/>
      <c r="I12" s="145"/>
    </row>
    <row r="13" spans="1:9">
      <c r="A13" s="53">
        <v>22</v>
      </c>
      <c r="B13" s="282" t="s">
        <v>55</v>
      </c>
      <c r="C13" s="283"/>
      <c r="D13" s="283"/>
      <c r="E13" s="283"/>
      <c r="F13" s="313" t="s">
        <v>25</v>
      </c>
      <c r="G13" s="314"/>
      <c r="H13" s="54" t="s">
        <v>73</v>
      </c>
      <c r="I13" s="146"/>
    </row>
    <row r="14" spans="1:9">
      <c r="A14" s="53">
        <v>22</v>
      </c>
      <c r="B14" s="282" t="s">
        <v>55</v>
      </c>
      <c r="C14" s="283"/>
      <c r="D14" s="283"/>
      <c r="E14" s="283"/>
      <c r="F14" s="313" t="s">
        <v>25</v>
      </c>
      <c r="G14" s="314"/>
      <c r="H14" s="54" t="s">
        <v>73</v>
      </c>
      <c r="I14" s="146"/>
    </row>
    <row r="15" spans="1:9" ht="15.75" thickBot="1">
      <c r="A15" s="98">
        <v>22</v>
      </c>
      <c r="B15" s="315" t="s">
        <v>55</v>
      </c>
      <c r="C15" s="316"/>
      <c r="D15" s="316"/>
      <c r="E15" s="316"/>
      <c r="F15" s="317" t="s">
        <v>25</v>
      </c>
      <c r="G15" s="318"/>
      <c r="H15" s="99" t="s">
        <v>73</v>
      </c>
      <c r="I15" s="147"/>
    </row>
    <row r="16" spans="1:9">
      <c r="A16" s="70" t="s">
        <v>27</v>
      </c>
      <c r="B16" s="71"/>
      <c r="C16" s="72"/>
      <c r="D16" s="72"/>
      <c r="E16" s="95"/>
      <c r="F16" s="201"/>
      <c r="G16" s="202"/>
      <c r="H16" s="57"/>
      <c r="I16" s="144">
        <f>I12+I13+I15+I14</f>
        <v>0</v>
      </c>
    </row>
    <row r="17" spans="1:9">
      <c r="A17" s="70"/>
      <c r="B17" s="71"/>
      <c r="C17" s="72"/>
      <c r="D17" s="72"/>
      <c r="E17" s="95"/>
      <c r="F17" s="125"/>
      <c r="G17" s="125"/>
      <c r="H17" s="126"/>
      <c r="I17" s="58"/>
    </row>
    <row r="18" spans="1:9" ht="15.75" thickBot="1">
      <c r="A18" s="319"/>
      <c r="B18" s="320"/>
      <c r="C18" s="320"/>
      <c r="D18" s="320"/>
      <c r="E18" s="320"/>
      <c r="F18" s="320"/>
      <c r="G18" s="320"/>
      <c r="H18" s="320"/>
      <c r="I18" s="321"/>
    </row>
    <row r="19" spans="1:9">
      <c r="A19" s="322" t="s">
        <v>111</v>
      </c>
      <c r="B19" s="323"/>
      <c r="C19" s="323"/>
      <c r="D19" s="323"/>
      <c r="E19" s="323"/>
      <c r="F19" s="323"/>
      <c r="G19" s="323"/>
      <c r="H19" s="324"/>
      <c r="I19" s="203">
        <v>10000</v>
      </c>
    </row>
    <row r="20" spans="1:9">
      <c r="A20" s="53">
        <v>11</v>
      </c>
      <c r="B20" s="192" t="s">
        <v>7</v>
      </c>
      <c r="C20" s="193"/>
      <c r="D20" s="193"/>
      <c r="E20" s="193"/>
      <c r="F20" s="325" t="s">
        <v>72</v>
      </c>
      <c r="G20" s="326"/>
      <c r="H20" s="326"/>
      <c r="I20" s="148"/>
    </row>
    <row r="21" spans="1:9">
      <c r="A21" s="56">
        <v>22</v>
      </c>
      <c r="B21" s="282" t="s">
        <v>26</v>
      </c>
      <c r="C21" s="283"/>
      <c r="D21" s="283"/>
      <c r="E21" s="283"/>
      <c r="F21" s="313" t="s">
        <v>25</v>
      </c>
      <c r="G21" s="314"/>
      <c r="H21" s="204" t="s">
        <v>28</v>
      </c>
      <c r="I21" s="211"/>
    </row>
    <row r="22" spans="1:9">
      <c r="A22" s="56">
        <v>22</v>
      </c>
      <c r="B22" s="282" t="s">
        <v>26</v>
      </c>
      <c r="C22" s="283"/>
      <c r="D22" s="283"/>
      <c r="E22" s="283"/>
      <c r="F22" s="313" t="s">
        <v>25</v>
      </c>
      <c r="G22" s="314"/>
      <c r="H22" s="204" t="s">
        <v>28</v>
      </c>
      <c r="I22" s="211"/>
    </row>
    <row r="23" spans="1:9">
      <c r="A23" s="70" t="s">
        <v>29</v>
      </c>
      <c r="B23" s="71"/>
      <c r="C23" s="72"/>
      <c r="D23" s="72"/>
      <c r="E23" s="72"/>
      <c r="F23" s="73"/>
      <c r="G23" s="74"/>
      <c r="H23" s="57"/>
      <c r="I23" s="144">
        <f>I20+I21+I22</f>
        <v>0</v>
      </c>
    </row>
    <row r="24" spans="1:9">
      <c r="A24" s="308"/>
      <c r="B24" s="274"/>
      <c r="C24" s="274"/>
      <c r="D24" s="274"/>
      <c r="E24" s="274"/>
      <c r="F24" s="274"/>
      <c r="G24" s="274"/>
      <c r="H24" s="274"/>
      <c r="I24" s="309"/>
    </row>
    <row r="25" spans="1:9" ht="15.75" thickBot="1">
      <c r="A25" s="310"/>
      <c r="B25" s="311"/>
      <c r="C25" s="311"/>
      <c r="D25" s="311"/>
      <c r="E25" s="311"/>
      <c r="F25" s="311"/>
      <c r="G25" s="311"/>
      <c r="H25" s="311"/>
      <c r="I25" s="312"/>
    </row>
    <row r="26" spans="1:9">
      <c r="A26" s="59"/>
      <c r="B26" s="15"/>
      <c r="C26" s="15"/>
      <c r="D26" s="15"/>
      <c r="E26" s="15"/>
      <c r="F26" s="15"/>
      <c r="G26" s="16"/>
      <c r="H26" s="17"/>
      <c r="I26" s="60"/>
    </row>
    <row r="27" spans="1:9" ht="18.75" customHeight="1">
      <c r="A27" s="298" t="s">
        <v>24</v>
      </c>
      <c r="B27" s="299"/>
      <c r="C27" s="299"/>
      <c r="D27" s="299"/>
      <c r="E27" s="299"/>
      <c r="F27" s="299"/>
      <c r="G27" s="18"/>
      <c r="H27" s="19"/>
      <c r="I27" s="61"/>
    </row>
    <row r="28" spans="1:9">
      <c r="A28" s="298"/>
      <c r="B28" s="299"/>
      <c r="C28" s="299"/>
      <c r="D28" s="299"/>
      <c r="E28" s="299"/>
      <c r="F28" s="299"/>
      <c r="G28" s="22"/>
      <c r="H28" s="17"/>
      <c r="I28" s="60"/>
    </row>
    <row r="29" spans="1:9">
      <c r="A29" s="298"/>
      <c r="B29" s="299"/>
      <c r="C29" s="299"/>
      <c r="D29" s="299"/>
      <c r="E29" s="299"/>
      <c r="F29" s="299"/>
      <c r="G29" s="300"/>
      <c r="H29" s="300"/>
      <c r="I29" s="294"/>
    </row>
    <row r="30" spans="1:9">
      <c r="A30" s="298"/>
      <c r="B30" s="299"/>
      <c r="C30" s="299"/>
      <c r="D30" s="299"/>
      <c r="E30" s="299"/>
      <c r="F30" s="299"/>
      <c r="G30" s="301"/>
      <c r="H30" s="301"/>
      <c r="I30" s="295"/>
    </row>
    <row r="31" spans="1:9">
      <c r="A31" s="132"/>
      <c r="B31" s="133"/>
      <c r="C31" s="133"/>
      <c r="D31" s="133"/>
      <c r="E31" s="133"/>
      <c r="F31" s="133"/>
      <c r="G31" s="24"/>
      <c r="H31" s="25"/>
      <c r="I31" s="62" t="s">
        <v>23</v>
      </c>
    </row>
    <row r="32" spans="1:9" ht="15.75" thickBot="1">
      <c r="A32" s="63"/>
      <c r="B32" s="64"/>
      <c r="C32" s="64"/>
      <c r="D32" s="64"/>
      <c r="E32" s="64"/>
      <c r="F32" s="64"/>
      <c r="G32" s="65"/>
      <c r="H32" s="66"/>
      <c r="I32" s="67"/>
    </row>
  </sheetData>
  <sheetProtection selectLockedCells="1"/>
  <mergeCells count="24">
    <mergeCell ref="F12:H12"/>
    <mergeCell ref="A3:I3"/>
    <mergeCell ref="A8:I8"/>
    <mergeCell ref="B10:E10"/>
    <mergeCell ref="F10:G10"/>
    <mergeCell ref="A11:H11"/>
    <mergeCell ref="B22:E22"/>
    <mergeCell ref="F22:G22"/>
    <mergeCell ref="B13:E13"/>
    <mergeCell ref="F13:G13"/>
    <mergeCell ref="B14:E14"/>
    <mergeCell ref="F14:G14"/>
    <mergeCell ref="B15:E15"/>
    <mergeCell ref="F15:G15"/>
    <mergeCell ref="A18:I18"/>
    <mergeCell ref="A19:H19"/>
    <mergeCell ref="F20:H20"/>
    <mergeCell ref="B21:E21"/>
    <mergeCell ref="F21:G21"/>
    <mergeCell ref="A24:I24"/>
    <mergeCell ref="A25:I25"/>
    <mergeCell ref="A27:F30"/>
    <mergeCell ref="G29:H30"/>
    <mergeCell ref="I29:I30"/>
  </mergeCells>
  <dataValidations count="1">
    <dataValidation type="list" allowBlank="1" showErrorMessage="1" sqref="F13:G15 F21:G22">
      <formula1>CSAPStrategyCategories</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171450</xdr:colOff>
                    <xdr:row>5</xdr:row>
                    <xdr:rowOff>0</xdr:rowOff>
                  </from>
                  <to>
                    <xdr:col>7</xdr:col>
                    <xdr:colOff>1276350</xdr:colOff>
                    <xdr:row>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180975</xdr:colOff>
                    <xdr:row>6</xdr:row>
                    <xdr:rowOff>0</xdr:rowOff>
                  </from>
                  <to>
                    <xdr:col>7</xdr:col>
                    <xdr:colOff>1038225</xdr:colOff>
                    <xdr:row>7</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457200</xdr:colOff>
                    <xdr:row>6</xdr:row>
                    <xdr:rowOff>0</xdr:rowOff>
                  </from>
                  <to>
                    <xdr:col>6</xdr:col>
                    <xdr:colOff>104775</xdr:colOff>
                    <xdr:row>7</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457200</xdr:colOff>
                    <xdr:row>5</xdr:row>
                    <xdr:rowOff>19050</xdr:rowOff>
                  </from>
                  <to>
                    <xdr:col>6</xdr:col>
                    <xdr:colOff>104775</xdr:colOff>
                    <xdr:row>6</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zoomScaleNormal="100" workbookViewId="0">
      <selection activeCell="A22" sqref="A22"/>
    </sheetView>
  </sheetViews>
  <sheetFormatPr defaultRowHeight="15"/>
  <cols>
    <col min="4" max="4" width="5.140625" customWidth="1"/>
    <col min="5" max="5" width="2.7109375" customWidth="1"/>
    <col min="7" max="7" width="7.85546875" customWidth="1"/>
    <col min="8" max="8" width="21" customWidth="1"/>
    <col min="9" max="9" width="14.140625" customWidth="1"/>
  </cols>
  <sheetData>
    <row r="1" spans="1:9">
      <c r="A1" s="79" t="s">
        <v>48</v>
      </c>
      <c r="B1" s="80"/>
      <c r="C1" s="80"/>
      <c r="D1" s="80"/>
      <c r="E1" s="80"/>
      <c r="F1" s="80"/>
      <c r="G1" s="80"/>
      <c r="H1" s="81"/>
      <c r="I1" s="82"/>
    </row>
    <row r="2" spans="1:9">
      <c r="A2" s="33" t="s">
        <v>92</v>
      </c>
      <c r="B2" s="34"/>
      <c r="C2" s="34"/>
      <c r="D2" s="34"/>
      <c r="E2" s="34"/>
      <c r="F2" s="34"/>
      <c r="G2" s="34"/>
      <c r="H2" s="35"/>
      <c r="I2" s="36"/>
    </row>
    <row r="3" spans="1:9">
      <c r="A3" s="329" t="s">
        <v>52</v>
      </c>
      <c r="B3" s="330"/>
      <c r="C3" s="330"/>
      <c r="D3" s="330"/>
      <c r="E3" s="330"/>
      <c r="F3" s="330"/>
      <c r="G3" s="330"/>
      <c r="H3" s="330"/>
      <c r="I3" s="331"/>
    </row>
    <row r="4" spans="1:9">
      <c r="A4" s="68" t="str">
        <f>'Px &amp; Tx-QTR1'!$A$4</f>
        <v xml:space="preserve">Tribe Name:__                                    </v>
      </c>
      <c r="B4" s="2"/>
      <c r="C4" s="2"/>
      <c r="D4" s="31"/>
      <c r="E4" s="69" t="str">
        <f>'Px &amp; Tx-QTR1'!$I$4</f>
        <v>Contract #: __________________________________</v>
      </c>
      <c r="F4" s="2"/>
      <c r="G4" s="2"/>
      <c r="H4" s="1"/>
      <c r="I4" s="38"/>
    </row>
    <row r="5" spans="1:9">
      <c r="A5" s="37"/>
      <c r="B5" s="2"/>
      <c r="C5" s="2"/>
      <c r="D5" s="31"/>
      <c r="E5" s="2"/>
      <c r="F5" s="2"/>
      <c r="G5" s="2"/>
      <c r="H5" s="1"/>
      <c r="I5" s="38"/>
    </row>
    <row r="6" spans="1:9">
      <c r="A6" s="149"/>
      <c r="B6" s="150" t="s">
        <v>0</v>
      </c>
      <c r="C6" s="151"/>
      <c r="D6" s="151"/>
      <c r="E6" s="151"/>
      <c r="F6" s="151"/>
      <c r="G6" s="151"/>
      <c r="H6" s="152"/>
      <c r="I6" s="153"/>
    </row>
    <row r="7" spans="1:9">
      <c r="A7" s="149"/>
      <c r="B7" s="154"/>
      <c r="C7" s="155"/>
      <c r="D7" s="155"/>
      <c r="E7" s="155"/>
      <c r="F7" s="155"/>
      <c r="G7" s="155"/>
      <c r="H7" s="156"/>
      <c r="I7" s="153"/>
    </row>
    <row r="8" spans="1:9">
      <c r="A8" s="344"/>
      <c r="B8" s="345"/>
      <c r="C8" s="345"/>
      <c r="D8" s="345"/>
      <c r="E8" s="345"/>
      <c r="F8" s="345"/>
      <c r="G8" s="345"/>
      <c r="H8" s="345"/>
      <c r="I8" s="346"/>
    </row>
    <row r="9" spans="1:9" ht="15.75" thickBot="1">
      <c r="A9" s="212" t="s">
        <v>1</v>
      </c>
      <c r="B9" s="213"/>
      <c r="C9" s="213"/>
      <c r="D9" s="213"/>
      <c r="E9" s="213"/>
      <c r="F9" s="213"/>
      <c r="G9" s="213"/>
      <c r="H9" s="214"/>
      <c r="I9" s="215"/>
    </row>
    <row r="10" spans="1:9" ht="32.25" customHeight="1" thickBot="1">
      <c r="A10" s="49" t="s">
        <v>2</v>
      </c>
      <c r="B10" s="335" t="s">
        <v>3</v>
      </c>
      <c r="C10" s="336"/>
      <c r="D10" s="336"/>
      <c r="E10" s="336"/>
      <c r="F10" s="337" t="s">
        <v>56</v>
      </c>
      <c r="G10" s="338"/>
      <c r="H10" s="216" t="s">
        <v>54</v>
      </c>
      <c r="I10" s="217" t="s">
        <v>6</v>
      </c>
    </row>
    <row r="11" spans="1:9" ht="15.75" thickBot="1">
      <c r="A11" s="339" t="s">
        <v>110</v>
      </c>
      <c r="B11" s="340"/>
      <c r="C11" s="340"/>
      <c r="D11" s="340"/>
      <c r="E11" s="340"/>
      <c r="F11" s="340"/>
      <c r="G11" s="340"/>
      <c r="H11" s="340"/>
      <c r="I11" s="198">
        <v>20000</v>
      </c>
    </row>
    <row r="12" spans="1:9">
      <c r="A12" s="96">
        <v>11</v>
      </c>
      <c r="B12" s="208" t="s">
        <v>7</v>
      </c>
      <c r="C12" s="209"/>
      <c r="D12" s="209"/>
      <c r="E12" s="209"/>
      <c r="F12" s="327" t="s">
        <v>53</v>
      </c>
      <c r="G12" s="328"/>
      <c r="H12" s="328"/>
      <c r="I12" s="145"/>
    </row>
    <row r="13" spans="1:9">
      <c r="A13" s="53">
        <v>22</v>
      </c>
      <c r="B13" s="282" t="s">
        <v>55</v>
      </c>
      <c r="C13" s="283"/>
      <c r="D13" s="283"/>
      <c r="E13" s="283"/>
      <c r="F13" s="313" t="s">
        <v>25</v>
      </c>
      <c r="G13" s="314"/>
      <c r="H13" s="54" t="s">
        <v>73</v>
      </c>
      <c r="I13" s="146"/>
    </row>
    <row r="14" spans="1:9">
      <c r="A14" s="53">
        <v>22</v>
      </c>
      <c r="B14" s="282" t="s">
        <v>55</v>
      </c>
      <c r="C14" s="283"/>
      <c r="D14" s="283"/>
      <c r="E14" s="283"/>
      <c r="F14" s="313" t="s">
        <v>25</v>
      </c>
      <c r="G14" s="314"/>
      <c r="H14" s="54" t="s">
        <v>73</v>
      </c>
      <c r="I14" s="146"/>
    </row>
    <row r="15" spans="1:9" ht="15.75" thickBot="1">
      <c r="A15" s="98">
        <v>22</v>
      </c>
      <c r="B15" s="315" t="s">
        <v>55</v>
      </c>
      <c r="C15" s="316"/>
      <c r="D15" s="316"/>
      <c r="E15" s="316"/>
      <c r="F15" s="317" t="s">
        <v>25</v>
      </c>
      <c r="G15" s="318"/>
      <c r="H15" s="99" t="s">
        <v>73</v>
      </c>
      <c r="I15" s="147"/>
    </row>
    <row r="16" spans="1:9">
      <c r="A16" s="70" t="s">
        <v>27</v>
      </c>
      <c r="B16" s="71"/>
      <c r="C16" s="72"/>
      <c r="D16" s="72"/>
      <c r="E16" s="95"/>
      <c r="F16" s="201"/>
      <c r="G16" s="202"/>
      <c r="H16" s="57"/>
      <c r="I16" s="144">
        <f>I12+I13+I15+I14</f>
        <v>0</v>
      </c>
    </row>
    <row r="17" spans="1:9">
      <c r="A17" s="70"/>
      <c r="B17" s="71"/>
      <c r="C17" s="72"/>
      <c r="D17" s="72"/>
      <c r="E17" s="95"/>
      <c r="F17" s="218"/>
      <c r="G17" s="218"/>
      <c r="H17" s="126"/>
      <c r="I17" s="58"/>
    </row>
    <row r="18" spans="1:9" ht="15.75" thickBot="1">
      <c r="A18" s="319"/>
      <c r="B18" s="320"/>
      <c r="C18" s="320"/>
      <c r="D18" s="320"/>
      <c r="E18" s="320"/>
      <c r="F18" s="320"/>
      <c r="G18" s="320"/>
      <c r="H18" s="320"/>
      <c r="I18" s="321"/>
    </row>
    <row r="19" spans="1:9">
      <c r="A19" s="322" t="s">
        <v>111</v>
      </c>
      <c r="B19" s="323"/>
      <c r="C19" s="323"/>
      <c r="D19" s="323"/>
      <c r="E19" s="323"/>
      <c r="F19" s="323"/>
      <c r="G19" s="323"/>
      <c r="H19" s="324"/>
      <c r="I19" s="203">
        <v>10000</v>
      </c>
    </row>
    <row r="20" spans="1:9">
      <c r="A20" s="53">
        <v>11</v>
      </c>
      <c r="B20" s="192" t="s">
        <v>7</v>
      </c>
      <c r="C20" s="193"/>
      <c r="D20" s="193"/>
      <c r="E20" s="193"/>
      <c r="F20" s="325" t="s">
        <v>72</v>
      </c>
      <c r="G20" s="326"/>
      <c r="H20" s="326"/>
      <c r="I20" s="148"/>
    </row>
    <row r="21" spans="1:9">
      <c r="A21" s="56">
        <v>22</v>
      </c>
      <c r="B21" s="282" t="s">
        <v>26</v>
      </c>
      <c r="C21" s="283"/>
      <c r="D21" s="283"/>
      <c r="E21" s="283"/>
      <c r="F21" s="313" t="s">
        <v>25</v>
      </c>
      <c r="G21" s="314"/>
      <c r="H21" s="204" t="s">
        <v>28</v>
      </c>
      <c r="I21" s="211"/>
    </row>
    <row r="22" spans="1:9">
      <c r="A22" s="56">
        <v>22</v>
      </c>
      <c r="B22" s="282" t="s">
        <v>26</v>
      </c>
      <c r="C22" s="283"/>
      <c r="D22" s="283"/>
      <c r="E22" s="283"/>
      <c r="F22" s="313" t="s">
        <v>25</v>
      </c>
      <c r="G22" s="314"/>
      <c r="H22" s="204" t="s">
        <v>28</v>
      </c>
      <c r="I22" s="211"/>
    </row>
    <row r="23" spans="1:9">
      <c r="A23" s="70" t="s">
        <v>29</v>
      </c>
      <c r="B23" s="71"/>
      <c r="C23" s="72"/>
      <c r="D23" s="72"/>
      <c r="E23" s="72"/>
      <c r="F23" s="199"/>
      <c r="G23" s="200"/>
      <c r="H23" s="57"/>
      <c r="I23" s="144">
        <f>I20+I21+I22</f>
        <v>0</v>
      </c>
    </row>
    <row r="24" spans="1:9">
      <c r="A24" s="308"/>
      <c r="B24" s="274"/>
      <c r="C24" s="274"/>
      <c r="D24" s="274"/>
      <c r="E24" s="274"/>
      <c r="F24" s="274"/>
      <c r="G24" s="274"/>
      <c r="H24" s="274"/>
      <c r="I24" s="309"/>
    </row>
    <row r="25" spans="1:9" ht="15.75" thickBot="1">
      <c r="A25" s="349"/>
      <c r="B25" s="350"/>
      <c r="C25" s="350"/>
      <c r="D25" s="350"/>
      <c r="E25" s="350"/>
      <c r="F25" s="350"/>
      <c r="G25" s="350"/>
      <c r="H25" s="350"/>
      <c r="I25" s="351"/>
    </row>
    <row r="26" spans="1:9">
      <c r="A26" s="37"/>
      <c r="B26" s="22"/>
      <c r="C26" s="22"/>
      <c r="D26" s="22"/>
      <c r="E26" s="22"/>
      <c r="F26" s="22"/>
      <c r="G26" s="2"/>
      <c r="H26" s="1"/>
      <c r="I26" s="38"/>
    </row>
    <row r="27" spans="1:9" ht="18.75" customHeight="1">
      <c r="A27" s="347" t="s">
        <v>24</v>
      </c>
      <c r="B27" s="348"/>
      <c r="C27" s="348"/>
      <c r="D27" s="348"/>
      <c r="E27" s="348"/>
      <c r="F27" s="348"/>
      <c r="G27" s="18"/>
      <c r="H27" s="19"/>
      <c r="I27" s="219"/>
    </row>
    <row r="28" spans="1:9">
      <c r="A28" s="347"/>
      <c r="B28" s="348"/>
      <c r="C28" s="348"/>
      <c r="D28" s="348"/>
      <c r="E28" s="348"/>
      <c r="F28" s="348"/>
      <c r="G28" s="22"/>
      <c r="H28" s="1"/>
      <c r="I28" s="38"/>
    </row>
    <row r="29" spans="1:9">
      <c r="A29" s="347"/>
      <c r="B29" s="348"/>
      <c r="C29" s="348"/>
      <c r="D29" s="348"/>
      <c r="E29" s="348"/>
      <c r="F29" s="348"/>
      <c r="G29" s="300"/>
      <c r="H29" s="300"/>
      <c r="I29" s="294"/>
    </row>
    <row r="30" spans="1:9">
      <c r="A30" s="347"/>
      <c r="B30" s="348"/>
      <c r="C30" s="348"/>
      <c r="D30" s="348"/>
      <c r="E30" s="348"/>
      <c r="F30" s="348"/>
      <c r="G30" s="301"/>
      <c r="H30" s="301"/>
      <c r="I30" s="295"/>
    </row>
    <row r="31" spans="1:9">
      <c r="A31" s="220"/>
      <c r="B31" s="221"/>
      <c r="C31" s="221"/>
      <c r="D31" s="221"/>
      <c r="E31" s="221"/>
      <c r="F31" s="221"/>
      <c r="G31" s="24"/>
      <c r="H31" s="222"/>
      <c r="I31" s="223" t="s">
        <v>23</v>
      </c>
    </row>
    <row r="32" spans="1:9" ht="15.75" thickBot="1">
      <c r="A32" s="224"/>
      <c r="B32" s="225"/>
      <c r="C32" s="225"/>
      <c r="D32" s="225"/>
      <c r="E32" s="225"/>
      <c r="F32" s="225"/>
      <c r="G32" s="226"/>
      <c r="H32" s="227"/>
      <c r="I32" s="228"/>
    </row>
  </sheetData>
  <sheetProtection selectLockedCells="1"/>
  <mergeCells count="24">
    <mergeCell ref="A27:F30"/>
    <mergeCell ref="G29:H30"/>
    <mergeCell ref="I29:I30"/>
    <mergeCell ref="F15:G15"/>
    <mergeCell ref="A24:I24"/>
    <mergeCell ref="A25:I25"/>
    <mergeCell ref="A19:H19"/>
    <mergeCell ref="F20:H20"/>
    <mergeCell ref="B21:E21"/>
    <mergeCell ref="F21:G21"/>
    <mergeCell ref="B22:E22"/>
    <mergeCell ref="F22:G22"/>
    <mergeCell ref="A18:I18"/>
    <mergeCell ref="B13:E13"/>
    <mergeCell ref="B15:E15"/>
    <mergeCell ref="A3:I3"/>
    <mergeCell ref="B10:E10"/>
    <mergeCell ref="F10:G10"/>
    <mergeCell ref="A11:H11"/>
    <mergeCell ref="F12:H12"/>
    <mergeCell ref="A8:I8"/>
    <mergeCell ref="F13:G13"/>
    <mergeCell ref="B14:E14"/>
    <mergeCell ref="F14:G14"/>
  </mergeCells>
  <dataValidations count="1">
    <dataValidation type="list" allowBlank="1" showErrorMessage="1" sqref="F13:G15 F21:G22">
      <formula1>CSAPStrategyCategories</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171450</xdr:colOff>
                    <xdr:row>5</xdr:row>
                    <xdr:rowOff>0</xdr:rowOff>
                  </from>
                  <to>
                    <xdr:col>7</xdr:col>
                    <xdr:colOff>1276350</xdr:colOff>
                    <xdr:row>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180975</xdr:colOff>
                    <xdr:row>6</xdr:row>
                    <xdr:rowOff>0</xdr:rowOff>
                  </from>
                  <to>
                    <xdr:col>7</xdr:col>
                    <xdr:colOff>1038225</xdr:colOff>
                    <xdr:row>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457200</xdr:colOff>
                    <xdr:row>6</xdr:row>
                    <xdr:rowOff>0</xdr:rowOff>
                  </from>
                  <to>
                    <xdr:col>6</xdr:col>
                    <xdr:colOff>104775</xdr:colOff>
                    <xdr:row>7</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457200</xdr:colOff>
                    <xdr:row>5</xdr:row>
                    <xdr:rowOff>19050</xdr:rowOff>
                  </from>
                  <to>
                    <xdr:col>6</xdr:col>
                    <xdr:colOff>104775</xdr:colOff>
                    <xdr:row>6</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E8"/>
    </sheetView>
  </sheetViews>
  <sheetFormatPr defaultRowHeight="15"/>
  <cols>
    <col min="1" max="1" width="33.140625" bestFit="1" customWidth="1"/>
    <col min="4" max="4" width="20" customWidth="1"/>
  </cols>
  <sheetData>
    <row r="1" spans="1:4">
      <c r="A1" t="s">
        <v>32</v>
      </c>
      <c r="D1" t="s">
        <v>77</v>
      </c>
    </row>
    <row r="2" spans="1:4">
      <c r="A2" t="s">
        <v>33</v>
      </c>
      <c r="D2" t="s">
        <v>78</v>
      </c>
    </row>
    <row r="3" spans="1:4">
      <c r="A3" t="s">
        <v>34</v>
      </c>
      <c r="D3" t="s">
        <v>79</v>
      </c>
    </row>
    <row r="4" spans="1:4">
      <c r="A4" t="s">
        <v>35</v>
      </c>
      <c r="D4" t="s">
        <v>80</v>
      </c>
    </row>
    <row r="5" spans="1:4">
      <c r="A5" t="s">
        <v>36</v>
      </c>
    </row>
    <row r="6" spans="1:4">
      <c r="A6" t="s">
        <v>37</v>
      </c>
    </row>
    <row r="7" spans="1:4">
      <c r="A7" t="s">
        <v>38</v>
      </c>
    </row>
  </sheetData>
  <sheetProtection algorithmName="SHA-512" hashValue="s9ZL/zOswBA6ZGLfueJxCovjSG7OD9dTQE9dzfSFZo9PIpdB36immMGe7t5aeDjKexm7UCL8gYMFqSPTbX26Xw==" saltValue="aOosoSOF7QfwneryICUiJQ==" spinCount="100000"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CSAP Categories IOM Type Catego</vt:lpstr>
      <vt:lpstr>Summary</vt:lpstr>
      <vt:lpstr>Px &amp; Tx-QTR1</vt:lpstr>
      <vt:lpstr>Px &amp; Tx-QTR2</vt:lpstr>
      <vt:lpstr>Px &amp; Tx-QTR3</vt:lpstr>
      <vt:lpstr>Px &amp; Tx-QTR4</vt:lpstr>
      <vt:lpstr>DMA &amp; MHPP-QTR1</vt:lpstr>
      <vt:lpstr>DMA &amp; MHPP-QTR2</vt:lpstr>
      <vt:lpstr>DMA &amp; MHPP-QTR3</vt:lpstr>
      <vt:lpstr>DMA &amp; MHPP-QTR4</vt:lpstr>
      <vt:lpstr>Sheet3</vt:lpstr>
      <vt:lpstr>CSAPStrategyCategories</vt:lpstr>
      <vt:lpstr>IOMType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Greninger, Alonah R (Loni)  (DSHS/BHSIA/CD)</dc:creator>
  <cp:lastModifiedBy>Mendoza, Lucilla  (DSHS/BHA)</cp:lastModifiedBy>
  <cp:lastPrinted>2018-01-30T19:53:43Z</cp:lastPrinted>
  <dcterms:created xsi:type="dcterms:W3CDTF">2016-10-20T22:27:17Z</dcterms:created>
  <dcterms:modified xsi:type="dcterms:W3CDTF">2018-04-23T17:59:46Z</dcterms:modified>
  <cp:contentStatus/>
</cp:coreProperties>
</file>