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workbookProtection lockStructure="1"/>
  <bookViews>
    <workbookView xWindow="-15" yWindow="-15" windowWidth="9615" windowHeight="8265"/>
  </bookViews>
  <sheets>
    <sheet name="Cover" sheetId="1" r:id="rId1"/>
    <sheet name="A" sheetId="2" r:id="rId2"/>
    <sheet name="C" sheetId="5" r:id="rId3"/>
    <sheet name="D1" sheetId="6" r:id="rId4"/>
    <sheet name="D2" sheetId="14" r:id="rId5"/>
    <sheet name="E" sheetId="12" r:id="rId6"/>
    <sheet name="F" sheetId="8" r:id="rId7"/>
    <sheet name="data" sheetId="3" state="hidden" r:id="rId8"/>
    <sheet name="chart_data" sheetId="9" state="hidden" r:id="rId9"/>
  </sheets>
  <definedNames>
    <definedName name="_xlnm.Print_Area" localSheetId="1">A!$A$1:$C$32</definedName>
    <definedName name="_xlnm.Print_Area" localSheetId="2">'C'!$A$1:$G$31</definedName>
    <definedName name="_xlnm.Print_Area" localSheetId="3">'D1'!$A$1:$N$42</definedName>
    <definedName name="_xlnm.Print_Area" localSheetId="4">'D2'!$A$1:$K$43</definedName>
    <definedName name="_xlnm.Print_Area" localSheetId="5">E!$A$1:$M$37</definedName>
    <definedName name="_xlnm.Print_Area" localSheetId="6">F!$A$1:$K$52</definedName>
  </definedNames>
  <calcPr calcId="125725"/>
</workbook>
</file>

<file path=xl/calcChain.xml><?xml version="1.0" encoding="utf-8"?>
<calcChain xmlns="http://schemas.openxmlformats.org/spreadsheetml/2006/main">
  <c r="C3" i="9"/>
  <c r="C4"/>
  <c r="B3"/>
  <c r="B4"/>
  <c r="C26"/>
  <c r="B26"/>
  <c r="B27"/>
  <c r="B25"/>
  <c r="B24"/>
  <c r="B22"/>
  <c r="B21"/>
  <c r="B20"/>
  <c r="B18"/>
  <c r="B17"/>
  <c r="B16"/>
  <c r="B15"/>
  <c r="B14"/>
  <c r="B13"/>
  <c r="B11"/>
  <c r="B10"/>
  <c r="B9"/>
  <c r="B7"/>
  <c r="B6"/>
  <c r="C54"/>
  <c r="D54"/>
  <c r="E54"/>
  <c r="F54"/>
  <c r="C53"/>
  <c r="D53"/>
  <c r="E53"/>
  <c r="F53"/>
  <c r="C51"/>
  <c r="D51"/>
  <c r="E51"/>
  <c r="F51"/>
  <c r="C50"/>
  <c r="D50"/>
  <c r="E50"/>
  <c r="F50"/>
  <c r="C49"/>
  <c r="D49"/>
  <c r="E49"/>
  <c r="F49"/>
  <c r="C48"/>
  <c r="D48"/>
  <c r="E48"/>
  <c r="F48"/>
  <c r="C47"/>
  <c r="D47"/>
  <c r="F47"/>
  <c r="C46"/>
  <c r="D46"/>
  <c r="E46"/>
  <c r="F46"/>
  <c r="C44"/>
  <c r="D44"/>
  <c r="E44"/>
  <c r="F44"/>
  <c r="C43"/>
  <c r="D43"/>
  <c r="E43"/>
  <c r="F43"/>
  <c r="C42"/>
  <c r="D42"/>
  <c r="E42"/>
  <c r="F42"/>
  <c r="C41"/>
  <c r="D41"/>
  <c r="E41"/>
  <c r="F41"/>
  <c r="C40"/>
  <c r="D40"/>
  <c r="E40"/>
  <c r="F40"/>
  <c r="C38"/>
  <c r="D38"/>
  <c r="F38"/>
  <c r="C37"/>
  <c r="D37"/>
  <c r="E37"/>
  <c r="F37"/>
  <c r="C36"/>
  <c r="D36"/>
  <c r="F36"/>
  <c r="C35"/>
  <c r="D35"/>
  <c r="E35"/>
  <c r="F35"/>
  <c r="C25"/>
  <c r="C24"/>
  <c r="C22"/>
  <c r="C21"/>
  <c r="C20"/>
  <c r="C18"/>
  <c r="C17"/>
  <c r="C16"/>
  <c r="C15"/>
  <c r="C14"/>
  <c r="C13"/>
  <c r="C11"/>
  <c r="C10"/>
  <c r="C9"/>
  <c r="C7"/>
  <c r="C6"/>
  <c r="C27"/>
  <c r="F8" i="3" l="1"/>
  <c r="A6"/>
  <c r="A5"/>
  <c r="A8" s="1"/>
  <c r="F7" l="1"/>
  <c r="A7"/>
</calcChain>
</file>

<file path=xl/sharedStrings.xml><?xml version="1.0" encoding="utf-8"?>
<sst xmlns="http://schemas.openxmlformats.org/spreadsheetml/2006/main" count="917" uniqueCount="310">
  <si>
    <t>QUALITY AND HELPFULNESS</t>
  </si>
  <si>
    <t>DSHS STAFF</t>
  </si>
  <si>
    <t>ACCESS AND PROCESSES</t>
  </si>
  <si>
    <t>INFORMATION</t>
  </si>
  <si>
    <t>CLIENT INVOLVEMENT</t>
  </si>
  <si>
    <t>With Child Support Data</t>
  </si>
  <si>
    <t>sort</t>
  </si>
  <si>
    <t>qnum</t>
  </si>
  <si>
    <t>qtext</t>
  </si>
  <si>
    <t>strongno</t>
  </si>
  <si>
    <t>no</t>
  </si>
  <si>
    <t>neutral</t>
  </si>
  <si>
    <t>yes</t>
  </si>
  <si>
    <t>strongyes</t>
  </si>
  <si>
    <t>satisfied</t>
  </si>
  <si>
    <t xml:space="preserve">q_16 </t>
  </si>
  <si>
    <t xml:space="preserve">q_15 </t>
  </si>
  <si>
    <t xml:space="preserve">q_14 </t>
  </si>
  <si>
    <t xml:space="preserve">q_9 </t>
  </si>
  <si>
    <t xml:space="preserve">q_10 </t>
  </si>
  <si>
    <t xml:space="preserve">q_11 </t>
  </si>
  <si>
    <t xml:space="preserve">q_4 </t>
  </si>
  <si>
    <t xml:space="preserve">q_3 </t>
  </si>
  <si>
    <t xml:space="preserve">q_2 </t>
  </si>
  <si>
    <t xml:space="preserve">q_6 </t>
  </si>
  <si>
    <t xml:space="preserve">Did you get services as quickly as you needed? </t>
  </si>
  <si>
    <t xml:space="preserve">q_5a </t>
  </si>
  <si>
    <t xml:space="preserve">q_5 </t>
  </si>
  <si>
    <t xml:space="preserve">q_1 </t>
  </si>
  <si>
    <t xml:space="preserve">q_8 </t>
  </si>
  <si>
    <t xml:space="preserve">q_7 </t>
  </si>
  <si>
    <t xml:space="preserve">Was it easy to get the information you needed about services? </t>
  </si>
  <si>
    <t xml:space="preserve">q_12 </t>
  </si>
  <si>
    <t xml:space="preserve">q_13 </t>
  </si>
  <si>
    <t>Without Child Support Data</t>
  </si>
  <si>
    <t>P-Values comp with "first"</t>
  </si>
  <si>
    <t>P-Values comp with "last"</t>
  </si>
  <si>
    <t>prgm</t>
  </si>
  <si>
    <t>previous_q_text</t>
  </si>
  <si>
    <t>program</t>
  </si>
  <si>
    <t>var</t>
  </si>
  <si>
    <t>p-value</t>
  </si>
  <si>
    <t>q_5a</t>
  </si>
  <si>
    <t xml:space="preserve">Overall, do DSHS programs help you and your family? </t>
  </si>
  <si>
    <t xml:space="preserve">q_19all </t>
  </si>
  <si>
    <t xml:space="preserve">Thinking of all the programs together,does DSHS do good work? </t>
  </si>
  <si>
    <t xml:space="preserve">Does your DSHS program do good work? </t>
  </si>
  <si>
    <t xml:space="preserve">Are you satisfied with DSHS program services? </t>
  </si>
  <si>
    <t xml:space="preserve">Do DSHS staff treat you with courtesy and respect? </t>
  </si>
  <si>
    <t xml:space="preserve">Do staff listen to what you have to say? </t>
  </si>
  <si>
    <t xml:space="preserve">Do staff understand your needs? </t>
  </si>
  <si>
    <t xml:space="preserve">Are DSHS program offices open at times that are good for you? </t>
  </si>
  <si>
    <t xml:space="preserve">Is it easy to get to the DSHS program office? </t>
  </si>
  <si>
    <t xml:space="preserve">Is it easy to get services from the DSHS program? </t>
  </si>
  <si>
    <t xml:space="preserve">When you call DSHS, is it easy to get a live person when you need to? </t>
  </si>
  <si>
    <t xml:space="preserve">Do DSHS staff return your calls within 24 hours? </t>
  </si>
  <si>
    <t xml:space="preserve">Do you know what program services there are for you and your family? </t>
  </si>
  <si>
    <t xml:space="preserve">Did program staff explain things clearly? </t>
  </si>
  <si>
    <t xml:space="preserve">q_17 </t>
  </si>
  <si>
    <t xml:space="preserve">Does DSHS make sure all your services work well together? </t>
  </si>
  <si>
    <t xml:space="preserve">q_18 </t>
  </si>
  <si>
    <t xml:space="preserve">Do the staff from your different DSHS programs work together as a team to try to help you get the services you need? </t>
  </si>
  <si>
    <t>Theme Data, Unweighted</t>
  </si>
  <si>
    <t>comment</t>
  </si>
  <si>
    <t>count</t>
  </si>
  <si>
    <t>_NAME_</t>
  </si>
  <si>
    <t>any</t>
  </si>
  <si>
    <t>any_percent</t>
  </si>
  <si>
    <t>pos</t>
  </si>
  <si>
    <t>neg</t>
  </si>
  <si>
    <t>neut</t>
  </si>
  <si>
    <t>pos_percent</t>
  </si>
  <si>
    <t xml:space="preserve">qual_dshs </t>
  </si>
  <si>
    <t xml:space="preserve">qual </t>
  </si>
  <si>
    <t xml:space="preserve">H </t>
  </si>
  <si>
    <t xml:space="preserve">HD </t>
  </si>
  <si>
    <t xml:space="preserve">HO </t>
  </si>
  <si>
    <t xml:space="preserve">HN </t>
  </si>
  <si>
    <t xml:space="preserve">HS </t>
  </si>
  <si>
    <t xml:space="preserve">staf </t>
  </si>
  <si>
    <t xml:space="preserve">SC </t>
  </si>
  <si>
    <t xml:space="preserve">SL </t>
  </si>
  <si>
    <t xml:space="preserve">SO </t>
  </si>
  <si>
    <t xml:space="preserve">SP </t>
  </si>
  <si>
    <t xml:space="preserve">SN </t>
  </si>
  <si>
    <t xml:space="preserve">SX </t>
  </si>
  <si>
    <t xml:space="preserve">proc </t>
  </si>
  <si>
    <t xml:space="preserve">acce_sub </t>
  </si>
  <si>
    <t xml:space="preserve">AP </t>
  </si>
  <si>
    <t xml:space="preserve">AL </t>
  </si>
  <si>
    <t xml:space="preserve">AA </t>
  </si>
  <si>
    <t xml:space="preserve">proc_sub </t>
  </si>
  <si>
    <t xml:space="preserve">PR </t>
  </si>
  <si>
    <t xml:space="preserve">PS </t>
  </si>
  <si>
    <t xml:space="preserve">PP </t>
  </si>
  <si>
    <t xml:space="preserve">PT </t>
  </si>
  <si>
    <t xml:space="preserve">PE </t>
  </si>
  <si>
    <t xml:space="preserve">dive_sub </t>
  </si>
  <si>
    <t xml:space="preserve">DV </t>
  </si>
  <si>
    <t xml:space="preserve">info </t>
  </si>
  <si>
    <t xml:space="preserve">IN </t>
  </si>
  <si>
    <t xml:space="preserve">IL </t>
  </si>
  <si>
    <t xml:space="preserve">coor </t>
  </si>
  <si>
    <t xml:space="preserve">CP </t>
  </si>
  <si>
    <t xml:space="preserve">CW </t>
  </si>
  <si>
    <t xml:space="preserve">reso </t>
  </si>
  <si>
    <t xml:space="preserve">RP </t>
  </si>
  <si>
    <t xml:space="preserve">RB </t>
  </si>
  <si>
    <t xml:space="preserve">RM </t>
  </si>
  <si>
    <t xml:space="preserve">RC </t>
  </si>
  <si>
    <t xml:space="preserve">othe </t>
  </si>
  <si>
    <t xml:space="preserve">O </t>
  </si>
  <si>
    <t xml:space="preserve">DK </t>
  </si>
  <si>
    <t>Client Satisfaction Rates - Bar Chart</t>
  </si>
  <si>
    <t>Client Survey Responses -  Detailed Breakdown</t>
  </si>
  <si>
    <t>Positive, Negative or Neutral/Mixed Comments by Topic</t>
  </si>
  <si>
    <t>Narrative Comments Report</t>
  </si>
  <si>
    <t>Reports</t>
  </si>
  <si>
    <t>Contents</t>
  </si>
  <si>
    <t>CLIENT SURVEY</t>
  </si>
  <si>
    <t>A</t>
  </si>
  <si>
    <t>C</t>
  </si>
  <si>
    <t>E</t>
  </si>
  <si>
    <t>F</t>
  </si>
  <si>
    <t>Client Survey Satisfaction Rates* - Chart</t>
  </si>
  <si>
    <t>Legend:</t>
  </si>
  <si>
    <t>61-70%</t>
  </si>
  <si>
    <t>NOTE:</t>
  </si>
  <si>
    <t>51-60%</t>
  </si>
  <si>
    <t>0-50%</t>
  </si>
  <si>
    <t>Total</t>
  </si>
  <si>
    <t>Good Work</t>
  </si>
  <si>
    <t>Needs Work</t>
  </si>
  <si>
    <t>Mixed or Neutral</t>
  </si>
  <si>
    <t>%</t>
  </si>
  <si>
    <t>Quality/Help</t>
  </si>
  <si>
    <t xml:space="preserve">  DSHS Helped</t>
  </si>
  <si>
    <t>H</t>
  </si>
  <si>
    <t xml:space="preserve">  DSHS Didn't Help</t>
  </si>
  <si>
    <t>HD</t>
  </si>
  <si>
    <t xml:space="preserve">  Things are OK</t>
  </si>
  <si>
    <t>HO</t>
  </si>
  <si>
    <t xml:space="preserve">  Nothing</t>
  </si>
  <si>
    <t>HN</t>
  </si>
  <si>
    <t xml:space="preserve">  Specific Program Quality</t>
  </si>
  <si>
    <t>HS</t>
  </si>
  <si>
    <t>Staff</t>
  </si>
  <si>
    <t xml:space="preserve">  Staff Courtesy</t>
  </si>
  <si>
    <t>SC</t>
  </si>
  <si>
    <t xml:space="preserve">  Staff Listens/Understands</t>
  </si>
  <si>
    <t>SL</t>
  </si>
  <si>
    <t xml:space="preserve">  Other Staff Comments</t>
  </si>
  <si>
    <t>SO</t>
  </si>
  <si>
    <t xml:space="preserve">  Specific Staff</t>
  </si>
  <si>
    <t>SP</t>
  </si>
  <si>
    <t xml:space="preserve">  Need More Staff</t>
  </si>
  <si>
    <t>SN</t>
  </si>
  <si>
    <t xml:space="preserve">  Providers</t>
  </si>
  <si>
    <t>SX</t>
  </si>
  <si>
    <t>Process/Access</t>
  </si>
  <si>
    <t>ACCESS</t>
  </si>
  <si>
    <t xml:space="preserve">  Phone/Staff Access</t>
  </si>
  <si>
    <t>AP</t>
  </si>
  <si>
    <t xml:space="preserve">  Location/Hours</t>
  </si>
  <si>
    <t>AL</t>
  </si>
  <si>
    <t xml:space="preserve">  Appointment Process</t>
  </si>
  <si>
    <t>AA</t>
  </si>
  <si>
    <t>PROCESS</t>
  </si>
  <si>
    <t xml:space="preserve">  Process - General</t>
  </si>
  <si>
    <t>PR</t>
  </si>
  <si>
    <t xml:space="preserve">  Process - Specific</t>
  </si>
  <si>
    <t>PS</t>
  </si>
  <si>
    <t xml:space="preserve">  Paperwork</t>
  </si>
  <si>
    <t>PP</t>
  </si>
  <si>
    <t xml:space="preserve">  Process - Timeliness</t>
  </si>
  <si>
    <t>PT</t>
  </si>
  <si>
    <t xml:space="preserve">  Eligibility</t>
  </si>
  <si>
    <t>PE</t>
  </si>
  <si>
    <t>DIVERSITY</t>
  </si>
  <si>
    <t xml:space="preserve">  Diversity/Preference</t>
  </si>
  <si>
    <t>DV</t>
  </si>
  <si>
    <t>Information</t>
  </si>
  <si>
    <t xml:space="preserve">  Information - General</t>
  </si>
  <si>
    <t>IN</t>
  </si>
  <si>
    <t xml:space="preserve">  Language Services</t>
  </si>
  <si>
    <t>IL</t>
  </si>
  <si>
    <t>Coordination</t>
  </si>
  <si>
    <t xml:space="preserve">  Between Programs</t>
  </si>
  <si>
    <t>CP</t>
  </si>
  <si>
    <t xml:space="preserve">  Between Workers</t>
  </si>
  <si>
    <t>CW</t>
  </si>
  <si>
    <t>Resources</t>
  </si>
  <si>
    <t xml:space="preserve">  More Programs</t>
  </si>
  <si>
    <t>RP</t>
  </si>
  <si>
    <t xml:space="preserve">  More Money/Benefits</t>
  </si>
  <si>
    <t>RB</t>
  </si>
  <si>
    <t xml:space="preserve">  More Medical/Dental Benefits</t>
  </si>
  <si>
    <t>RM</t>
  </si>
  <si>
    <t xml:space="preserve">  More Providers</t>
  </si>
  <si>
    <t>RC</t>
  </si>
  <si>
    <t>Other</t>
  </si>
  <si>
    <t xml:space="preserve">  Other/Miscellaneous</t>
  </si>
  <si>
    <t>O</t>
  </si>
  <si>
    <t xml:space="preserve">  Don't Know</t>
  </si>
  <si>
    <t>DK</t>
  </si>
  <si>
    <t>Client Survey Satisfaction Rates - Detailed Breakdown</t>
  </si>
  <si>
    <t>Strong NO</t>
  </si>
  <si>
    <t>Strong YES</t>
  </si>
  <si>
    <t>N/A</t>
  </si>
  <si>
    <t>* Change between years is statistically significant at the .05 level.</t>
  </si>
  <si>
    <t>**Question wording changed in 2009 to make questions easier to understand.</t>
  </si>
  <si>
    <t>Question format changed between the 2005 and 2007 surveys which may affect comparisons to previous years.</t>
  </si>
  <si>
    <t>Change
07 - 09</t>
  </si>
  <si>
    <t>Change
01 - 09</t>
  </si>
  <si>
    <r>
      <t>MAJOR THEMES AND SUBTHEMES</t>
    </r>
    <r>
      <rPr>
        <vertAlign val="superscript"/>
        <sz val="8"/>
        <color theme="1"/>
        <rFont val="Verdana"/>
        <family val="2"/>
      </rPr>
      <t>1</t>
    </r>
  </si>
  <si>
    <r>
      <t>#</t>
    </r>
    <r>
      <rPr>
        <vertAlign val="superscript"/>
        <sz val="8"/>
        <color theme="1"/>
        <rFont val="Verdana"/>
        <family val="2"/>
      </rPr>
      <t>2</t>
    </r>
  </si>
  <si>
    <r>
      <t>% of All</t>
    </r>
    <r>
      <rPr>
        <vertAlign val="superscript"/>
        <sz val="8"/>
        <color theme="1"/>
        <rFont val="Verdana"/>
        <family val="2"/>
      </rPr>
      <t>3</t>
    </r>
  </si>
  <si>
    <r>
      <rPr>
        <vertAlign val="superscript"/>
        <sz val="7"/>
        <color theme="1"/>
        <rFont val="Verdana"/>
        <family val="2"/>
      </rPr>
      <t>1</t>
    </r>
    <r>
      <rPr>
        <sz val="7"/>
        <color theme="1"/>
        <rFont val="Verdana"/>
        <family val="2"/>
      </rPr>
      <t xml:space="preserve">Major themes (in blue rows) and secondary themes (in italics) are rollups of the subthemes listed immediately below.  They are unduplicated - not the total of the numbers below.  For example, a single person who made "Good Work" comments in "Staff Courtesy" and "Specific Staff" is counted only once in the "Staff" row.  Likewise, a person who has a "Good Work" comment in the "Staff Courtesy" row and a "Needs Work" comment in the "Specific Staff" row would be counted as a "Mixed" comment in the "Staff" row. </t>
    </r>
  </si>
  <si>
    <r>
      <rPr>
        <vertAlign val="superscript"/>
        <sz val="7"/>
        <color theme="1"/>
        <rFont val="Verdana"/>
        <family val="2"/>
      </rPr>
      <t>2</t>
    </r>
    <r>
      <rPr>
        <sz val="7"/>
        <color theme="1"/>
        <rFont val="Verdana"/>
        <family val="2"/>
      </rPr>
      <t>All # columns show how many persons made any mention of this theme. Multiple comments on the same theme by a single person are only counted once in the row for that theme. A single person may make both "Satisfied" and "Needs Work" comments on the same theme - that person will be counted in the "Neutral or Mixed" column.</t>
    </r>
  </si>
  <si>
    <r>
      <rPr>
        <vertAlign val="superscript"/>
        <sz val="7"/>
        <color theme="1"/>
        <rFont val="Verdana"/>
        <family val="2"/>
      </rPr>
      <t>3</t>
    </r>
    <r>
      <rPr>
        <sz val="7"/>
        <color theme="1"/>
        <rFont val="Verdana"/>
        <family val="2"/>
      </rPr>
      <t>Respondents who commented on this theme as a percentage of the total number of respondents who made narrative comments.</t>
    </r>
  </si>
  <si>
    <t>Type</t>
  </si>
  <si>
    <t>Description</t>
  </si>
  <si>
    <t>Categories</t>
  </si>
  <si>
    <t>Neutral</t>
  </si>
  <si>
    <t>QUALITY/HELP</t>
  </si>
  <si>
    <t>DSHS Helps</t>
  </si>
  <si>
    <t>Specific Program Quality</t>
  </si>
  <si>
    <t>STAFF</t>
  </si>
  <si>
    <t xml:space="preserve">Staff Courtesy </t>
  </si>
  <si>
    <t>Staff Listens/Understands</t>
  </si>
  <si>
    <t>Oth.Staff Com-ments</t>
  </si>
  <si>
    <t>Specific Staff Member</t>
  </si>
  <si>
    <t>Need More Staff</t>
  </si>
  <si>
    <t>Providers</t>
  </si>
  <si>
    <t>SERVICE DELIVERY</t>
  </si>
  <si>
    <t>Access</t>
  </si>
  <si>
    <t>Processes</t>
  </si>
  <si>
    <t>Diversity</t>
  </si>
  <si>
    <t>RESOURCES</t>
  </si>
  <si>
    <t>More Programs</t>
  </si>
  <si>
    <t>More Money/Benefits</t>
  </si>
  <si>
    <t>More Medical/Dental Benefits</t>
  </si>
  <si>
    <t>More Providers</t>
  </si>
  <si>
    <t>Chart A - Reverse order</t>
  </si>
  <si>
    <t xml:space="preserve">. </t>
  </si>
  <si>
    <t>.</t>
  </si>
  <si>
    <t>Chart E - Reverse Order</t>
  </si>
  <si>
    <t>DSHS</t>
  </si>
  <si>
    <t xml:space="preserve">Thinking of all the programs together, has DSHS done good work? </t>
  </si>
  <si>
    <t xml:space="preserve">Did you have a say in what kind of services you get? </t>
  </si>
  <si>
    <t xml:space="preserve">Did you help make plans and set goals about services? </t>
  </si>
  <si>
    <t>Program Data - Satisfaction Rates</t>
  </si>
  <si>
    <t>AASA</t>
  </si>
  <si>
    <t>CA</t>
  </si>
  <si>
    <t>DASA</t>
  </si>
  <si>
    <t>DCS C</t>
  </si>
  <si>
    <t>DCS N</t>
  </si>
  <si>
    <t>DDD</t>
  </si>
  <si>
    <t>DVR</t>
  </si>
  <si>
    <t>ESA</t>
  </si>
  <si>
    <t>MAA</t>
  </si>
  <si>
    <t>MHD</t>
  </si>
  <si>
    <t xml:space="preserve">DSHS </t>
  </si>
  <si>
    <t xml:space="preserve">Was it easy to get the facts you needed about services? </t>
  </si>
  <si>
    <t xml:space="preserve">Were you involved in making choices about your services? </t>
  </si>
  <si>
    <t xml:space="preserve">Did you help make plans and goals about services? </t>
  </si>
  <si>
    <t xml:space="preserve">q_19 </t>
  </si>
  <si>
    <t>Historical Data With Child Support Data</t>
  </si>
  <si>
    <t>previous_qtext</t>
  </si>
  <si>
    <t>Historical Comparison of Client Survey Satisfaction Rates - Excluding DCS</t>
  </si>
  <si>
    <t>Historical Comparison of Client Survey Satisfaction Rates - Including DCS</t>
  </si>
  <si>
    <t xml:space="preserve">  D1  </t>
  </si>
  <si>
    <t xml:space="preserve">  D2  </t>
  </si>
  <si>
    <t>q_19all</t>
  </si>
  <si>
    <t>COORDINATION</t>
  </si>
  <si>
    <t>Client Survey Satisfaction Rates - Historical Comparison - Excluding DCS</t>
  </si>
  <si>
    <t>Client Survey Satisfaction Rates - Historical Comparison - Including DCS</t>
  </si>
  <si>
    <t>Historical Without Child Support</t>
  </si>
  <si>
    <t xml:space="preserve">*Percentage shown is the percent who answered "yes" or "strong yes."  Data are weighted. </t>
  </si>
  <si>
    <t>Percentage shown is the percent who answered "yes" or "strong yes."  Data are weighted.</t>
  </si>
  <si>
    <t>Percentage shown is the percent who answered "yes" or "strong yes."  Data are weighted.  DCS Custodial clients were added to the survey in 2005.  DCS Non-Custodial clients were added in 2007.</t>
  </si>
  <si>
    <t xml:space="preserve">avg16p </t>
  </si>
  <si>
    <t xml:space="preserve">q19pall </t>
  </si>
  <si>
    <t xml:space="preserve">avg15p </t>
  </si>
  <si>
    <t xml:space="preserve">avg14p </t>
  </si>
  <si>
    <t xml:space="preserve">avg9p </t>
  </si>
  <si>
    <t xml:space="preserve">avg10p </t>
  </si>
  <si>
    <t xml:space="preserve">avg11p </t>
  </si>
  <si>
    <t xml:space="preserve">avg4p </t>
  </si>
  <si>
    <t xml:space="preserve">avg3p </t>
  </si>
  <si>
    <t xml:space="preserve">avg2p </t>
  </si>
  <si>
    <t xml:space="preserve">avg6p </t>
  </si>
  <si>
    <t xml:space="preserve">avg5ap </t>
  </si>
  <si>
    <t xml:space="preserve">avg5p </t>
  </si>
  <si>
    <t xml:space="preserve">avg1p </t>
  </si>
  <si>
    <t xml:space="preserve">avg8p </t>
  </si>
  <si>
    <t xml:space="preserve">avg7p </t>
  </si>
  <si>
    <t xml:space="preserve">avg12p </t>
  </si>
  <si>
    <t xml:space="preserve">avg13p </t>
  </si>
  <si>
    <t xml:space="preserve">q17p </t>
  </si>
  <si>
    <t xml:space="preserve">q18p </t>
  </si>
  <si>
    <t>All Clients Receiving Services from DSHS</t>
  </si>
  <si>
    <t>DSHS • Weighted Data</t>
  </si>
  <si>
    <t>*</t>
  </si>
  <si>
    <t xml:space="preserve"> </t>
  </si>
  <si>
    <t>Was it easy to get the information you needed about services? **</t>
  </si>
  <si>
    <t>Did you have a say in what kind of services you get? **</t>
  </si>
  <si>
    <t>Did you help make plans and set goals about services? **</t>
  </si>
  <si>
    <t>DSHS • Unweighted Data</t>
  </si>
  <si>
    <t>1149 of 1217 Respondents Made Comments</t>
  </si>
</sst>
</file>

<file path=xl/styles.xml><?xml version="1.0" encoding="utf-8"?>
<styleSheet xmlns="http://schemas.openxmlformats.org/spreadsheetml/2006/main">
  <numFmts count="1">
    <numFmt numFmtId="164" formatCode="0.0%"/>
  </numFmts>
  <fonts count="29">
    <font>
      <sz val="11"/>
      <color theme="1"/>
      <name val="Calibri"/>
      <family val="2"/>
      <scheme val="minor"/>
    </font>
    <font>
      <sz val="11"/>
      <color theme="1"/>
      <name val="Verdana"/>
      <family val="2"/>
    </font>
    <font>
      <sz val="8"/>
      <name val="Verdana"/>
      <family val="2"/>
    </font>
    <font>
      <b/>
      <sz val="8"/>
      <name val="Verdana"/>
      <family val="2"/>
    </font>
    <font>
      <sz val="9"/>
      <color theme="1"/>
      <name val="Verdana"/>
      <family val="2"/>
    </font>
    <font>
      <sz val="12"/>
      <color theme="1"/>
      <name val="Verdana"/>
      <family val="2"/>
    </font>
    <font>
      <b/>
      <sz val="12"/>
      <color theme="1"/>
      <name val="Verdana"/>
      <family val="2"/>
    </font>
    <font>
      <b/>
      <sz val="14"/>
      <color theme="4" tint="-0.499984740745262"/>
      <name val="Verdana"/>
      <family val="2"/>
    </font>
    <font>
      <b/>
      <sz val="22"/>
      <color theme="4" tint="-0.499984740745262"/>
      <name val="Verdana"/>
      <family val="2"/>
    </font>
    <font>
      <b/>
      <sz val="16"/>
      <color theme="4" tint="-0.499984740745262"/>
      <name val="Verdana"/>
      <family val="2"/>
    </font>
    <font>
      <u/>
      <sz val="11"/>
      <color theme="10"/>
      <name val="Calibri"/>
      <family val="2"/>
    </font>
    <font>
      <sz val="11"/>
      <color theme="10"/>
      <name val="Calibri"/>
      <family val="2"/>
    </font>
    <font>
      <sz val="11"/>
      <color theme="0"/>
      <name val="Verdana"/>
      <family val="2"/>
    </font>
    <font>
      <sz val="8"/>
      <color theme="1"/>
      <name val="Verdana"/>
      <family val="2"/>
    </font>
    <font>
      <sz val="7"/>
      <color theme="1"/>
      <name val="Verdana"/>
      <family val="2"/>
    </font>
    <font>
      <b/>
      <sz val="9"/>
      <color theme="0"/>
      <name val="Verdana"/>
      <family val="2"/>
    </font>
    <font>
      <b/>
      <sz val="8"/>
      <color theme="1"/>
      <name val="Verdana"/>
      <family val="2"/>
    </font>
    <font>
      <sz val="14"/>
      <color theme="4" tint="-0.499984740745262"/>
      <name val="Verdana"/>
      <family val="2"/>
    </font>
    <font>
      <b/>
      <sz val="8"/>
      <color indexed="9"/>
      <name val="Verdana"/>
      <family val="2"/>
    </font>
    <font>
      <b/>
      <sz val="8"/>
      <color theme="0"/>
      <name val="Verdana"/>
      <family val="2"/>
    </font>
    <font>
      <sz val="12"/>
      <color theme="4" tint="-0.499984740745262"/>
      <name val="Verdana"/>
      <family val="2"/>
    </font>
    <font>
      <vertAlign val="superscript"/>
      <sz val="8"/>
      <color theme="1"/>
      <name val="Verdana"/>
      <family val="2"/>
    </font>
    <font>
      <i/>
      <sz val="8"/>
      <color theme="1"/>
      <name val="Verdana"/>
      <family val="2"/>
    </font>
    <font>
      <vertAlign val="superscript"/>
      <sz val="7"/>
      <color theme="1"/>
      <name val="Verdana"/>
      <family val="2"/>
    </font>
    <font>
      <sz val="10"/>
      <color indexed="9"/>
      <name val="Arial"/>
      <family val="2"/>
    </font>
    <font>
      <b/>
      <sz val="10"/>
      <color indexed="9"/>
      <name val="Arial"/>
      <family val="2"/>
    </font>
    <font>
      <b/>
      <sz val="7"/>
      <name val="Arial"/>
      <family val="2"/>
    </font>
    <font>
      <sz val="8"/>
      <name val="Arial"/>
      <family val="2"/>
    </font>
    <font>
      <sz val="13"/>
      <color theme="4" tint="-0.499984740745262"/>
      <name val="Verdana"/>
      <family val="2"/>
    </font>
  </fonts>
  <fills count="11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9" tint="-0.49998474074526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3743705557422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3743705557422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</cellStyleXfs>
  <cellXfs count="139">
    <xf numFmtId="0" fontId="0" fillId="0" borderId="0" xfId="0"/>
    <xf numFmtId="0" fontId="1" fillId="0" borderId="0" xfId="0" applyFont="1"/>
    <xf numFmtId="0" fontId="2" fillId="0" borderId="0" xfId="0" applyFont="1"/>
    <xf numFmtId="9" fontId="2" fillId="0" borderId="0" xfId="0" applyNumberFormat="1" applyFont="1"/>
    <xf numFmtId="16" fontId="2" fillId="0" borderId="0" xfId="0" applyNumberFormat="1" applyFont="1"/>
    <xf numFmtId="0" fontId="2" fillId="0" borderId="0" xfId="0" applyFont="1" applyBorder="1" applyAlignment="1"/>
    <xf numFmtId="1" fontId="2" fillId="0" borderId="0" xfId="0" applyNumberFormat="1" applyFont="1" applyBorder="1" applyAlignment="1"/>
    <xf numFmtId="1" fontId="2" fillId="0" borderId="0" xfId="0" applyNumberFormat="1" applyFont="1" applyBorder="1" applyAlignment="1">
      <alignment horizontal="right"/>
    </xf>
    <xf numFmtId="2" fontId="2" fillId="0" borderId="0" xfId="0" applyNumberFormat="1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left" indent="3"/>
    </xf>
    <xf numFmtId="0" fontId="11" fillId="0" borderId="0" xfId="1" applyFont="1" applyFill="1" applyAlignment="1" applyProtection="1">
      <alignment horizontal="center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left" indent="2"/>
    </xf>
    <xf numFmtId="0" fontId="1" fillId="7" borderId="0" xfId="0" applyFont="1" applyFill="1"/>
    <xf numFmtId="0" fontId="1" fillId="7" borderId="0" xfId="0" applyFont="1" applyFill="1" applyAlignment="1">
      <alignment vertical="top"/>
    </xf>
    <xf numFmtId="0" fontId="12" fillId="5" borderId="0" xfId="1" applyFont="1" applyFill="1" applyAlignment="1" applyProtection="1">
      <alignment horizontal="center"/>
    </xf>
    <xf numFmtId="0" fontId="13" fillId="0" borderId="0" xfId="0" applyFont="1"/>
    <xf numFmtId="0" fontId="14" fillId="0" borderId="0" xfId="0" applyFont="1"/>
    <xf numFmtId="0" fontId="14" fillId="0" borderId="0" xfId="0" applyFont="1" applyAlignment="1">
      <alignment vertical="top"/>
    </xf>
    <xf numFmtId="9" fontId="13" fillId="0" borderId="0" xfId="0" applyNumberFormat="1" applyFont="1"/>
    <xf numFmtId="0" fontId="14" fillId="8" borderId="0" xfId="0" applyFont="1" applyFill="1"/>
    <xf numFmtId="0" fontId="14" fillId="9" borderId="0" xfId="0" applyFont="1" applyFill="1"/>
    <xf numFmtId="0" fontId="14" fillId="10" borderId="0" xfId="0" applyFont="1" applyFill="1"/>
    <xf numFmtId="0" fontId="16" fillId="0" borderId="0" xfId="0" applyFont="1"/>
    <xf numFmtId="0" fontId="17" fillId="0" borderId="0" xfId="0" applyFont="1" applyAlignment="1">
      <alignment horizontal="right"/>
    </xf>
    <xf numFmtId="0" fontId="3" fillId="0" borderId="0" xfId="0" applyFont="1" applyBorder="1"/>
    <xf numFmtId="0" fontId="3" fillId="0" borderId="0" xfId="0" applyFont="1"/>
    <xf numFmtId="0" fontId="18" fillId="2" borderId="0" xfId="0" applyFont="1" applyFill="1"/>
    <xf numFmtId="0" fontId="3" fillId="3" borderId="0" xfId="0" applyFont="1" applyFill="1" applyAlignment="1">
      <alignment horizontal="right"/>
    </xf>
    <xf numFmtId="0" fontId="3" fillId="3" borderId="0" xfId="0" applyFont="1" applyFill="1"/>
    <xf numFmtId="0" fontId="3" fillId="3" borderId="1" xfId="0" applyFont="1" applyFill="1" applyBorder="1" applyAlignment="1">
      <alignment horizontal="right"/>
    </xf>
    <xf numFmtId="9" fontId="2" fillId="0" borderId="0" xfId="0" applyNumberFormat="1" applyFont="1" applyFill="1"/>
    <xf numFmtId="0" fontId="2" fillId="0" borderId="0" xfId="0" applyFont="1" applyAlignment="1">
      <alignment wrapText="1"/>
    </xf>
    <xf numFmtId="0" fontId="3" fillId="3" borderId="0" xfId="0" applyFont="1" applyFill="1" applyBorder="1" applyAlignment="1">
      <alignment horizontal="right"/>
    </xf>
    <xf numFmtId="9" fontId="2" fillId="0" borderId="0" xfId="0" applyNumberFormat="1" applyFont="1" applyFill="1" applyBorder="1" applyAlignment="1"/>
    <xf numFmtId="0" fontId="3" fillId="3" borderId="1" xfId="0" applyFont="1" applyFill="1" applyBorder="1" applyAlignment="1">
      <alignment horizontal="left"/>
    </xf>
    <xf numFmtId="0" fontId="14" fillId="0" borderId="0" xfId="0" applyFont="1" applyAlignment="1">
      <alignment horizontal="right"/>
    </xf>
    <xf numFmtId="0" fontId="19" fillId="4" borderId="0" xfId="0" applyFont="1" applyFill="1"/>
    <xf numFmtId="0" fontId="13" fillId="4" borderId="0" xfId="0" applyFont="1" applyFill="1" applyAlignment="1">
      <alignment vertical="center"/>
    </xf>
    <xf numFmtId="9" fontId="13" fillId="0" borderId="0" xfId="0" applyNumberFormat="1" applyFont="1" applyAlignment="1">
      <alignment horizontal="right" vertical="center"/>
    </xf>
    <xf numFmtId="0" fontId="15" fillId="4" borderId="0" xfId="0" applyFont="1" applyFill="1" applyAlignment="1">
      <alignment vertical="center"/>
    </xf>
    <xf numFmtId="0" fontId="15" fillId="4" borderId="0" xfId="0" applyFont="1" applyFill="1" applyAlignment="1">
      <alignment horizontal="right"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right" vertical="center"/>
    </xf>
    <xf numFmtId="0" fontId="20" fillId="0" borderId="0" xfId="0" applyFont="1" applyFill="1" applyAlignment="1">
      <alignment horizontal="right"/>
    </xf>
    <xf numFmtId="0" fontId="2" fillId="0" borderId="0" xfId="0" applyFont="1" applyAlignment="1"/>
    <xf numFmtId="0" fontId="17" fillId="0" borderId="0" xfId="0" applyFont="1" applyFill="1" applyAlignment="1">
      <alignment horizontal="right"/>
    </xf>
    <xf numFmtId="0" fontId="13" fillId="0" borderId="2" xfId="0" applyFont="1" applyBorder="1"/>
    <xf numFmtId="0" fontId="16" fillId="6" borderId="3" xfId="0" applyFont="1" applyFill="1" applyBorder="1"/>
    <xf numFmtId="0" fontId="13" fillId="0" borderId="4" xfId="0" applyFont="1" applyBorder="1" applyAlignment="1">
      <alignment horizontal="center"/>
    </xf>
    <xf numFmtId="0" fontId="13" fillId="6" borderId="4" xfId="0" applyFont="1" applyFill="1" applyBorder="1" applyAlignment="1">
      <alignment horizontal="center"/>
    </xf>
    <xf numFmtId="0" fontId="13" fillId="0" borderId="3" xfId="0" applyFont="1" applyBorder="1" applyAlignment="1">
      <alignment horizontal="right" indent="1"/>
    </xf>
    <xf numFmtId="9" fontId="13" fillId="0" borderId="3" xfId="0" applyNumberFormat="1" applyFont="1" applyBorder="1" applyAlignment="1">
      <alignment horizontal="right" indent="1"/>
    </xf>
    <xf numFmtId="0" fontId="13" fillId="6" borderId="3" xfId="0" applyFont="1" applyFill="1" applyBorder="1" applyAlignment="1">
      <alignment horizontal="right" indent="1"/>
    </xf>
    <xf numFmtId="0" fontId="13" fillId="0" borderId="2" xfId="0" applyFont="1" applyBorder="1" applyAlignment="1">
      <alignment horizontal="right" indent="1"/>
    </xf>
    <xf numFmtId="9" fontId="13" fillId="0" borderId="2" xfId="0" applyNumberFormat="1" applyFont="1" applyBorder="1" applyAlignment="1">
      <alignment horizontal="right" indent="1"/>
    </xf>
    <xf numFmtId="0" fontId="13" fillId="6" borderId="2" xfId="0" applyFont="1" applyFill="1" applyBorder="1" applyAlignment="1">
      <alignment horizontal="right" indent="1"/>
    </xf>
    <xf numFmtId="0" fontId="13" fillId="0" borderId="4" xfId="0" applyFont="1" applyBorder="1" applyAlignment="1">
      <alignment horizontal="right" indent="1"/>
    </xf>
    <xf numFmtId="9" fontId="13" fillId="0" borderId="4" xfId="0" applyNumberFormat="1" applyFont="1" applyBorder="1" applyAlignment="1">
      <alignment horizontal="right" indent="1"/>
    </xf>
    <xf numFmtId="0" fontId="13" fillId="6" borderId="4" xfId="0" applyFont="1" applyFill="1" applyBorder="1" applyAlignment="1">
      <alignment horizontal="right" indent="1"/>
    </xf>
    <xf numFmtId="0" fontId="22" fillId="0" borderId="3" xfId="0" applyFont="1" applyBorder="1"/>
    <xf numFmtId="0" fontId="22" fillId="0" borderId="2" xfId="0" applyFont="1" applyBorder="1"/>
    <xf numFmtId="0" fontId="22" fillId="0" borderId="2" xfId="0" applyFont="1" applyBorder="1" applyAlignment="1">
      <alignment horizontal="right" indent="1"/>
    </xf>
    <xf numFmtId="9" fontId="22" fillId="0" borderId="2" xfId="0" applyNumberFormat="1" applyFont="1" applyBorder="1" applyAlignment="1">
      <alignment horizontal="right" indent="1"/>
    </xf>
    <xf numFmtId="0" fontId="22" fillId="6" borderId="2" xfId="0" applyFont="1" applyFill="1" applyBorder="1" applyAlignment="1">
      <alignment horizontal="right" indent="1"/>
    </xf>
    <xf numFmtId="0" fontId="22" fillId="0" borderId="3" xfId="0" applyFont="1" applyBorder="1" applyAlignment="1">
      <alignment horizontal="right" indent="1"/>
    </xf>
    <xf numFmtId="9" fontId="22" fillId="0" borderId="3" xfId="0" applyNumberFormat="1" applyFont="1" applyBorder="1" applyAlignment="1">
      <alignment horizontal="right" indent="1"/>
    </xf>
    <xf numFmtId="0" fontId="22" fillId="6" borderId="3" xfId="0" applyFont="1" applyFill="1" applyBorder="1" applyAlignment="1">
      <alignment horizontal="right" indent="1"/>
    </xf>
    <xf numFmtId="9" fontId="13" fillId="4" borderId="0" xfId="0" applyNumberFormat="1" applyFont="1" applyFill="1" applyAlignment="1">
      <alignment horizontal="right" vertical="center"/>
    </xf>
    <xf numFmtId="0" fontId="19" fillId="4" borderId="0" xfId="0" applyFont="1" applyFill="1" applyAlignment="1">
      <alignment horizontal="right" indent="1"/>
    </xf>
    <xf numFmtId="9" fontId="19" fillId="4" borderId="0" xfId="0" applyNumberFormat="1" applyFont="1" applyFill="1" applyAlignment="1">
      <alignment horizontal="right" indent="1"/>
    </xf>
    <xf numFmtId="0" fontId="13" fillId="8" borderId="0" xfId="0" applyFont="1" applyFill="1"/>
    <xf numFmtId="0" fontId="1" fillId="0" borderId="0" xfId="0" applyFont="1" applyAlignment="1">
      <alignment horizontal="right" vertical="top"/>
    </xf>
    <xf numFmtId="0" fontId="13" fillId="0" borderId="0" xfId="0" applyFont="1" applyAlignment="1">
      <alignment horizontal="right" vertical="center"/>
    </xf>
    <xf numFmtId="0" fontId="15" fillId="4" borderId="0" xfId="0" applyFont="1" applyFill="1" applyAlignment="1">
      <alignment horizontal="right" vertical="center"/>
    </xf>
    <xf numFmtId="0" fontId="14" fillId="0" borderId="0" xfId="0" applyFont="1" applyAlignment="1">
      <alignment vertical="top"/>
    </xf>
    <xf numFmtId="9" fontId="2" fillId="0" borderId="0" xfId="0" applyNumberFormat="1" applyFont="1" applyFill="1" applyAlignment="1"/>
    <xf numFmtId="0" fontId="24" fillId="0" borderId="0" xfId="0" applyFont="1"/>
    <xf numFmtId="0" fontId="25" fillId="2" borderId="0" xfId="0" applyFont="1" applyFill="1"/>
    <xf numFmtId="0" fontId="26" fillId="0" borderId="0" xfId="0" applyFont="1"/>
    <xf numFmtId="0" fontId="27" fillId="0" borderId="0" xfId="0" applyFont="1"/>
    <xf numFmtId="9" fontId="27" fillId="0" borderId="0" xfId="0" applyNumberFormat="1" applyFont="1"/>
    <xf numFmtId="0" fontId="26" fillId="3" borderId="0" xfId="0" applyFont="1" applyFill="1" applyAlignment="1">
      <alignment horizontal="right"/>
    </xf>
    <xf numFmtId="0" fontId="26" fillId="3" borderId="0" xfId="0" applyFont="1" applyFill="1"/>
    <xf numFmtId="0" fontId="26" fillId="3" borderId="1" xfId="0" applyFont="1" applyFill="1" applyBorder="1" applyAlignment="1">
      <alignment horizontal="left"/>
    </xf>
    <xf numFmtId="0" fontId="26" fillId="3" borderId="1" xfId="0" applyFont="1" applyFill="1" applyBorder="1" applyAlignment="1">
      <alignment horizontal="center"/>
    </xf>
    <xf numFmtId="0" fontId="27" fillId="0" borderId="0" xfId="0" applyFont="1" applyAlignment="1">
      <alignment horizontal="right"/>
    </xf>
    <xf numFmtId="0" fontId="27" fillId="0" borderId="0" xfId="0" applyFont="1" applyAlignment="1"/>
    <xf numFmtId="9" fontId="27" fillId="0" borderId="0" xfId="0" applyNumberFormat="1" applyFont="1" applyFill="1" applyAlignment="1"/>
    <xf numFmtId="0" fontId="18" fillId="0" borderId="0" xfId="0" applyFont="1" applyFill="1"/>
    <xf numFmtId="0" fontId="13" fillId="0" borderId="0" xfId="0" applyFont="1" applyFill="1"/>
    <xf numFmtId="0" fontId="3" fillId="0" borderId="0" xfId="0" applyFont="1" applyFill="1" applyAlignment="1">
      <alignment horizontal="right"/>
    </xf>
    <xf numFmtId="0" fontId="3" fillId="0" borderId="0" xfId="0" applyFont="1" applyFill="1"/>
    <xf numFmtId="0" fontId="3" fillId="0" borderId="1" xfId="0" applyFont="1" applyFill="1" applyBorder="1" applyAlignment="1">
      <alignment horizontal="right"/>
    </xf>
    <xf numFmtId="0" fontId="2" fillId="0" borderId="0" xfId="0" applyFont="1" applyFill="1"/>
    <xf numFmtId="0" fontId="28" fillId="0" borderId="0" xfId="0" applyFont="1" applyAlignment="1">
      <alignment horizontal="right"/>
    </xf>
    <xf numFmtId="0" fontId="4" fillId="0" borderId="0" xfId="0" applyFont="1"/>
    <xf numFmtId="0" fontId="15" fillId="0" borderId="0" xfId="0" applyFont="1" applyFill="1" applyAlignment="1">
      <alignment horizontal="right" vertical="center"/>
    </xf>
    <xf numFmtId="0" fontId="1" fillId="0" borderId="0" xfId="0" applyFont="1" applyFill="1"/>
    <xf numFmtId="0" fontId="13" fillId="0" borderId="0" xfId="0" applyFont="1" applyFill="1" applyAlignment="1">
      <alignment horizontal="right" vertical="center"/>
    </xf>
    <xf numFmtId="0" fontId="13" fillId="0" borderId="0" xfId="0" applyFont="1" applyFill="1" applyAlignment="1">
      <alignment vertical="center"/>
    </xf>
    <xf numFmtId="9" fontId="13" fillId="0" borderId="0" xfId="0" applyNumberFormat="1" applyFont="1" applyFill="1" applyAlignment="1">
      <alignment horizontal="right" vertical="center"/>
    </xf>
    <xf numFmtId="0" fontId="15" fillId="0" borderId="0" xfId="0" applyFont="1" applyFill="1" applyAlignment="1">
      <alignment vertical="center"/>
    </xf>
    <xf numFmtId="0" fontId="14" fillId="0" borderId="0" xfId="0" applyFont="1" applyAlignment="1">
      <alignment vertical="top"/>
    </xf>
    <xf numFmtId="0" fontId="13" fillId="0" borderId="3" xfId="0" applyFont="1" applyBorder="1"/>
    <xf numFmtId="0" fontId="13" fillId="0" borderId="4" xfId="0" applyFont="1" applyBorder="1"/>
    <xf numFmtId="0" fontId="15" fillId="0" borderId="0" xfId="0" applyFont="1" applyFill="1" applyAlignment="1">
      <alignment horizontal="right" vertical="center" wrapText="1"/>
    </xf>
    <xf numFmtId="164" fontId="19" fillId="4" borderId="0" xfId="0" applyNumberFormat="1" applyFont="1" applyFill="1" applyAlignment="1">
      <alignment horizontal="right" indent="1"/>
    </xf>
    <xf numFmtId="164" fontId="13" fillId="0" borderId="3" xfId="0" applyNumberFormat="1" applyFont="1" applyBorder="1" applyAlignment="1">
      <alignment horizontal="right" indent="1"/>
    </xf>
    <xf numFmtId="164" fontId="13" fillId="0" borderId="2" xfId="0" applyNumberFormat="1" applyFont="1" applyBorder="1" applyAlignment="1">
      <alignment horizontal="right" indent="1"/>
    </xf>
    <xf numFmtId="164" fontId="13" fillId="0" borderId="4" xfId="0" applyNumberFormat="1" applyFont="1" applyBorder="1" applyAlignment="1">
      <alignment horizontal="right" indent="1"/>
    </xf>
    <xf numFmtId="164" fontId="22" fillId="0" borderId="3" xfId="0" applyNumberFormat="1" applyFont="1" applyBorder="1" applyAlignment="1">
      <alignment horizontal="right" indent="1"/>
    </xf>
    <xf numFmtId="164" fontId="22" fillId="0" borderId="2" xfId="0" applyNumberFormat="1" applyFont="1" applyBorder="1" applyAlignment="1">
      <alignment horizontal="right" indent="1"/>
    </xf>
    <xf numFmtId="0" fontId="13" fillId="0" borderId="0" xfId="0" applyFont="1" applyAlignment="1">
      <alignment horizontal="right" vertical="center"/>
    </xf>
    <xf numFmtId="0" fontId="13" fillId="0" borderId="0" xfId="0" applyFont="1" applyAlignment="1">
      <alignment horizontal="right" vertical="center" wrapText="1"/>
    </xf>
    <xf numFmtId="0" fontId="14" fillId="0" borderId="0" xfId="0" applyFont="1" applyAlignment="1">
      <alignment vertical="top" wrapText="1"/>
    </xf>
    <xf numFmtId="0" fontId="13" fillId="0" borderId="0" xfId="0" applyFont="1" applyAlignment="1">
      <alignment horizontal="right" vertical="center"/>
    </xf>
    <xf numFmtId="9" fontId="13" fillId="0" borderId="0" xfId="0" applyNumberFormat="1" applyFont="1" applyAlignment="1">
      <alignment horizontal="right" vertical="center" indent="2"/>
    </xf>
    <xf numFmtId="0" fontId="15" fillId="4" borderId="0" xfId="0" applyFont="1" applyFill="1" applyAlignment="1">
      <alignment horizontal="right" vertical="center" indent="2"/>
    </xf>
    <xf numFmtId="0" fontId="16" fillId="0" borderId="0" xfId="0" applyFont="1" applyAlignment="1">
      <alignment horizontal="center"/>
    </xf>
    <xf numFmtId="0" fontId="6" fillId="0" borderId="0" xfId="0" applyFont="1" applyAlignment="1">
      <alignment horizontal="left" indent="3"/>
    </xf>
    <xf numFmtId="0" fontId="6" fillId="0" borderId="0" xfId="0" applyFont="1" applyAlignment="1">
      <alignment horizontal="left" vertical="top" wrapText="1" indent="3"/>
    </xf>
    <xf numFmtId="0" fontId="7" fillId="0" borderId="0" xfId="0" applyFont="1" applyAlignment="1">
      <alignment horizontal="left" vertical="top" indent="3"/>
    </xf>
    <xf numFmtId="0" fontId="8" fillId="0" borderId="0" xfId="0" applyFont="1" applyAlignment="1">
      <alignment horizontal="left" vertical="top" indent="3"/>
    </xf>
    <xf numFmtId="0" fontId="9" fillId="0" borderId="0" xfId="0" applyFont="1" applyAlignment="1">
      <alignment horizontal="left" vertical="top" indent="3"/>
    </xf>
    <xf numFmtId="0" fontId="13" fillId="0" borderId="0" xfId="0" applyFont="1" applyAlignment="1">
      <alignment horizontal="right" vertical="center" wrapText="1"/>
    </xf>
    <xf numFmtId="0" fontId="16" fillId="0" borderId="0" xfId="0" applyFont="1" applyAlignment="1">
      <alignment horizontal="right" vertical="center" wrapText="1"/>
    </xf>
    <xf numFmtId="0" fontId="19" fillId="4" borderId="0" xfId="0" applyFont="1" applyFill="1" applyAlignment="1">
      <alignment horizontal="right" vertical="center" wrapText="1"/>
    </xf>
    <xf numFmtId="0" fontId="14" fillId="0" borderId="0" xfId="0" applyFont="1" applyAlignment="1">
      <alignment vertical="top" wrapText="1"/>
    </xf>
    <xf numFmtId="0" fontId="13" fillId="0" borderId="0" xfId="0" applyFont="1" applyAlignment="1">
      <alignment horizontal="center" wrapText="1"/>
    </xf>
    <xf numFmtId="0" fontId="14" fillId="0" borderId="0" xfId="0" applyFont="1" applyAlignment="1">
      <alignment vertical="top"/>
    </xf>
    <xf numFmtId="0" fontId="14" fillId="0" borderId="0" xfId="0" applyFont="1" applyAlignment="1">
      <alignment horizontal="left" vertical="top" wrapText="1"/>
    </xf>
    <xf numFmtId="0" fontId="13" fillId="0" borderId="3" xfId="0" applyFont="1" applyBorder="1"/>
    <xf numFmtId="0" fontId="13" fillId="0" borderId="4" xfId="0" applyFont="1" applyBorder="1"/>
    <xf numFmtId="0" fontId="16" fillId="0" borderId="3" xfId="0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6">
    <dxf>
      <font>
        <color indexed="9"/>
      </font>
      <fill>
        <patternFill>
          <bgColor indexed="60"/>
        </patternFill>
      </fill>
    </dxf>
    <dxf>
      <fill>
        <patternFill>
          <bgColor indexed="52"/>
        </patternFill>
      </fill>
    </dxf>
    <dxf>
      <fill>
        <patternFill>
          <bgColor indexed="47"/>
        </patternFill>
      </fill>
    </dxf>
    <dxf>
      <font>
        <color indexed="9"/>
      </font>
      <fill>
        <patternFill>
          <bgColor indexed="60"/>
        </patternFill>
      </fill>
    </dxf>
    <dxf>
      <fill>
        <patternFill>
          <bgColor indexed="52"/>
        </patternFill>
      </fill>
    </dxf>
    <dxf>
      <fill>
        <patternFill>
          <bgColor indexed="47"/>
        </patternFill>
      </fill>
    </dxf>
  </dxfs>
  <tableStyles count="0" defaultTableStyle="TableStyleMedium9" defaultPivotStyle="PivotStyleLight16"/>
  <colors>
    <mruColors>
      <color rgb="FFFFCC00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/>
    <c:plotArea>
      <c:layout>
        <c:manualLayout>
          <c:layoutTarget val="inner"/>
          <c:xMode val="edge"/>
          <c:yMode val="edge"/>
          <c:x val="4.3650793650793704E-2"/>
          <c:y val="0"/>
          <c:w val="0.95634920634921483"/>
          <c:h val="0.9750726586006061"/>
        </c:manualLayout>
      </c:layout>
      <c:barChart>
        <c:barDir val="bar"/>
        <c:grouping val="clustered"/>
        <c:ser>
          <c:idx val="0"/>
          <c:order val="0"/>
          <c:tx>
            <c:strRef>
              <c:f>chart_data!$C$2</c:f>
              <c:strCache>
                <c:ptCount val="1"/>
              </c:strCache>
            </c:strRef>
          </c:tx>
          <c:spPr>
            <a:solidFill>
              <a:schemeClr val="accent1">
                <a:lumMod val="50000"/>
              </a:schemeClr>
            </a:solidFill>
          </c:spPr>
          <c:dLbls>
            <c:txPr>
              <a:bodyPr/>
              <a:lstStyle/>
              <a:p>
                <a:pPr>
                  <a:defRPr sz="800" b="1">
                    <a:solidFill>
                      <a:schemeClr val="bg1"/>
                    </a:solidFill>
                    <a:latin typeface="Verdana" pitchFamily="34" charset="0"/>
                  </a:defRPr>
                </a:pPr>
                <a:endParaRPr lang="en-US"/>
              </a:p>
            </c:txPr>
            <c:dLblPos val="inEnd"/>
            <c:showVal val="1"/>
          </c:dLbls>
          <c:val>
            <c:numRef>
              <c:f>chart_data!$C$3:$C$28</c:f>
              <c:numCache>
                <c:formatCode>0%</c:formatCode>
                <c:ptCount val="26"/>
                <c:pt idx="0">
                  <c:v>0.74290669340000004</c:v>
                </c:pt>
                <c:pt idx="1">
                  <c:v>0.76341583710000005</c:v>
                </c:pt>
                <c:pt idx="3">
                  <c:v>0.69640856610000001</c:v>
                </c:pt>
                <c:pt idx="4">
                  <c:v>0.7501012413</c:v>
                </c:pt>
                <c:pt idx="6">
                  <c:v>0.81918189139999997</c:v>
                </c:pt>
                <c:pt idx="7">
                  <c:v>0.85039050849999998</c:v>
                </c:pt>
                <c:pt idx="8">
                  <c:v>0.64373061789999997</c:v>
                </c:pt>
                <c:pt idx="10">
                  <c:v>0.71513803760000005</c:v>
                </c:pt>
                <c:pt idx="11">
                  <c:v>0.69419585289999997</c:v>
                </c:pt>
                <c:pt idx="12">
                  <c:v>0.73847491669999998</c:v>
                </c:pt>
                <c:pt idx="13">
                  <c:v>0.73325706570000004</c:v>
                </c:pt>
                <c:pt idx="14">
                  <c:v>0.84316358709999994</c:v>
                </c:pt>
                <c:pt idx="15">
                  <c:v>0.89403006559999998</c:v>
                </c:pt>
                <c:pt idx="17">
                  <c:v>0.86770087959999997</c:v>
                </c:pt>
                <c:pt idx="18">
                  <c:v>0.8803998784</c:v>
                </c:pt>
                <c:pt idx="19">
                  <c:v>0.8856031191</c:v>
                </c:pt>
                <c:pt idx="21">
                  <c:v>0.7789961849</c:v>
                </c:pt>
                <c:pt idx="22">
                  <c:v>0.84557804879999998</c:v>
                </c:pt>
                <c:pt idx="23">
                  <c:v>0.83987748100000004</c:v>
                </c:pt>
                <c:pt idx="24">
                  <c:v>0.88655064949999995</c:v>
                </c:pt>
              </c:numCache>
            </c:numRef>
          </c:val>
        </c:ser>
        <c:gapWidth val="40"/>
        <c:axId val="124406016"/>
        <c:axId val="124411904"/>
      </c:barChart>
      <c:catAx>
        <c:axId val="124406016"/>
        <c:scaling>
          <c:orientation val="minMax"/>
        </c:scaling>
        <c:delete val="1"/>
        <c:axPos val="l"/>
        <c:tickLblPos val="nextTo"/>
        <c:crossAx val="124411904"/>
        <c:crosses val="autoZero"/>
        <c:auto val="1"/>
        <c:lblAlgn val="ctr"/>
        <c:lblOffset val="100"/>
      </c:catAx>
      <c:valAx>
        <c:axId val="124411904"/>
        <c:scaling>
          <c:orientation val="minMax"/>
        </c:scaling>
        <c:delete val="1"/>
        <c:axPos val="b"/>
        <c:numFmt formatCode="0%" sourceLinked="1"/>
        <c:tickLblPos val="nextTo"/>
        <c:crossAx val="124406016"/>
        <c:crosses val="autoZero"/>
        <c:crossBetween val="between"/>
      </c:valAx>
      <c:spPr>
        <a:noFill/>
        <a:ln>
          <a:noFill/>
        </a:ln>
      </c:spPr>
    </c:plotArea>
    <c:plotVisOnly val="1"/>
  </c:chart>
  <c:spPr>
    <a:ln>
      <a:noFill/>
    </a:ln>
  </c:spPr>
  <c:printSettings>
    <c:headerFooter/>
    <c:pageMargins b="0.750000000000006" l="0.70000000000000062" r="0.70000000000000062" t="0.750000000000006" header="0.30000000000000032" footer="0.30000000000000032"/>
    <c:pageSetup orientation="landscape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4.3064213230031387E-2"/>
          <c:y val="3.9215686274509803E-2"/>
          <c:w val="0.91714430081265885"/>
          <c:h val="0.93832565666478573"/>
        </c:manualLayout>
      </c:layout>
      <c:barChart>
        <c:barDir val="bar"/>
        <c:grouping val="stacked"/>
        <c:ser>
          <c:idx val="0"/>
          <c:order val="0"/>
          <c:tx>
            <c:strRef>
              <c:f>chart_data!$D$34</c:f>
              <c:strCache>
                <c:ptCount val="1"/>
              </c:strCache>
            </c:strRef>
          </c:tx>
          <c:spPr>
            <a:noFill/>
            <a:ln>
              <a:solidFill>
                <a:schemeClr val="bg1">
                  <a:lumMod val="65000"/>
                </a:schemeClr>
              </a:solidFill>
            </a:ln>
          </c:spPr>
          <c:cat>
            <c:strRef>
              <c:f>chart_data!$C$35:$C$55</c:f>
              <c:strCache>
                <c:ptCount val="20"/>
                <c:pt idx="0">
                  <c:v>0.5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5">
                  <c:v>0</c:v>
                </c:pt>
                <c:pt idx="6">
                  <c:v>6</c:v>
                </c:pt>
                <c:pt idx="7">
                  <c:v>0</c:v>
                </c:pt>
                <c:pt idx="8">
                  <c:v>16</c:v>
                </c:pt>
                <c:pt idx="9">
                  <c:v>8.5</c:v>
                </c:pt>
                <c:pt idx="11">
                  <c:v>1</c:v>
                </c:pt>
                <c:pt idx="12">
                  <c:v>. </c:v>
                </c:pt>
                <c:pt idx="13">
                  <c:v>0</c:v>
                </c:pt>
                <c:pt idx="14">
                  <c:v>5.5</c:v>
                </c:pt>
                <c:pt idx="15">
                  <c:v>1</c:v>
                </c:pt>
                <c:pt idx="16">
                  <c:v>5</c:v>
                </c:pt>
                <c:pt idx="18">
                  <c:v>9</c:v>
                </c:pt>
                <c:pt idx="19">
                  <c:v>1.5</c:v>
                </c:pt>
              </c:strCache>
            </c:strRef>
          </c:cat>
          <c:val>
            <c:numRef>
              <c:f>chart_data!$D$35:$D$55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5">
                  <c:v>3</c:v>
                </c:pt>
                <c:pt idx="6">
                  <c:v>80</c:v>
                </c:pt>
                <c:pt idx="7">
                  <c:v>4</c:v>
                </c:pt>
                <c:pt idx="8">
                  <c:v>114</c:v>
                </c:pt>
                <c:pt idx="9">
                  <c:v>58</c:v>
                </c:pt>
                <c:pt idx="11">
                  <c:v>6</c:v>
                </c:pt>
                <c:pt idx="12">
                  <c:v>0</c:v>
                </c:pt>
                <c:pt idx="13">
                  <c:v>24</c:v>
                </c:pt>
                <c:pt idx="14">
                  <c:v>144</c:v>
                </c:pt>
                <c:pt idx="15">
                  <c:v>45</c:v>
                </c:pt>
                <c:pt idx="16">
                  <c:v>160</c:v>
                </c:pt>
                <c:pt idx="18">
                  <c:v>342</c:v>
                </c:pt>
                <c:pt idx="19">
                  <c:v>530</c:v>
                </c:pt>
              </c:numCache>
            </c:numRef>
          </c:val>
        </c:ser>
        <c:ser>
          <c:idx val="1"/>
          <c:order val="1"/>
          <c:tx>
            <c:strRef>
              <c:f>chart_data!$E$34</c:f>
              <c:strCache>
                <c:ptCount val="1"/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solidFill>
                <a:schemeClr val="bg1">
                  <a:lumMod val="65000"/>
                </a:schemeClr>
              </a:solidFill>
            </a:ln>
          </c:spPr>
          <c:cat>
            <c:strRef>
              <c:f>chart_data!$C$35:$C$55</c:f>
              <c:strCache>
                <c:ptCount val="20"/>
                <c:pt idx="0">
                  <c:v>0.5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5">
                  <c:v>0</c:v>
                </c:pt>
                <c:pt idx="6">
                  <c:v>6</c:v>
                </c:pt>
                <c:pt idx="7">
                  <c:v>0</c:v>
                </c:pt>
                <c:pt idx="8">
                  <c:v>16</c:v>
                </c:pt>
                <c:pt idx="9">
                  <c:v>8.5</c:v>
                </c:pt>
                <c:pt idx="11">
                  <c:v>1</c:v>
                </c:pt>
                <c:pt idx="12">
                  <c:v>. </c:v>
                </c:pt>
                <c:pt idx="13">
                  <c:v>0</c:v>
                </c:pt>
                <c:pt idx="14">
                  <c:v>5.5</c:v>
                </c:pt>
                <c:pt idx="15">
                  <c:v>1</c:v>
                </c:pt>
                <c:pt idx="16">
                  <c:v>5</c:v>
                </c:pt>
                <c:pt idx="18">
                  <c:v>9</c:v>
                </c:pt>
                <c:pt idx="19">
                  <c:v>1.5</c:v>
                </c:pt>
              </c:strCache>
            </c:strRef>
          </c:cat>
          <c:val>
            <c:numRef>
              <c:f>chart_data!$E$35:$E$55</c:f>
              <c:numCache>
                <c:formatCode>General</c:formatCode>
                <c:ptCount val="21"/>
                <c:pt idx="0">
                  <c:v>-0.5</c:v>
                </c:pt>
                <c:pt idx="2">
                  <c:v>-1</c:v>
                </c:pt>
                <c:pt idx="5">
                  <c:v>0</c:v>
                </c:pt>
                <c:pt idx="6">
                  <c:v>-6</c:v>
                </c:pt>
                <c:pt idx="7">
                  <c:v>0</c:v>
                </c:pt>
                <c:pt idx="8">
                  <c:v>-16</c:v>
                </c:pt>
                <c:pt idx="9">
                  <c:v>-8.5</c:v>
                </c:pt>
                <c:pt idx="11">
                  <c:v>-1</c:v>
                </c:pt>
                <c:pt idx="13">
                  <c:v>0</c:v>
                </c:pt>
                <c:pt idx="14">
                  <c:v>-5.5</c:v>
                </c:pt>
                <c:pt idx="15">
                  <c:v>-1</c:v>
                </c:pt>
                <c:pt idx="16">
                  <c:v>-5</c:v>
                </c:pt>
                <c:pt idx="18">
                  <c:v>-9</c:v>
                </c:pt>
                <c:pt idx="19">
                  <c:v>-1.5</c:v>
                </c:pt>
              </c:numCache>
            </c:numRef>
          </c:val>
        </c:ser>
        <c:ser>
          <c:idx val="2"/>
          <c:order val="2"/>
          <c:tx>
            <c:strRef>
              <c:f>chart_data!$F$34</c:f>
              <c:strCache>
                <c:ptCount val="1"/>
              </c:strCache>
            </c:strRef>
          </c:tx>
          <c:spPr>
            <a:solidFill>
              <a:schemeClr val="accent1">
                <a:lumMod val="50000"/>
              </a:schemeClr>
            </a:solidFill>
            <a:ln>
              <a:solidFill>
                <a:schemeClr val="accent1">
                  <a:lumMod val="50000"/>
                </a:schemeClr>
              </a:solidFill>
            </a:ln>
          </c:spPr>
          <c:cat>
            <c:strRef>
              <c:f>chart_data!$C$35:$C$55</c:f>
              <c:strCache>
                <c:ptCount val="20"/>
                <c:pt idx="0">
                  <c:v>0.5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5">
                  <c:v>0</c:v>
                </c:pt>
                <c:pt idx="6">
                  <c:v>6</c:v>
                </c:pt>
                <c:pt idx="7">
                  <c:v>0</c:v>
                </c:pt>
                <c:pt idx="8">
                  <c:v>16</c:v>
                </c:pt>
                <c:pt idx="9">
                  <c:v>8.5</c:v>
                </c:pt>
                <c:pt idx="11">
                  <c:v>1</c:v>
                </c:pt>
                <c:pt idx="12">
                  <c:v>. </c:v>
                </c:pt>
                <c:pt idx="13">
                  <c:v>0</c:v>
                </c:pt>
                <c:pt idx="14">
                  <c:v>5.5</c:v>
                </c:pt>
                <c:pt idx="15">
                  <c:v>1</c:v>
                </c:pt>
                <c:pt idx="16">
                  <c:v>5</c:v>
                </c:pt>
                <c:pt idx="18">
                  <c:v>9</c:v>
                </c:pt>
                <c:pt idx="19">
                  <c:v>1.5</c:v>
                </c:pt>
              </c:strCache>
            </c:strRef>
          </c:cat>
          <c:val>
            <c:numRef>
              <c:f>chart_data!$F$35:$F$55</c:f>
              <c:numCache>
                <c:formatCode>General</c:formatCode>
                <c:ptCount val="21"/>
                <c:pt idx="0">
                  <c:v>-68</c:v>
                </c:pt>
                <c:pt idx="1">
                  <c:v>-69</c:v>
                </c:pt>
                <c:pt idx="2">
                  <c:v>-51</c:v>
                </c:pt>
                <c:pt idx="3">
                  <c:v>-33</c:v>
                </c:pt>
                <c:pt idx="5">
                  <c:v>-44</c:v>
                </c:pt>
                <c:pt idx="6">
                  <c:v>-104</c:v>
                </c:pt>
                <c:pt idx="7">
                  <c:v>-17</c:v>
                </c:pt>
                <c:pt idx="8">
                  <c:v>-316</c:v>
                </c:pt>
                <c:pt idx="9">
                  <c:v>-175</c:v>
                </c:pt>
                <c:pt idx="11">
                  <c:v>-37</c:v>
                </c:pt>
                <c:pt idx="12">
                  <c:v>-59</c:v>
                </c:pt>
                <c:pt idx="13">
                  <c:v>-4</c:v>
                </c:pt>
                <c:pt idx="14">
                  <c:v>-74</c:v>
                </c:pt>
                <c:pt idx="15">
                  <c:v>-51</c:v>
                </c:pt>
                <c:pt idx="16">
                  <c:v>-83</c:v>
                </c:pt>
                <c:pt idx="18">
                  <c:v>-39</c:v>
                </c:pt>
                <c:pt idx="19">
                  <c:v>-55</c:v>
                </c:pt>
              </c:numCache>
            </c:numRef>
          </c:val>
        </c:ser>
        <c:gapWidth val="34"/>
        <c:overlap val="100"/>
        <c:axId val="124299904"/>
        <c:axId val="124338560"/>
      </c:barChart>
      <c:catAx>
        <c:axId val="124299904"/>
        <c:scaling>
          <c:orientation val="minMax"/>
        </c:scaling>
        <c:axPos val="l"/>
        <c:numFmt formatCode="General" sourceLinked="1"/>
        <c:majorTickMark val="none"/>
        <c:tickLblPos val="none"/>
        <c:crossAx val="124338560"/>
        <c:crosses val="autoZero"/>
        <c:auto val="1"/>
        <c:lblAlgn val="ctr"/>
        <c:lblOffset val="100"/>
      </c:catAx>
      <c:valAx>
        <c:axId val="124338560"/>
        <c:scaling>
          <c:orientation val="minMax"/>
          <c:max val="550"/>
          <c:min val="-550"/>
        </c:scaling>
        <c:delete val="1"/>
        <c:axPos val="b"/>
        <c:numFmt formatCode="General" sourceLinked="1"/>
        <c:majorTickMark val="none"/>
        <c:tickLblPos val="nextTo"/>
        <c:crossAx val="124299904"/>
        <c:crosses val="autoZero"/>
        <c:crossBetween val="between"/>
      </c:valAx>
    </c:plotArea>
    <c:plotVisOnly val="1"/>
  </c:chart>
  <c:spPr>
    <a:ln>
      <a:noFill/>
    </a:ln>
  </c:spPr>
  <c:printSettings>
    <c:headerFooter/>
    <c:pageMargins b="0.75000000000000577" l="0.70000000000000062" r="0.70000000000000062" t="0.75000000000000577" header="0.30000000000000032" footer="0.30000000000000032"/>
    <c:pageSetup/>
  </c:printSettings>
</c:chartSpace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hyperlink" Target="#Cover!A1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Cover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Cover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Cover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hyperlink" Target="#Cover!A1"/><Relationship Id="rId1" Type="http://schemas.openxmlformats.org/officeDocument/2006/relationships/chart" Target="../charts/chart2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Cover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209549</xdr:colOff>
      <xdr:row>8</xdr:row>
      <xdr:rowOff>302425</xdr:rowOff>
    </xdr:from>
    <xdr:to>
      <xdr:col>4</xdr:col>
      <xdr:colOff>20954</xdr:colOff>
      <xdr:row>8</xdr:row>
      <xdr:rowOff>302425</xdr:rowOff>
    </xdr:to>
    <xdr:cxnSp macro="">
      <xdr:nvCxnSpPr>
        <xdr:cNvPr id="3" name="Straight Connector 2"/>
        <xdr:cNvCxnSpPr/>
      </xdr:nvCxnSpPr>
      <xdr:spPr>
        <a:xfrm>
          <a:off x="1495424" y="1997875"/>
          <a:ext cx="5212080" cy="0"/>
        </a:xfrm>
        <a:prstGeom prst="line">
          <a:avLst/>
        </a:prstGeom>
        <a:ln w="158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28575</xdr:colOff>
      <xdr:row>3</xdr:row>
      <xdr:rowOff>123825</xdr:rowOff>
    </xdr:from>
    <xdr:to>
      <xdr:col>2</xdr:col>
      <xdr:colOff>3228975</xdr:colOff>
      <xdr:row>31</xdr:row>
      <xdr:rowOff>19050</xdr:rowOff>
    </xdr:to>
    <xdr:graphicFrame macro="">
      <xdr:nvGraphicFramePr>
        <xdr:cNvPr id="11" name="Chart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123825</xdr:rowOff>
    </xdr:from>
    <xdr:to>
      <xdr:col>5</xdr:col>
      <xdr:colOff>180976</xdr:colOff>
      <xdr:row>2</xdr:row>
      <xdr:rowOff>165101</xdr:rowOff>
    </xdr:to>
    <xdr:grpSp>
      <xdr:nvGrpSpPr>
        <xdr:cNvPr id="9" name="Group 8"/>
        <xdr:cNvGrpSpPr/>
      </xdr:nvGrpSpPr>
      <xdr:grpSpPr>
        <a:xfrm>
          <a:off x="0" y="123825"/>
          <a:ext cx="9886951" cy="374651"/>
          <a:chOff x="-1" y="127290"/>
          <a:chExt cx="9886951" cy="374651"/>
        </a:xfrm>
      </xdr:grpSpPr>
      <xdr:grpSp>
        <xdr:nvGrpSpPr>
          <xdr:cNvPr id="12" name="Group 8"/>
          <xdr:cNvGrpSpPr/>
        </xdr:nvGrpSpPr>
        <xdr:grpSpPr>
          <a:xfrm>
            <a:off x="-1" y="127290"/>
            <a:ext cx="8480426" cy="374651"/>
            <a:chOff x="-1" y="127290"/>
            <a:chExt cx="8480426" cy="374651"/>
          </a:xfrm>
        </xdr:grpSpPr>
        <xdr:grpSp>
          <xdr:nvGrpSpPr>
            <xdr:cNvPr id="16" name="Group 7"/>
            <xdr:cNvGrpSpPr/>
          </xdr:nvGrpSpPr>
          <xdr:grpSpPr>
            <a:xfrm>
              <a:off x="-1" y="127290"/>
              <a:ext cx="1787568" cy="374651"/>
              <a:chOff x="-1" y="127290"/>
              <a:chExt cx="1788239" cy="457201"/>
            </a:xfrm>
          </xdr:grpSpPr>
          <xdr:sp macro="" textlink="">
            <xdr:nvSpPr>
              <xdr:cNvPr id="18" name="TextBox 17"/>
              <xdr:cNvSpPr txBox="1"/>
            </xdr:nvSpPr>
            <xdr:spPr>
              <a:xfrm rot="16200000">
                <a:off x="-91441" y="218731"/>
                <a:ext cx="457200" cy="274320"/>
              </a:xfrm>
              <a:prstGeom prst="rect">
                <a:avLst/>
              </a:prstGeom>
              <a:solidFill>
                <a:schemeClr val="bg1">
                  <a:lumMod val="75000"/>
                </a:schemeClr>
              </a:solidFill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wrap="none" rtlCol="0" anchor="t">
                <a:noAutofit/>
              </a:bodyPr>
              <a:lstStyle/>
              <a:p>
                <a:pPr algn="ctr"/>
                <a:fld id="{5A0F02BD-AFD0-445F-A041-F0E66BC994C4}" type="TxLink">
                  <a:rPr lang="en-US" sz="900" b="1">
                    <a:solidFill>
                      <a:schemeClr val="bg1"/>
                    </a:solidFill>
                    <a:latin typeface="Verdana" pitchFamily="34" charset="0"/>
                  </a:rPr>
                  <a:pPr algn="ctr"/>
                  <a:t>2009</a:t>
                </a:fld>
                <a:endParaRPr lang="en-US" sz="900" b="1">
                  <a:solidFill>
                    <a:schemeClr val="bg1"/>
                  </a:solidFill>
                  <a:latin typeface="Verdana" pitchFamily="34" charset="0"/>
                </a:endParaRPr>
              </a:p>
            </xdr:txBody>
          </xdr:sp>
          <xdr:sp macro="" textlink="">
            <xdr:nvSpPr>
              <xdr:cNvPr id="19" name="TextBox 18"/>
              <xdr:cNvSpPr txBox="1"/>
            </xdr:nvSpPr>
            <xdr:spPr>
              <a:xfrm>
                <a:off x="325198" y="127290"/>
                <a:ext cx="1463040" cy="457200"/>
              </a:xfrm>
              <a:prstGeom prst="rect">
                <a:avLst/>
              </a:prstGeom>
              <a:solidFill>
                <a:schemeClr val="accent1">
                  <a:lumMod val="50000"/>
                </a:schemeClr>
              </a:solidFill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wrap="square" rtlCol="0" anchor="ctr">
                <a:noAutofit/>
              </a:bodyPr>
              <a:lstStyle/>
              <a:p>
                <a:pPr algn="ctr"/>
                <a:r>
                  <a:rPr lang="en-US" sz="1100" b="1">
                    <a:solidFill>
                      <a:schemeClr val="bg1"/>
                    </a:solidFill>
                    <a:latin typeface="Verdana" pitchFamily="34" charset="0"/>
                  </a:rPr>
                  <a:t>CLIENT</a:t>
                </a:r>
                <a:r>
                  <a:rPr lang="en-US" sz="1100" b="1" baseline="0">
                    <a:solidFill>
                      <a:schemeClr val="bg1"/>
                    </a:solidFill>
                    <a:latin typeface="Verdana" pitchFamily="34" charset="0"/>
                  </a:rPr>
                  <a:t> SURVEY</a:t>
                </a:r>
                <a:endParaRPr lang="en-US" sz="1100" b="1">
                  <a:solidFill>
                    <a:schemeClr val="bg1"/>
                  </a:solidFill>
                  <a:latin typeface="Verdana" pitchFamily="34" charset="0"/>
                </a:endParaRPr>
              </a:p>
            </xdr:txBody>
          </xdr:sp>
        </xdr:grpSp>
        <xdr:cxnSp macro="">
          <xdr:nvCxnSpPr>
            <xdr:cNvPr id="17" name="Straight Connector 16"/>
            <xdr:cNvCxnSpPr/>
          </xdr:nvCxnSpPr>
          <xdr:spPr>
            <a:xfrm rot="10800000">
              <a:off x="1958242" y="283815"/>
              <a:ext cx="6522183" cy="1329"/>
            </a:xfrm>
            <a:prstGeom prst="line">
              <a:avLst/>
            </a:prstGeom>
            <a:ln>
              <a:solidFill>
                <a:schemeClr val="accent1">
                  <a:lumMod val="50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sp macro="" textlink="">
        <xdr:nvSpPr>
          <xdr:cNvPr id="15" name="TextBox 14">
            <a:hlinkClick xmlns:r="http://schemas.openxmlformats.org/officeDocument/2006/relationships" r:id="rId2"/>
          </xdr:cNvPr>
          <xdr:cNvSpPr txBox="1"/>
        </xdr:nvSpPr>
        <xdr:spPr>
          <a:xfrm>
            <a:off x="8572500" y="172181"/>
            <a:ext cx="1314450" cy="233205"/>
          </a:xfrm>
          <a:prstGeom prst="rect">
            <a:avLst/>
          </a:prstGeom>
          <a:solidFill>
            <a:schemeClr val="bg1">
              <a:lumMod val="75000"/>
            </a:schemeClr>
          </a:solidFill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wrap="square" rtlCol="0" anchor="ctr">
            <a:spAutoFit/>
          </a:bodyPr>
          <a:lstStyle/>
          <a:p>
            <a:r>
              <a:rPr lang="en-US" sz="900" b="0" i="0">
                <a:solidFill>
                  <a:schemeClr val="bg1"/>
                </a:solidFill>
                <a:latin typeface="Wingdings 3" pitchFamily="18" charset="2"/>
                <a:ea typeface="+mn-ea"/>
                <a:cs typeface="+mn-cs"/>
                <a:sym typeface="Wingdings 3"/>
              </a:rPr>
              <a:t></a:t>
            </a:r>
            <a:r>
              <a:rPr lang="en-US" sz="900" b="0" i="0">
                <a:solidFill>
                  <a:schemeClr val="tx1"/>
                </a:solidFill>
                <a:latin typeface="+mn-lt"/>
                <a:ea typeface="+mn-ea"/>
                <a:cs typeface="+mn-cs"/>
                <a:sym typeface="Wingdings 3"/>
              </a:rPr>
              <a:t> </a:t>
            </a:r>
            <a:r>
              <a:rPr lang="en-US" sz="800">
                <a:latin typeface="Verdana" pitchFamily="34" charset="0"/>
              </a:rPr>
              <a:t>Return to Contents</a:t>
            </a: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123825</xdr:rowOff>
    </xdr:from>
    <xdr:to>
      <xdr:col>9</xdr:col>
      <xdr:colOff>200026</xdr:colOff>
      <xdr:row>2</xdr:row>
      <xdr:rowOff>165101</xdr:rowOff>
    </xdr:to>
    <xdr:grpSp>
      <xdr:nvGrpSpPr>
        <xdr:cNvPr id="12" name="Group 11"/>
        <xdr:cNvGrpSpPr/>
      </xdr:nvGrpSpPr>
      <xdr:grpSpPr>
        <a:xfrm>
          <a:off x="0" y="123825"/>
          <a:ext cx="9886951" cy="374651"/>
          <a:chOff x="-1" y="127290"/>
          <a:chExt cx="9886951" cy="374651"/>
        </a:xfrm>
      </xdr:grpSpPr>
      <xdr:grpSp>
        <xdr:nvGrpSpPr>
          <xdr:cNvPr id="13" name="Group 8"/>
          <xdr:cNvGrpSpPr/>
        </xdr:nvGrpSpPr>
        <xdr:grpSpPr>
          <a:xfrm>
            <a:off x="-1" y="127290"/>
            <a:ext cx="8480426" cy="374651"/>
            <a:chOff x="-1" y="127290"/>
            <a:chExt cx="8480426" cy="374651"/>
          </a:xfrm>
        </xdr:grpSpPr>
        <xdr:grpSp>
          <xdr:nvGrpSpPr>
            <xdr:cNvPr id="15" name="Group 7"/>
            <xdr:cNvGrpSpPr/>
          </xdr:nvGrpSpPr>
          <xdr:grpSpPr>
            <a:xfrm>
              <a:off x="-1" y="127290"/>
              <a:ext cx="1787568" cy="374651"/>
              <a:chOff x="-1" y="127290"/>
              <a:chExt cx="1788239" cy="457201"/>
            </a:xfrm>
          </xdr:grpSpPr>
          <xdr:sp macro="" textlink="">
            <xdr:nvSpPr>
              <xdr:cNvPr id="17" name="TextBox 16"/>
              <xdr:cNvSpPr txBox="1"/>
            </xdr:nvSpPr>
            <xdr:spPr>
              <a:xfrm rot="16200000">
                <a:off x="-91441" y="218731"/>
                <a:ext cx="457200" cy="274320"/>
              </a:xfrm>
              <a:prstGeom prst="rect">
                <a:avLst/>
              </a:prstGeom>
              <a:solidFill>
                <a:schemeClr val="bg1">
                  <a:lumMod val="75000"/>
                </a:schemeClr>
              </a:solidFill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wrap="none" rtlCol="0" anchor="t">
                <a:noAutofit/>
              </a:bodyPr>
              <a:lstStyle/>
              <a:p>
                <a:pPr algn="ctr"/>
                <a:fld id="{5A0F02BD-AFD0-445F-A041-F0E66BC994C4}" type="TxLink">
                  <a:rPr lang="en-US" sz="900" b="1">
                    <a:solidFill>
                      <a:schemeClr val="bg1"/>
                    </a:solidFill>
                    <a:latin typeface="Verdana" pitchFamily="34" charset="0"/>
                  </a:rPr>
                  <a:pPr algn="ctr"/>
                  <a:t>2009</a:t>
                </a:fld>
                <a:endParaRPr lang="en-US" sz="900" b="1">
                  <a:solidFill>
                    <a:schemeClr val="bg1"/>
                  </a:solidFill>
                  <a:latin typeface="Verdana" pitchFamily="34" charset="0"/>
                </a:endParaRPr>
              </a:p>
            </xdr:txBody>
          </xdr:sp>
          <xdr:sp macro="" textlink="">
            <xdr:nvSpPr>
              <xdr:cNvPr id="18" name="TextBox 17"/>
              <xdr:cNvSpPr txBox="1"/>
            </xdr:nvSpPr>
            <xdr:spPr>
              <a:xfrm>
                <a:off x="325198" y="127290"/>
                <a:ext cx="1463040" cy="457200"/>
              </a:xfrm>
              <a:prstGeom prst="rect">
                <a:avLst/>
              </a:prstGeom>
              <a:solidFill>
                <a:schemeClr val="accent1">
                  <a:lumMod val="50000"/>
                </a:schemeClr>
              </a:solidFill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wrap="square" rtlCol="0" anchor="ctr">
                <a:noAutofit/>
              </a:bodyPr>
              <a:lstStyle/>
              <a:p>
                <a:pPr algn="ctr"/>
                <a:r>
                  <a:rPr lang="en-US" sz="1100" b="1">
                    <a:solidFill>
                      <a:schemeClr val="bg1"/>
                    </a:solidFill>
                    <a:latin typeface="Verdana" pitchFamily="34" charset="0"/>
                  </a:rPr>
                  <a:t>CLIENT</a:t>
                </a:r>
                <a:r>
                  <a:rPr lang="en-US" sz="1100" b="1" baseline="0">
                    <a:solidFill>
                      <a:schemeClr val="bg1"/>
                    </a:solidFill>
                    <a:latin typeface="Verdana" pitchFamily="34" charset="0"/>
                  </a:rPr>
                  <a:t> SURVEY</a:t>
                </a:r>
                <a:endParaRPr lang="en-US" sz="1100" b="1">
                  <a:solidFill>
                    <a:schemeClr val="bg1"/>
                  </a:solidFill>
                  <a:latin typeface="Verdana" pitchFamily="34" charset="0"/>
                </a:endParaRPr>
              </a:p>
            </xdr:txBody>
          </xdr:sp>
        </xdr:grpSp>
        <xdr:cxnSp macro="">
          <xdr:nvCxnSpPr>
            <xdr:cNvPr id="16" name="Straight Connector 15"/>
            <xdr:cNvCxnSpPr/>
          </xdr:nvCxnSpPr>
          <xdr:spPr>
            <a:xfrm rot="10800000">
              <a:off x="1958242" y="283815"/>
              <a:ext cx="6522183" cy="1329"/>
            </a:xfrm>
            <a:prstGeom prst="line">
              <a:avLst/>
            </a:prstGeom>
            <a:ln>
              <a:solidFill>
                <a:schemeClr val="accent1">
                  <a:lumMod val="50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sp macro="" textlink="">
        <xdr:nvSpPr>
          <xdr:cNvPr id="14" name="TextBox 13">
            <a:hlinkClick xmlns:r="http://schemas.openxmlformats.org/officeDocument/2006/relationships" r:id="rId1"/>
          </xdr:cNvPr>
          <xdr:cNvSpPr txBox="1"/>
        </xdr:nvSpPr>
        <xdr:spPr>
          <a:xfrm>
            <a:off x="8572500" y="172181"/>
            <a:ext cx="1314450" cy="233205"/>
          </a:xfrm>
          <a:prstGeom prst="rect">
            <a:avLst/>
          </a:prstGeom>
          <a:solidFill>
            <a:schemeClr val="bg1">
              <a:lumMod val="75000"/>
            </a:schemeClr>
          </a:solidFill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wrap="square" rtlCol="0" anchor="ctr">
            <a:spAutoFit/>
          </a:bodyPr>
          <a:lstStyle/>
          <a:p>
            <a:r>
              <a:rPr lang="en-US" sz="900" b="0" i="0">
                <a:solidFill>
                  <a:schemeClr val="bg1"/>
                </a:solidFill>
                <a:latin typeface="Wingdings 3" pitchFamily="18" charset="2"/>
                <a:ea typeface="+mn-ea"/>
                <a:cs typeface="+mn-cs"/>
                <a:sym typeface="Wingdings 3"/>
              </a:rPr>
              <a:t></a:t>
            </a:r>
            <a:r>
              <a:rPr lang="en-US" sz="900" b="0" i="0">
                <a:solidFill>
                  <a:schemeClr val="tx1"/>
                </a:solidFill>
                <a:latin typeface="+mn-lt"/>
                <a:ea typeface="+mn-ea"/>
                <a:cs typeface="+mn-cs"/>
                <a:sym typeface="Wingdings 3"/>
              </a:rPr>
              <a:t> </a:t>
            </a:r>
            <a:r>
              <a:rPr lang="en-US" sz="800">
                <a:latin typeface="Verdana" pitchFamily="34" charset="0"/>
              </a:rPr>
              <a:t>Return to Contents</a:t>
            </a: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123825</xdr:rowOff>
    </xdr:from>
    <xdr:to>
      <xdr:col>16</xdr:col>
      <xdr:colOff>190501</xdr:colOff>
      <xdr:row>3</xdr:row>
      <xdr:rowOff>12701</xdr:rowOff>
    </xdr:to>
    <xdr:grpSp>
      <xdr:nvGrpSpPr>
        <xdr:cNvPr id="12" name="Group 11"/>
        <xdr:cNvGrpSpPr/>
      </xdr:nvGrpSpPr>
      <xdr:grpSpPr>
        <a:xfrm>
          <a:off x="0" y="123825"/>
          <a:ext cx="9886951" cy="374651"/>
          <a:chOff x="-1" y="127290"/>
          <a:chExt cx="9886951" cy="374651"/>
        </a:xfrm>
      </xdr:grpSpPr>
      <xdr:grpSp>
        <xdr:nvGrpSpPr>
          <xdr:cNvPr id="13" name="Group 8"/>
          <xdr:cNvGrpSpPr/>
        </xdr:nvGrpSpPr>
        <xdr:grpSpPr>
          <a:xfrm>
            <a:off x="-1" y="127290"/>
            <a:ext cx="8480426" cy="374651"/>
            <a:chOff x="-1" y="127290"/>
            <a:chExt cx="8480426" cy="374651"/>
          </a:xfrm>
        </xdr:grpSpPr>
        <xdr:grpSp>
          <xdr:nvGrpSpPr>
            <xdr:cNvPr id="15" name="Group 7"/>
            <xdr:cNvGrpSpPr/>
          </xdr:nvGrpSpPr>
          <xdr:grpSpPr>
            <a:xfrm>
              <a:off x="-1" y="127290"/>
              <a:ext cx="1787568" cy="374651"/>
              <a:chOff x="-1" y="127290"/>
              <a:chExt cx="1788239" cy="457201"/>
            </a:xfrm>
          </xdr:grpSpPr>
          <xdr:sp macro="" textlink="">
            <xdr:nvSpPr>
              <xdr:cNvPr id="17" name="TextBox 16"/>
              <xdr:cNvSpPr txBox="1"/>
            </xdr:nvSpPr>
            <xdr:spPr>
              <a:xfrm rot="16200000">
                <a:off x="-91441" y="218731"/>
                <a:ext cx="457200" cy="274320"/>
              </a:xfrm>
              <a:prstGeom prst="rect">
                <a:avLst/>
              </a:prstGeom>
              <a:solidFill>
                <a:schemeClr val="bg1">
                  <a:lumMod val="75000"/>
                </a:schemeClr>
              </a:solidFill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wrap="none" rtlCol="0" anchor="t">
                <a:noAutofit/>
              </a:bodyPr>
              <a:lstStyle/>
              <a:p>
                <a:pPr algn="ctr"/>
                <a:fld id="{5A0F02BD-AFD0-445F-A041-F0E66BC994C4}" type="TxLink">
                  <a:rPr lang="en-US" sz="900" b="1">
                    <a:solidFill>
                      <a:schemeClr val="bg1"/>
                    </a:solidFill>
                    <a:latin typeface="Verdana" pitchFamily="34" charset="0"/>
                  </a:rPr>
                  <a:pPr algn="ctr"/>
                  <a:t>2009</a:t>
                </a:fld>
                <a:endParaRPr lang="en-US" sz="900" b="1">
                  <a:solidFill>
                    <a:schemeClr val="bg1"/>
                  </a:solidFill>
                  <a:latin typeface="Verdana" pitchFamily="34" charset="0"/>
                </a:endParaRPr>
              </a:p>
            </xdr:txBody>
          </xdr:sp>
          <xdr:sp macro="" textlink="">
            <xdr:nvSpPr>
              <xdr:cNvPr id="18" name="TextBox 17"/>
              <xdr:cNvSpPr txBox="1"/>
            </xdr:nvSpPr>
            <xdr:spPr>
              <a:xfrm>
                <a:off x="325198" y="127290"/>
                <a:ext cx="1463040" cy="457200"/>
              </a:xfrm>
              <a:prstGeom prst="rect">
                <a:avLst/>
              </a:prstGeom>
              <a:solidFill>
                <a:schemeClr val="accent1">
                  <a:lumMod val="50000"/>
                </a:schemeClr>
              </a:solidFill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wrap="square" rtlCol="0" anchor="ctr">
                <a:noAutofit/>
              </a:bodyPr>
              <a:lstStyle/>
              <a:p>
                <a:pPr algn="ctr"/>
                <a:r>
                  <a:rPr lang="en-US" sz="1100" b="1">
                    <a:solidFill>
                      <a:schemeClr val="bg1"/>
                    </a:solidFill>
                    <a:latin typeface="Verdana" pitchFamily="34" charset="0"/>
                  </a:rPr>
                  <a:t>CLIENT</a:t>
                </a:r>
                <a:r>
                  <a:rPr lang="en-US" sz="1100" b="1" baseline="0">
                    <a:solidFill>
                      <a:schemeClr val="bg1"/>
                    </a:solidFill>
                    <a:latin typeface="Verdana" pitchFamily="34" charset="0"/>
                  </a:rPr>
                  <a:t> SURVEY</a:t>
                </a:r>
                <a:endParaRPr lang="en-US" sz="1100" b="1">
                  <a:solidFill>
                    <a:schemeClr val="bg1"/>
                  </a:solidFill>
                  <a:latin typeface="Verdana" pitchFamily="34" charset="0"/>
                </a:endParaRPr>
              </a:p>
            </xdr:txBody>
          </xdr:sp>
        </xdr:grpSp>
        <xdr:cxnSp macro="">
          <xdr:nvCxnSpPr>
            <xdr:cNvPr id="16" name="Straight Connector 15"/>
            <xdr:cNvCxnSpPr/>
          </xdr:nvCxnSpPr>
          <xdr:spPr>
            <a:xfrm rot="10800000">
              <a:off x="1958242" y="283815"/>
              <a:ext cx="6522183" cy="1329"/>
            </a:xfrm>
            <a:prstGeom prst="line">
              <a:avLst/>
            </a:prstGeom>
            <a:ln>
              <a:solidFill>
                <a:schemeClr val="accent1">
                  <a:lumMod val="50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sp macro="" textlink="">
        <xdr:nvSpPr>
          <xdr:cNvPr id="14" name="TextBox 13">
            <a:hlinkClick xmlns:r="http://schemas.openxmlformats.org/officeDocument/2006/relationships" r:id="rId1"/>
          </xdr:cNvPr>
          <xdr:cNvSpPr txBox="1"/>
        </xdr:nvSpPr>
        <xdr:spPr>
          <a:xfrm>
            <a:off x="8572500" y="172181"/>
            <a:ext cx="1314450" cy="233205"/>
          </a:xfrm>
          <a:prstGeom prst="rect">
            <a:avLst/>
          </a:prstGeom>
          <a:solidFill>
            <a:schemeClr val="bg1">
              <a:lumMod val="75000"/>
            </a:schemeClr>
          </a:solidFill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wrap="square" rtlCol="0" anchor="ctr">
            <a:spAutoFit/>
          </a:bodyPr>
          <a:lstStyle/>
          <a:p>
            <a:r>
              <a:rPr lang="en-US" sz="900" b="0" i="0">
                <a:solidFill>
                  <a:schemeClr val="bg1"/>
                </a:solidFill>
                <a:latin typeface="Wingdings 3" pitchFamily="18" charset="2"/>
                <a:ea typeface="+mn-ea"/>
                <a:cs typeface="+mn-cs"/>
                <a:sym typeface="Wingdings 3"/>
              </a:rPr>
              <a:t></a:t>
            </a:r>
            <a:r>
              <a:rPr lang="en-US" sz="900" b="0" i="0">
                <a:solidFill>
                  <a:schemeClr val="tx1"/>
                </a:solidFill>
                <a:latin typeface="+mn-lt"/>
                <a:ea typeface="+mn-ea"/>
                <a:cs typeface="+mn-cs"/>
                <a:sym typeface="Wingdings 3"/>
              </a:rPr>
              <a:t> </a:t>
            </a:r>
            <a:r>
              <a:rPr lang="en-US" sz="800">
                <a:latin typeface="Verdana" pitchFamily="34" charset="0"/>
              </a:rPr>
              <a:t>Return to Contents</a:t>
            </a: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123825</xdr:rowOff>
    </xdr:from>
    <xdr:to>
      <xdr:col>13</xdr:col>
      <xdr:colOff>171451</xdr:colOff>
      <xdr:row>3</xdr:row>
      <xdr:rowOff>12701</xdr:rowOff>
    </xdr:to>
    <xdr:grpSp>
      <xdr:nvGrpSpPr>
        <xdr:cNvPr id="2" name="Group 1"/>
        <xdr:cNvGrpSpPr/>
      </xdr:nvGrpSpPr>
      <xdr:grpSpPr>
        <a:xfrm>
          <a:off x="0" y="123825"/>
          <a:ext cx="9886951" cy="374651"/>
          <a:chOff x="-1" y="127290"/>
          <a:chExt cx="9886951" cy="374651"/>
        </a:xfrm>
      </xdr:grpSpPr>
      <xdr:grpSp>
        <xdr:nvGrpSpPr>
          <xdr:cNvPr id="3" name="Group 8"/>
          <xdr:cNvGrpSpPr/>
        </xdr:nvGrpSpPr>
        <xdr:grpSpPr>
          <a:xfrm>
            <a:off x="-1" y="127290"/>
            <a:ext cx="8480426" cy="374651"/>
            <a:chOff x="-1" y="127290"/>
            <a:chExt cx="8480426" cy="374651"/>
          </a:xfrm>
        </xdr:grpSpPr>
        <xdr:grpSp>
          <xdr:nvGrpSpPr>
            <xdr:cNvPr id="5" name="Group 7"/>
            <xdr:cNvGrpSpPr/>
          </xdr:nvGrpSpPr>
          <xdr:grpSpPr>
            <a:xfrm>
              <a:off x="-1" y="127290"/>
              <a:ext cx="1787568" cy="374651"/>
              <a:chOff x="-1" y="127290"/>
              <a:chExt cx="1788239" cy="457201"/>
            </a:xfrm>
          </xdr:grpSpPr>
          <xdr:sp macro="" textlink="">
            <xdr:nvSpPr>
              <xdr:cNvPr id="7" name="TextBox 6"/>
              <xdr:cNvSpPr txBox="1"/>
            </xdr:nvSpPr>
            <xdr:spPr>
              <a:xfrm rot="16200000">
                <a:off x="-91441" y="218731"/>
                <a:ext cx="457200" cy="274320"/>
              </a:xfrm>
              <a:prstGeom prst="rect">
                <a:avLst/>
              </a:prstGeom>
              <a:solidFill>
                <a:schemeClr val="bg1">
                  <a:lumMod val="75000"/>
                </a:schemeClr>
              </a:solidFill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wrap="none" rtlCol="0" anchor="t">
                <a:noAutofit/>
              </a:bodyPr>
              <a:lstStyle/>
              <a:p>
                <a:pPr algn="ctr"/>
                <a:fld id="{5A0F02BD-AFD0-445F-A041-F0E66BC994C4}" type="TxLink">
                  <a:rPr lang="en-US" sz="900" b="1">
                    <a:solidFill>
                      <a:schemeClr val="bg1"/>
                    </a:solidFill>
                    <a:latin typeface="Verdana" pitchFamily="34" charset="0"/>
                  </a:rPr>
                  <a:pPr algn="ctr"/>
                  <a:t>2009</a:t>
                </a:fld>
                <a:endParaRPr lang="en-US" sz="900" b="1">
                  <a:solidFill>
                    <a:schemeClr val="bg1"/>
                  </a:solidFill>
                  <a:latin typeface="Verdana" pitchFamily="34" charset="0"/>
                </a:endParaRPr>
              </a:p>
            </xdr:txBody>
          </xdr:sp>
          <xdr:sp macro="" textlink="">
            <xdr:nvSpPr>
              <xdr:cNvPr id="8" name="TextBox 7"/>
              <xdr:cNvSpPr txBox="1"/>
            </xdr:nvSpPr>
            <xdr:spPr>
              <a:xfrm>
                <a:off x="325198" y="127290"/>
                <a:ext cx="1463040" cy="457200"/>
              </a:xfrm>
              <a:prstGeom prst="rect">
                <a:avLst/>
              </a:prstGeom>
              <a:solidFill>
                <a:schemeClr val="accent1">
                  <a:lumMod val="50000"/>
                </a:schemeClr>
              </a:solidFill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wrap="square" rtlCol="0" anchor="ctr">
                <a:noAutofit/>
              </a:bodyPr>
              <a:lstStyle/>
              <a:p>
                <a:pPr algn="ctr"/>
                <a:r>
                  <a:rPr lang="en-US" sz="1100" b="1">
                    <a:solidFill>
                      <a:schemeClr val="bg1"/>
                    </a:solidFill>
                    <a:latin typeface="Verdana" pitchFamily="34" charset="0"/>
                  </a:rPr>
                  <a:t>CLIENT</a:t>
                </a:r>
                <a:r>
                  <a:rPr lang="en-US" sz="1100" b="1" baseline="0">
                    <a:solidFill>
                      <a:schemeClr val="bg1"/>
                    </a:solidFill>
                    <a:latin typeface="Verdana" pitchFamily="34" charset="0"/>
                  </a:rPr>
                  <a:t> SURVEY</a:t>
                </a:r>
                <a:endParaRPr lang="en-US" sz="1100" b="1">
                  <a:solidFill>
                    <a:schemeClr val="bg1"/>
                  </a:solidFill>
                  <a:latin typeface="Verdana" pitchFamily="34" charset="0"/>
                </a:endParaRPr>
              </a:p>
            </xdr:txBody>
          </xdr:sp>
        </xdr:grpSp>
        <xdr:cxnSp macro="">
          <xdr:nvCxnSpPr>
            <xdr:cNvPr id="6" name="Straight Connector 5"/>
            <xdr:cNvCxnSpPr/>
          </xdr:nvCxnSpPr>
          <xdr:spPr>
            <a:xfrm rot="10800000">
              <a:off x="1958242" y="283815"/>
              <a:ext cx="6522183" cy="1329"/>
            </a:xfrm>
            <a:prstGeom prst="line">
              <a:avLst/>
            </a:prstGeom>
            <a:ln>
              <a:solidFill>
                <a:schemeClr val="accent1">
                  <a:lumMod val="50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sp macro="" textlink="">
        <xdr:nvSpPr>
          <xdr:cNvPr id="4" name="TextBox 3">
            <a:hlinkClick xmlns:r="http://schemas.openxmlformats.org/officeDocument/2006/relationships" r:id="rId1"/>
          </xdr:cNvPr>
          <xdr:cNvSpPr txBox="1"/>
        </xdr:nvSpPr>
        <xdr:spPr>
          <a:xfrm>
            <a:off x="8572500" y="172181"/>
            <a:ext cx="1314450" cy="233205"/>
          </a:xfrm>
          <a:prstGeom prst="rect">
            <a:avLst/>
          </a:prstGeom>
          <a:solidFill>
            <a:schemeClr val="bg1">
              <a:lumMod val="75000"/>
            </a:schemeClr>
          </a:solidFill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wrap="square" rtlCol="0" anchor="ctr">
            <a:spAutoFit/>
          </a:bodyPr>
          <a:lstStyle/>
          <a:p>
            <a:r>
              <a:rPr lang="en-US" sz="900" b="0" i="0">
                <a:solidFill>
                  <a:schemeClr val="bg1"/>
                </a:solidFill>
                <a:latin typeface="Wingdings 3" pitchFamily="18" charset="2"/>
                <a:ea typeface="+mn-ea"/>
                <a:cs typeface="+mn-cs"/>
                <a:sym typeface="Wingdings 3"/>
              </a:rPr>
              <a:t></a:t>
            </a:r>
            <a:r>
              <a:rPr lang="en-US" sz="900" b="0" i="0">
                <a:solidFill>
                  <a:schemeClr val="tx1"/>
                </a:solidFill>
                <a:latin typeface="+mn-lt"/>
                <a:ea typeface="+mn-ea"/>
                <a:cs typeface="+mn-cs"/>
                <a:sym typeface="Wingdings 3"/>
              </a:rPr>
              <a:t> </a:t>
            </a:r>
            <a:r>
              <a:rPr lang="en-US" sz="800">
                <a:latin typeface="Verdana" pitchFamily="34" charset="0"/>
              </a:rPr>
              <a:t>Return to Contents</a:t>
            </a:r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4</xdr:col>
      <xdr:colOff>133350</xdr:colOff>
      <xdr:row>6</xdr:row>
      <xdr:rowOff>9524</xdr:rowOff>
    </xdr:from>
    <xdr:to>
      <xdr:col>11</xdr:col>
      <xdr:colOff>400050</xdr:colOff>
      <xdr:row>36</xdr:row>
      <xdr:rowOff>180975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572719</xdr:colOff>
      <xdr:row>6</xdr:row>
      <xdr:rowOff>66827</xdr:rowOff>
    </xdr:from>
    <xdr:to>
      <xdr:col>12</xdr:col>
      <xdr:colOff>877519</xdr:colOff>
      <xdr:row>6</xdr:row>
      <xdr:rowOff>66827</xdr:rowOff>
    </xdr:to>
    <xdr:sp macro="" textlink="">
      <xdr:nvSpPr>
        <xdr:cNvPr id="10" name="Line 14"/>
        <xdr:cNvSpPr>
          <a:spLocks noChangeShapeType="1"/>
        </xdr:cNvSpPr>
      </xdr:nvSpPr>
      <xdr:spPr bwMode="auto">
        <a:xfrm>
          <a:off x="1791919" y="1152677"/>
          <a:ext cx="6400800" cy="0"/>
        </a:xfrm>
        <a:prstGeom prst="line">
          <a:avLst/>
        </a:prstGeom>
        <a:noFill/>
        <a:ln w="22225">
          <a:solidFill>
            <a:srgbClr val="000000"/>
          </a:solidFill>
          <a:round/>
          <a:headEnd type="triangle" w="lg" len="lg"/>
          <a:tailEnd type="triangle" w="lg" len="lg"/>
        </a:ln>
      </xdr:spPr>
    </xdr:sp>
    <xdr:clientData/>
  </xdr:twoCellAnchor>
  <xdr:twoCellAnchor>
    <xdr:from>
      <xdr:col>3</xdr:col>
      <xdr:colOff>190500</xdr:colOff>
      <xdr:row>5</xdr:row>
      <xdr:rowOff>31134</xdr:rowOff>
    </xdr:from>
    <xdr:to>
      <xdr:col>5</xdr:col>
      <xdr:colOff>249364</xdr:colOff>
      <xdr:row>6</xdr:row>
      <xdr:rowOff>142041</xdr:rowOff>
    </xdr:to>
    <xdr:sp macro="" textlink="">
      <xdr:nvSpPr>
        <xdr:cNvPr id="11" name="TextBox 1"/>
        <xdr:cNvSpPr txBox="1"/>
      </xdr:nvSpPr>
      <xdr:spPr>
        <a:xfrm>
          <a:off x="2019300" y="926484"/>
          <a:ext cx="1278064" cy="301407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sz="1000" b="1" i="1">
              <a:latin typeface="Verdana" pitchFamily="34" charset="0"/>
            </a:rPr>
            <a:t>Needs Work</a:t>
          </a:r>
        </a:p>
      </xdr:txBody>
    </xdr:sp>
    <xdr:clientData/>
  </xdr:twoCellAnchor>
  <xdr:twoCellAnchor>
    <xdr:from>
      <xdr:col>10</xdr:col>
      <xdr:colOff>591654</xdr:colOff>
      <xdr:row>5</xdr:row>
      <xdr:rowOff>19050</xdr:rowOff>
    </xdr:from>
    <xdr:to>
      <xdr:col>12</xdr:col>
      <xdr:colOff>566082</xdr:colOff>
      <xdr:row>6</xdr:row>
      <xdr:rowOff>142041</xdr:rowOff>
    </xdr:to>
    <xdr:sp macro="" textlink="">
      <xdr:nvSpPr>
        <xdr:cNvPr id="12" name="TextBox 2"/>
        <xdr:cNvSpPr txBox="1"/>
      </xdr:nvSpPr>
      <xdr:spPr>
        <a:xfrm>
          <a:off x="6687654" y="914400"/>
          <a:ext cx="1193628" cy="313491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r"/>
          <a:r>
            <a:rPr lang="en-US" sz="1000" b="1" i="1">
              <a:latin typeface="Verdana" pitchFamily="34" charset="0"/>
            </a:rPr>
            <a:t>Good Work</a:t>
          </a:r>
        </a:p>
      </xdr:txBody>
    </xdr:sp>
    <xdr:clientData/>
  </xdr:twoCellAnchor>
  <xdr:twoCellAnchor>
    <xdr:from>
      <xdr:col>0</xdr:col>
      <xdr:colOff>457200</xdr:colOff>
      <xdr:row>7</xdr:row>
      <xdr:rowOff>94752</xdr:rowOff>
    </xdr:from>
    <xdr:to>
      <xdr:col>3</xdr:col>
      <xdr:colOff>39012</xdr:colOff>
      <xdr:row>8</xdr:row>
      <xdr:rowOff>178595</xdr:rowOff>
    </xdr:to>
    <xdr:sp macro="" textlink="">
      <xdr:nvSpPr>
        <xdr:cNvPr id="13" name="TextBox 3"/>
        <xdr:cNvSpPr txBox="1"/>
      </xdr:nvSpPr>
      <xdr:spPr>
        <a:xfrm>
          <a:off x="457200" y="1371102"/>
          <a:ext cx="1410612" cy="274343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sz="800" b="1">
              <a:latin typeface="Verdana" pitchFamily="34" charset="0"/>
            </a:rPr>
            <a:t>QUALITY/HELP</a:t>
          </a:r>
        </a:p>
      </xdr:txBody>
    </xdr:sp>
    <xdr:clientData/>
  </xdr:twoCellAnchor>
  <xdr:twoCellAnchor>
    <xdr:from>
      <xdr:col>1</xdr:col>
      <xdr:colOff>57150</xdr:colOff>
      <xdr:row>8</xdr:row>
      <xdr:rowOff>145818</xdr:rowOff>
    </xdr:from>
    <xdr:to>
      <xdr:col>2</xdr:col>
      <xdr:colOff>532730</xdr:colOff>
      <xdr:row>10</xdr:row>
      <xdr:rowOff>39099</xdr:rowOff>
    </xdr:to>
    <xdr:sp macro="" textlink="">
      <xdr:nvSpPr>
        <xdr:cNvPr id="14" name="TextBox 4"/>
        <xdr:cNvSpPr txBox="1"/>
      </xdr:nvSpPr>
      <xdr:spPr>
        <a:xfrm>
          <a:off x="666750" y="1612668"/>
          <a:ext cx="1085180" cy="274281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sz="800">
              <a:latin typeface="Verdana" pitchFamily="34" charset="0"/>
            </a:rPr>
            <a:t>DSHS</a:t>
          </a:r>
          <a:r>
            <a:rPr lang="en-US" sz="800" baseline="0">
              <a:latin typeface="Verdana" pitchFamily="34" charset="0"/>
            </a:rPr>
            <a:t> Helped</a:t>
          </a:r>
          <a:endParaRPr lang="en-US" sz="800">
            <a:latin typeface="Verdana" pitchFamily="34" charset="0"/>
          </a:endParaRPr>
        </a:p>
      </xdr:txBody>
    </xdr:sp>
    <xdr:clientData/>
  </xdr:twoCellAnchor>
  <xdr:twoCellAnchor>
    <xdr:from>
      <xdr:col>1</xdr:col>
      <xdr:colOff>57150</xdr:colOff>
      <xdr:row>10</xdr:row>
      <xdr:rowOff>34897</xdr:rowOff>
    </xdr:from>
    <xdr:to>
      <xdr:col>3</xdr:col>
      <xdr:colOff>483925</xdr:colOff>
      <xdr:row>11</xdr:row>
      <xdr:rowOff>118741</xdr:rowOff>
    </xdr:to>
    <xdr:sp macro="" textlink="">
      <xdr:nvSpPr>
        <xdr:cNvPr id="15" name="TextBox 5"/>
        <xdr:cNvSpPr txBox="1"/>
      </xdr:nvSpPr>
      <xdr:spPr>
        <a:xfrm>
          <a:off x="666750" y="1882747"/>
          <a:ext cx="1645975" cy="274344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sz="800">
              <a:latin typeface="Verdana" pitchFamily="34" charset="0"/>
            </a:rPr>
            <a:t>Specific  Program Quality</a:t>
          </a:r>
        </a:p>
      </xdr:txBody>
    </xdr:sp>
    <xdr:clientData/>
  </xdr:twoCellAnchor>
  <xdr:twoCellAnchor>
    <xdr:from>
      <xdr:col>0</xdr:col>
      <xdr:colOff>457200</xdr:colOff>
      <xdr:row>11</xdr:row>
      <xdr:rowOff>124064</xdr:rowOff>
    </xdr:from>
    <xdr:to>
      <xdr:col>2</xdr:col>
      <xdr:colOff>152402</xdr:colOff>
      <xdr:row>13</xdr:row>
      <xdr:rowOff>17345</xdr:rowOff>
    </xdr:to>
    <xdr:sp macro="" textlink="">
      <xdr:nvSpPr>
        <xdr:cNvPr id="16" name="TextBox 6"/>
        <xdr:cNvSpPr txBox="1"/>
      </xdr:nvSpPr>
      <xdr:spPr>
        <a:xfrm>
          <a:off x="457200" y="2162414"/>
          <a:ext cx="914402" cy="274281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sz="800" b="1">
              <a:latin typeface="Verdana" pitchFamily="34" charset="0"/>
            </a:rPr>
            <a:t>STAFF</a:t>
          </a:r>
        </a:p>
      </xdr:txBody>
    </xdr:sp>
    <xdr:clientData/>
  </xdr:twoCellAnchor>
  <xdr:twoCellAnchor>
    <xdr:from>
      <xdr:col>1</xdr:col>
      <xdr:colOff>57150</xdr:colOff>
      <xdr:row>12</xdr:row>
      <xdr:rowOff>175068</xdr:rowOff>
    </xdr:from>
    <xdr:to>
      <xdr:col>3</xdr:col>
      <xdr:colOff>44897</xdr:colOff>
      <xdr:row>14</xdr:row>
      <xdr:rowOff>68349</xdr:rowOff>
    </xdr:to>
    <xdr:sp macro="" textlink="">
      <xdr:nvSpPr>
        <xdr:cNvPr id="17" name="TextBox 7"/>
        <xdr:cNvSpPr txBox="1"/>
      </xdr:nvSpPr>
      <xdr:spPr>
        <a:xfrm>
          <a:off x="666750" y="2403918"/>
          <a:ext cx="1206947" cy="274281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sz="800">
              <a:latin typeface="Verdana" pitchFamily="34" charset="0"/>
            </a:rPr>
            <a:t>Staff Courtesy</a:t>
          </a:r>
        </a:p>
      </xdr:txBody>
    </xdr:sp>
    <xdr:clientData/>
  </xdr:twoCellAnchor>
  <xdr:twoCellAnchor>
    <xdr:from>
      <xdr:col>1</xdr:col>
      <xdr:colOff>57150</xdr:colOff>
      <xdr:row>14</xdr:row>
      <xdr:rowOff>54622</xdr:rowOff>
    </xdr:from>
    <xdr:to>
      <xdr:col>4</xdr:col>
      <xdr:colOff>24904</xdr:colOff>
      <xdr:row>15</xdr:row>
      <xdr:rowOff>138466</xdr:rowOff>
    </xdr:to>
    <xdr:sp macro="" textlink="">
      <xdr:nvSpPr>
        <xdr:cNvPr id="18" name="TextBox 8"/>
        <xdr:cNvSpPr txBox="1"/>
      </xdr:nvSpPr>
      <xdr:spPr>
        <a:xfrm>
          <a:off x="666750" y="2664472"/>
          <a:ext cx="1796554" cy="274344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sz="800">
              <a:latin typeface="Verdana" pitchFamily="34" charset="0"/>
            </a:rPr>
            <a:t>Staff Listens/Understands</a:t>
          </a:r>
        </a:p>
      </xdr:txBody>
    </xdr:sp>
    <xdr:clientData/>
  </xdr:twoCellAnchor>
  <xdr:twoCellAnchor>
    <xdr:from>
      <xdr:col>1</xdr:col>
      <xdr:colOff>57150</xdr:colOff>
      <xdr:row>15</xdr:row>
      <xdr:rowOff>124739</xdr:rowOff>
    </xdr:from>
    <xdr:to>
      <xdr:col>3</xdr:col>
      <xdr:colOff>332998</xdr:colOff>
      <xdr:row>17</xdr:row>
      <xdr:rowOff>18083</xdr:rowOff>
    </xdr:to>
    <xdr:sp macro="" textlink="">
      <xdr:nvSpPr>
        <xdr:cNvPr id="19" name="TextBox 9"/>
        <xdr:cNvSpPr txBox="1"/>
      </xdr:nvSpPr>
      <xdr:spPr>
        <a:xfrm>
          <a:off x="666750" y="2925089"/>
          <a:ext cx="1495048" cy="274344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sz="800">
              <a:latin typeface="Verdana" pitchFamily="34" charset="0"/>
            </a:rPr>
            <a:t>Other Staff Comments</a:t>
          </a:r>
        </a:p>
      </xdr:txBody>
    </xdr:sp>
    <xdr:clientData/>
  </xdr:twoCellAnchor>
  <xdr:twoCellAnchor>
    <xdr:from>
      <xdr:col>1</xdr:col>
      <xdr:colOff>57150</xdr:colOff>
      <xdr:row>17</xdr:row>
      <xdr:rowOff>13881</xdr:rowOff>
    </xdr:from>
    <xdr:to>
      <xdr:col>3</xdr:col>
      <xdr:colOff>381197</xdr:colOff>
      <xdr:row>18</xdr:row>
      <xdr:rowOff>97725</xdr:rowOff>
    </xdr:to>
    <xdr:sp macro="" textlink="">
      <xdr:nvSpPr>
        <xdr:cNvPr id="20" name="TextBox 10"/>
        <xdr:cNvSpPr txBox="1"/>
      </xdr:nvSpPr>
      <xdr:spPr>
        <a:xfrm>
          <a:off x="666750" y="3195231"/>
          <a:ext cx="1543247" cy="274344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sz="800">
              <a:latin typeface="Verdana" pitchFamily="34" charset="0"/>
            </a:rPr>
            <a:t>Specific Staff Member</a:t>
          </a:r>
        </a:p>
      </xdr:txBody>
    </xdr:sp>
    <xdr:clientData/>
  </xdr:twoCellAnchor>
  <xdr:twoCellAnchor>
    <xdr:from>
      <xdr:col>1</xdr:col>
      <xdr:colOff>57150</xdr:colOff>
      <xdr:row>18</xdr:row>
      <xdr:rowOff>74473</xdr:rowOff>
    </xdr:from>
    <xdr:to>
      <xdr:col>3</xdr:col>
      <xdr:colOff>248649</xdr:colOff>
      <xdr:row>19</xdr:row>
      <xdr:rowOff>158317</xdr:rowOff>
    </xdr:to>
    <xdr:sp macro="" textlink="">
      <xdr:nvSpPr>
        <xdr:cNvPr id="21" name="TextBox 11"/>
        <xdr:cNvSpPr txBox="1"/>
      </xdr:nvSpPr>
      <xdr:spPr>
        <a:xfrm>
          <a:off x="666750" y="3446323"/>
          <a:ext cx="1410699" cy="274344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sz="800">
              <a:latin typeface="Verdana" pitchFamily="34" charset="0"/>
            </a:rPr>
            <a:t>Need More Staff</a:t>
          </a:r>
        </a:p>
      </xdr:txBody>
    </xdr:sp>
    <xdr:clientData/>
  </xdr:twoCellAnchor>
  <xdr:twoCellAnchor>
    <xdr:from>
      <xdr:col>1</xdr:col>
      <xdr:colOff>57150</xdr:colOff>
      <xdr:row>19</xdr:row>
      <xdr:rowOff>154115</xdr:rowOff>
    </xdr:from>
    <xdr:to>
      <xdr:col>2</xdr:col>
      <xdr:colOff>361952</xdr:colOff>
      <xdr:row>21</xdr:row>
      <xdr:rowOff>47459</xdr:rowOff>
    </xdr:to>
    <xdr:sp macro="" textlink="">
      <xdr:nvSpPr>
        <xdr:cNvPr id="22" name="TextBox 12"/>
        <xdr:cNvSpPr txBox="1"/>
      </xdr:nvSpPr>
      <xdr:spPr>
        <a:xfrm>
          <a:off x="666750" y="3716465"/>
          <a:ext cx="914402" cy="274344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sz="800">
              <a:latin typeface="Verdana" pitchFamily="34" charset="0"/>
            </a:rPr>
            <a:t>Providers</a:t>
          </a:r>
        </a:p>
      </xdr:txBody>
    </xdr:sp>
    <xdr:clientData/>
  </xdr:twoCellAnchor>
  <xdr:oneCellAnchor>
    <xdr:from>
      <xdr:col>0</xdr:col>
      <xdr:colOff>457200</xdr:colOff>
      <xdr:row>21</xdr:row>
      <xdr:rowOff>71832</xdr:rowOff>
    </xdr:from>
    <xdr:ext cx="1302601" cy="217047"/>
    <xdr:sp macro="" textlink="">
      <xdr:nvSpPr>
        <xdr:cNvPr id="23" name="TextBox 22"/>
        <xdr:cNvSpPr txBox="1"/>
      </xdr:nvSpPr>
      <xdr:spPr>
        <a:xfrm>
          <a:off x="457200" y="4015182"/>
          <a:ext cx="1302601" cy="2170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800" b="1">
              <a:latin typeface="Verdana" pitchFamily="34" charset="0"/>
            </a:rPr>
            <a:t>SERVICE DELIVERY</a:t>
          </a:r>
        </a:p>
      </xdr:txBody>
    </xdr:sp>
    <xdr:clientData/>
  </xdr:oneCellAnchor>
  <xdr:oneCellAnchor>
    <xdr:from>
      <xdr:col>1</xdr:col>
      <xdr:colOff>57150</xdr:colOff>
      <xdr:row>22</xdr:row>
      <xdr:rowOff>113227</xdr:rowOff>
    </xdr:from>
    <xdr:ext cx="529825" cy="217047"/>
    <xdr:sp macro="" textlink="">
      <xdr:nvSpPr>
        <xdr:cNvPr id="24" name="TextBox 23"/>
        <xdr:cNvSpPr txBox="1"/>
      </xdr:nvSpPr>
      <xdr:spPr>
        <a:xfrm>
          <a:off x="666750" y="4247077"/>
          <a:ext cx="529825" cy="2170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800">
              <a:latin typeface="Verdana" pitchFamily="34" charset="0"/>
            </a:rPr>
            <a:t>Access</a:t>
          </a:r>
        </a:p>
      </xdr:txBody>
    </xdr:sp>
    <xdr:clientData/>
  </xdr:oneCellAnchor>
  <xdr:oneCellAnchor>
    <xdr:from>
      <xdr:col>1</xdr:col>
      <xdr:colOff>57150</xdr:colOff>
      <xdr:row>23</xdr:row>
      <xdr:rowOff>183197</xdr:rowOff>
    </xdr:from>
    <xdr:ext cx="574132" cy="217047"/>
    <xdr:sp macro="" textlink="">
      <xdr:nvSpPr>
        <xdr:cNvPr id="25" name="TextBox 24"/>
        <xdr:cNvSpPr txBox="1"/>
      </xdr:nvSpPr>
      <xdr:spPr>
        <a:xfrm>
          <a:off x="666750" y="4507547"/>
          <a:ext cx="574132" cy="2170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800">
              <a:latin typeface="Verdana" pitchFamily="34" charset="0"/>
            </a:rPr>
            <a:t>Process</a:t>
          </a:r>
        </a:p>
      </xdr:txBody>
    </xdr:sp>
    <xdr:clientData/>
  </xdr:oneCellAnchor>
  <xdr:oneCellAnchor>
    <xdr:from>
      <xdr:col>1</xdr:col>
      <xdr:colOff>57150</xdr:colOff>
      <xdr:row>25</xdr:row>
      <xdr:rowOff>62667</xdr:rowOff>
    </xdr:from>
    <xdr:ext cx="640240" cy="217047"/>
    <xdr:sp macro="" textlink="">
      <xdr:nvSpPr>
        <xdr:cNvPr id="26" name="TextBox 25"/>
        <xdr:cNvSpPr txBox="1"/>
      </xdr:nvSpPr>
      <xdr:spPr>
        <a:xfrm>
          <a:off x="666750" y="4768017"/>
          <a:ext cx="640240" cy="2170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800">
              <a:latin typeface="Verdana" pitchFamily="34" charset="0"/>
            </a:rPr>
            <a:t>Diversity</a:t>
          </a:r>
        </a:p>
      </xdr:txBody>
    </xdr:sp>
    <xdr:clientData/>
  </xdr:oneCellAnchor>
  <xdr:oneCellAnchor>
    <xdr:from>
      <xdr:col>1</xdr:col>
      <xdr:colOff>57150</xdr:colOff>
      <xdr:row>26</xdr:row>
      <xdr:rowOff>132637</xdr:rowOff>
    </xdr:from>
    <xdr:ext cx="792076" cy="217047"/>
    <xdr:sp macro="" textlink="">
      <xdr:nvSpPr>
        <xdr:cNvPr id="27" name="TextBox 26"/>
        <xdr:cNvSpPr txBox="1"/>
      </xdr:nvSpPr>
      <xdr:spPr>
        <a:xfrm>
          <a:off x="666750" y="5028487"/>
          <a:ext cx="792076" cy="2170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800">
              <a:latin typeface="Verdana" pitchFamily="34" charset="0"/>
            </a:rPr>
            <a:t>Information</a:t>
          </a:r>
        </a:p>
      </xdr:txBody>
    </xdr:sp>
    <xdr:clientData/>
  </xdr:oneCellAnchor>
  <xdr:oneCellAnchor>
    <xdr:from>
      <xdr:col>1</xdr:col>
      <xdr:colOff>57150</xdr:colOff>
      <xdr:row>28</xdr:row>
      <xdr:rowOff>12107</xdr:rowOff>
    </xdr:from>
    <xdr:ext cx="839012" cy="217047"/>
    <xdr:sp macro="" textlink="">
      <xdr:nvSpPr>
        <xdr:cNvPr id="28" name="TextBox 27"/>
        <xdr:cNvSpPr txBox="1"/>
      </xdr:nvSpPr>
      <xdr:spPr>
        <a:xfrm>
          <a:off x="666750" y="5288957"/>
          <a:ext cx="839012" cy="2170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800">
              <a:latin typeface="Verdana" pitchFamily="34" charset="0"/>
            </a:rPr>
            <a:t>Coordination</a:t>
          </a:r>
        </a:p>
      </xdr:txBody>
    </xdr:sp>
    <xdr:clientData/>
  </xdr:oneCellAnchor>
  <xdr:oneCellAnchor>
    <xdr:from>
      <xdr:col>0</xdr:col>
      <xdr:colOff>457200</xdr:colOff>
      <xdr:row>29</xdr:row>
      <xdr:rowOff>129702</xdr:rowOff>
    </xdr:from>
    <xdr:ext cx="875945" cy="217047"/>
    <xdr:sp macro="" textlink="">
      <xdr:nvSpPr>
        <xdr:cNvPr id="29" name="TextBox 28"/>
        <xdr:cNvSpPr txBox="1"/>
      </xdr:nvSpPr>
      <xdr:spPr>
        <a:xfrm>
          <a:off x="457200" y="5597052"/>
          <a:ext cx="875945" cy="2170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800" b="1">
              <a:latin typeface="Verdana" pitchFamily="34" charset="0"/>
            </a:rPr>
            <a:t>RESOURCES</a:t>
          </a:r>
        </a:p>
      </xdr:txBody>
    </xdr:sp>
    <xdr:clientData/>
  </xdr:oneCellAnchor>
  <xdr:oneCellAnchor>
    <xdr:from>
      <xdr:col>1</xdr:col>
      <xdr:colOff>57150</xdr:colOff>
      <xdr:row>30</xdr:row>
      <xdr:rowOff>161572</xdr:rowOff>
    </xdr:from>
    <xdr:ext cx="964880" cy="217047"/>
    <xdr:sp macro="" textlink="">
      <xdr:nvSpPr>
        <xdr:cNvPr id="30" name="TextBox 29"/>
        <xdr:cNvSpPr txBox="1"/>
      </xdr:nvSpPr>
      <xdr:spPr>
        <a:xfrm>
          <a:off x="666750" y="5819422"/>
          <a:ext cx="964880" cy="2170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800">
              <a:latin typeface="Verdana" pitchFamily="34" charset="0"/>
            </a:rPr>
            <a:t>More Programs</a:t>
          </a:r>
        </a:p>
      </xdr:txBody>
    </xdr:sp>
    <xdr:clientData/>
  </xdr:oneCellAnchor>
  <xdr:oneCellAnchor>
    <xdr:from>
      <xdr:col>1</xdr:col>
      <xdr:colOff>57150</xdr:colOff>
      <xdr:row>32</xdr:row>
      <xdr:rowOff>41042</xdr:rowOff>
    </xdr:from>
    <xdr:ext cx="1272080" cy="217047"/>
    <xdr:sp macro="" textlink="">
      <xdr:nvSpPr>
        <xdr:cNvPr id="31" name="TextBox 30"/>
        <xdr:cNvSpPr txBox="1"/>
      </xdr:nvSpPr>
      <xdr:spPr>
        <a:xfrm>
          <a:off x="666750" y="6079892"/>
          <a:ext cx="1272080" cy="2170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800">
              <a:latin typeface="Verdana" pitchFamily="34" charset="0"/>
            </a:rPr>
            <a:t>More Money/Benefits</a:t>
          </a:r>
        </a:p>
      </xdr:txBody>
    </xdr:sp>
    <xdr:clientData/>
  </xdr:oneCellAnchor>
  <xdr:oneCellAnchor>
    <xdr:from>
      <xdr:col>1</xdr:col>
      <xdr:colOff>57150</xdr:colOff>
      <xdr:row>33</xdr:row>
      <xdr:rowOff>120537</xdr:rowOff>
    </xdr:from>
    <xdr:ext cx="1690847" cy="217047"/>
    <xdr:sp macro="" textlink="">
      <xdr:nvSpPr>
        <xdr:cNvPr id="32" name="TextBox 31"/>
        <xdr:cNvSpPr txBox="1"/>
      </xdr:nvSpPr>
      <xdr:spPr>
        <a:xfrm>
          <a:off x="666750" y="6349887"/>
          <a:ext cx="1690847" cy="2170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800">
              <a:latin typeface="Verdana" pitchFamily="34" charset="0"/>
            </a:rPr>
            <a:t>More Medical/Dental Benefits</a:t>
          </a:r>
        </a:p>
      </xdr:txBody>
    </xdr:sp>
    <xdr:clientData/>
  </xdr:oneCellAnchor>
  <xdr:oneCellAnchor>
    <xdr:from>
      <xdr:col>1</xdr:col>
      <xdr:colOff>57150</xdr:colOff>
      <xdr:row>34</xdr:row>
      <xdr:rowOff>180975</xdr:rowOff>
    </xdr:from>
    <xdr:ext cx="953466" cy="217047"/>
    <xdr:sp macro="" textlink="">
      <xdr:nvSpPr>
        <xdr:cNvPr id="33" name="TextBox 32"/>
        <xdr:cNvSpPr txBox="1"/>
      </xdr:nvSpPr>
      <xdr:spPr>
        <a:xfrm>
          <a:off x="666750" y="6600825"/>
          <a:ext cx="953466" cy="2170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800">
              <a:latin typeface="Verdana" pitchFamily="34" charset="0"/>
            </a:rPr>
            <a:t>More Providers</a:t>
          </a:r>
        </a:p>
      </xdr:txBody>
    </xdr:sp>
    <xdr:clientData/>
  </xdr:oneCellAnchor>
  <xdr:oneCellAnchor>
    <xdr:from>
      <xdr:col>7</xdr:col>
      <xdr:colOff>28091</xdr:colOff>
      <xdr:row>8</xdr:row>
      <xdr:rowOff>145818</xdr:rowOff>
    </xdr:from>
    <xdr:ext cx="315086" cy="217047"/>
    <xdr:sp macro="" textlink="data!H95">
      <xdr:nvSpPr>
        <xdr:cNvPr id="34" name="TextBox 33"/>
        <xdr:cNvSpPr txBox="1"/>
      </xdr:nvSpPr>
      <xdr:spPr>
        <a:xfrm>
          <a:off x="4295291" y="1612668"/>
          <a:ext cx="315086" cy="2170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fld id="{08907F17-3182-4A0F-A903-89FB39107F48}" type="TxLink">
            <a:rPr lang="en-US" sz="800">
              <a:latin typeface="Verdana" pitchFamily="34" charset="0"/>
            </a:rPr>
            <a:pPr/>
            <a:t>55</a:t>
          </a:fld>
          <a:endParaRPr lang="en-US" sz="800">
            <a:latin typeface="Verdana" pitchFamily="34" charset="0"/>
          </a:endParaRPr>
        </a:p>
      </xdr:txBody>
    </xdr:sp>
    <xdr:clientData/>
  </xdr:oneCellAnchor>
  <xdr:oneCellAnchor>
    <xdr:from>
      <xdr:col>11</xdr:col>
      <xdr:colOff>152400</xdr:colOff>
      <xdr:row>8</xdr:row>
      <xdr:rowOff>145818</xdr:rowOff>
    </xdr:from>
    <xdr:ext cx="380297" cy="217047"/>
    <xdr:sp macro="" textlink="data!G95">
      <xdr:nvSpPr>
        <xdr:cNvPr id="35" name="TextBox 34"/>
        <xdr:cNvSpPr txBox="1"/>
      </xdr:nvSpPr>
      <xdr:spPr>
        <a:xfrm>
          <a:off x="6858000" y="1612668"/>
          <a:ext cx="380297" cy="2170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fld id="{7E72A274-2F34-4408-B810-D1CA41F1A057}" type="TxLink">
            <a:rPr lang="en-US" sz="800">
              <a:latin typeface="Verdana" pitchFamily="34" charset="0"/>
            </a:rPr>
            <a:pPr/>
            <a:t>530</a:t>
          </a:fld>
          <a:endParaRPr lang="en-US" sz="800">
            <a:latin typeface="Verdana" pitchFamily="34" charset="0"/>
          </a:endParaRPr>
        </a:p>
      </xdr:txBody>
    </xdr:sp>
    <xdr:clientData/>
  </xdr:oneCellAnchor>
  <xdr:oneCellAnchor>
    <xdr:from>
      <xdr:col>7</xdr:col>
      <xdr:colOff>75716</xdr:colOff>
      <xdr:row>10</xdr:row>
      <xdr:rowOff>34897</xdr:rowOff>
    </xdr:from>
    <xdr:ext cx="315086" cy="217047"/>
    <xdr:sp macro="" textlink="data!H101">
      <xdr:nvSpPr>
        <xdr:cNvPr id="36" name="TextBox 35"/>
        <xdr:cNvSpPr txBox="1"/>
      </xdr:nvSpPr>
      <xdr:spPr>
        <a:xfrm>
          <a:off x="4342916" y="1882747"/>
          <a:ext cx="315086" cy="2170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fld id="{426B1812-D744-49C5-A493-B29FE630CE0F}" type="TxLink">
            <a:rPr lang="en-US" sz="800">
              <a:latin typeface="Verdana" pitchFamily="34" charset="0"/>
            </a:rPr>
            <a:pPr/>
            <a:t>39</a:t>
          </a:fld>
          <a:endParaRPr lang="en-US" sz="800">
            <a:latin typeface="Verdana" pitchFamily="34" charset="0"/>
          </a:endParaRPr>
        </a:p>
      </xdr:txBody>
    </xdr:sp>
    <xdr:clientData/>
  </xdr:oneCellAnchor>
  <xdr:oneCellAnchor>
    <xdr:from>
      <xdr:col>10</xdr:col>
      <xdr:colOff>47625</xdr:colOff>
      <xdr:row>10</xdr:row>
      <xdr:rowOff>34897</xdr:rowOff>
    </xdr:from>
    <xdr:ext cx="380297" cy="217047"/>
    <xdr:sp macro="" textlink="data!G101">
      <xdr:nvSpPr>
        <xdr:cNvPr id="37" name="TextBox 36"/>
        <xdr:cNvSpPr txBox="1"/>
      </xdr:nvSpPr>
      <xdr:spPr>
        <a:xfrm>
          <a:off x="6143625" y="1882747"/>
          <a:ext cx="380297" cy="2170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fld id="{C542A4BF-AEA2-4F78-8EBB-D8C9DFAB9F6D}" type="TxLink">
            <a:rPr lang="en-US" sz="800">
              <a:latin typeface="Verdana" pitchFamily="34" charset="0"/>
            </a:rPr>
            <a:pPr/>
            <a:t>342</a:t>
          </a:fld>
          <a:endParaRPr lang="en-US" sz="800">
            <a:latin typeface="Verdana" pitchFamily="34" charset="0"/>
          </a:endParaRPr>
        </a:p>
      </xdr:txBody>
    </xdr:sp>
    <xdr:clientData/>
  </xdr:oneCellAnchor>
  <xdr:oneCellAnchor>
    <xdr:from>
      <xdr:col>6</xdr:col>
      <xdr:colOff>513866</xdr:colOff>
      <xdr:row>12</xdr:row>
      <xdr:rowOff>175068</xdr:rowOff>
    </xdr:from>
    <xdr:ext cx="315086" cy="217047"/>
    <xdr:sp macro="" textlink="data!H103">
      <xdr:nvSpPr>
        <xdr:cNvPr id="38" name="TextBox 37"/>
        <xdr:cNvSpPr txBox="1"/>
      </xdr:nvSpPr>
      <xdr:spPr>
        <a:xfrm>
          <a:off x="4171466" y="2403918"/>
          <a:ext cx="315086" cy="2170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fld id="{60DDAE1F-BFE2-4FE6-A906-95FE37C33A58}" type="TxLink">
            <a:rPr lang="en-US" sz="800">
              <a:latin typeface="Verdana" pitchFamily="34" charset="0"/>
            </a:rPr>
            <a:pPr/>
            <a:t>83</a:t>
          </a:fld>
          <a:endParaRPr lang="en-US" sz="800">
            <a:latin typeface="Verdana" pitchFamily="34" charset="0"/>
          </a:endParaRPr>
        </a:p>
      </xdr:txBody>
    </xdr:sp>
    <xdr:clientData/>
  </xdr:oneCellAnchor>
  <xdr:oneCellAnchor>
    <xdr:from>
      <xdr:col>8</xdr:col>
      <xdr:colOff>571500</xdr:colOff>
      <xdr:row>12</xdr:row>
      <xdr:rowOff>175068</xdr:rowOff>
    </xdr:from>
    <xdr:ext cx="380297" cy="217047"/>
    <xdr:sp macro="" textlink="data!G103">
      <xdr:nvSpPr>
        <xdr:cNvPr id="39" name="TextBox 38"/>
        <xdr:cNvSpPr txBox="1"/>
      </xdr:nvSpPr>
      <xdr:spPr>
        <a:xfrm>
          <a:off x="5448300" y="2403918"/>
          <a:ext cx="380297" cy="2170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fld id="{64793956-6D00-4116-AEEC-FB1A5206AA79}" type="TxLink">
            <a:rPr lang="en-US" sz="800">
              <a:latin typeface="Verdana" pitchFamily="34" charset="0"/>
            </a:rPr>
            <a:pPr/>
            <a:t>160</a:t>
          </a:fld>
          <a:endParaRPr lang="en-US" sz="800">
            <a:latin typeface="Verdana" pitchFamily="34" charset="0"/>
          </a:endParaRPr>
        </a:p>
      </xdr:txBody>
    </xdr:sp>
    <xdr:clientData/>
  </xdr:oneCellAnchor>
  <xdr:oneCellAnchor>
    <xdr:from>
      <xdr:col>7</xdr:col>
      <xdr:colOff>47141</xdr:colOff>
      <xdr:row>14</xdr:row>
      <xdr:rowOff>54622</xdr:rowOff>
    </xdr:from>
    <xdr:ext cx="315086" cy="217047"/>
    <xdr:sp macro="" textlink="data!H104">
      <xdr:nvSpPr>
        <xdr:cNvPr id="40" name="TextBox 39"/>
        <xdr:cNvSpPr txBox="1"/>
      </xdr:nvSpPr>
      <xdr:spPr>
        <a:xfrm>
          <a:off x="4314341" y="2664472"/>
          <a:ext cx="315086" cy="2170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fld id="{825EDFBD-FD59-4E09-9233-9770DA286258}" type="TxLink">
            <a:rPr lang="en-US" sz="800">
              <a:latin typeface="Verdana" pitchFamily="34" charset="0"/>
            </a:rPr>
            <a:pPr/>
            <a:t>51</a:t>
          </a:fld>
          <a:endParaRPr lang="en-US" sz="800">
            <a:latin typeface="Verdana" pitchFamily="34" charset="0"/>
          </a:endParaRPr>
        </a:p>
      </xdr:txBody>
    </xdr:sp>
    <xdr:clientData/>
  </xdr:oneCellAnchor>
  <xdr:oneCellAnchor>
    <xdr:from>
      <xdr:col>8</xdr:col>
      <xdr:colOff>133350</xdr:colOff>
      <xdr:row>14</xdr:row>
      <xdr:rowOff>54622</xdr:rowOff>
    </xdr:from>
    <xdr:ext cx="315086" cy="217047"/>
    <xdr:sp macro="" textlink="data!G104">
      <xdr:nvSpPr>
        <xdr:cNvPr id="41" name="TextBox 40"/>
        <xdr:cNvSpPr txBox="1"/>
      </xdr:nvSpPr>
      <xdr:spPr>
        <a:xfrm>
          <a:off x="5010150" y="2664472"/>
          <a:ext cx="315086" cy="2170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fld id="{89DE2FDD-E63A-48DC-B9E7-FA4B26B5F437}" type="TxLink">
            <a:rPr lang="en-US" sz="800">
              <a:latin typeface="Verdana" pitchFamily="34" charset="0"/>
            </a:rPr>
            <a:pPr/>
            <a:t>45</a:t>
          </a:fld>
          <a:endParaRPr lang="en-US" sz="800">
            <a:latin typeface="Verdana" pitchFamily="34" charset="0"/>
          </a:endParaRPr>
        </a:p>
      </xdr:txBody>
    </xdr:sp>
    <xdr:clientData/>
  </xdr:oneCellAnchor>
  <xdr:oneCellAnchor>
    <xdr:from>
      <xdr:col>6</xdr:col>
      <xdr:colOff>551966</xdr:colOff>
      <xdr:row>15</xdr:row>
      <xdr:rowOff>124739</xdr:rowOff>
    </xdr:from>
    <xdr:ext cx="315086" cy="217047"/>
    <xdr:sp macro="" textlink="data!H105">
      <xdr:nvSpPr>
        <xdr:cNvPr id="42" name="TextBox 41"/>
        <xdr:cNvSpPr txBox="1"/>
      </xdr:nvSpPr>
      <xdr:spPr>
        <a:xfrm>
          <a:off x="4209566" y="2925089"/>
          <a:ext cx="315086" cy="2170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fld id="{EBEAA55A-1FCF-4585-BF78-472B61954C85}" type="TxLink">
            <a:rPr lang="en-US" sz="800">
              <a:latin typeface="Verdana" pitchFamily="34" charset="0"/>
            </a:rPr>
            <a:pPr/>
            <a:t>74</a:t>
          </a:fld>
          <a:endParaRPr lang="en-US" sz="800">
            <a:latin typeface="Verdana" pitchFamily="34" charset="0"/>
          </a:endParaRPr>
        </a:p>
      </xdr:txBody>
    </xdr:sp>
    <xdr:clientData/>
  </xdr:oneCellAnchor>
  <xdr:oneCellAnchor>
    <xdr:from>
      <xdr:col>8</xdr:col>
      <xdr:colOff>514350</xdr:colOff>
      <xdr:row>15</xdr:row>
      <xdr:rowOff>124739</xdr:rowOff>
    </xdr:from>
    <xdr:ext cx="380297" cy="217047"/>
    <xdr:sp macro="" textlink="data!G105">
      <xdr:nvSpPr>
        <xdr:cNvPr id="43" name="TextBox 42"/>
        <xdr:cNvSpPr txBox="1"/>
      </xdr:nvSpPr>
      <xdr:spPr>
        <a:xfrm>
          <a:off x="5391150" y="2925089"/>
          <a:ext cx="380297" cy="2170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fld id="{EA8C2225-D960-4C4B-A803-D7CA379A0FFC}" type="TxLink">
            <a:rPr lang="en-US" sz="800">
              <a:latin typeface="Verdana" pitchFamily="34" charset="0"/>
            </a:rPr>
            <a:pPr/>
            <a:t>144</a:t>
          </a:fld>
          <a:endParaRPr lang="en-US" sz="800">
            <a:latin typeface="Verdana" pitchFamily="34" charset="0"/>
          </a:endParaRPr>
        </a:p>
      </xdr:txBody>
    </xdr:sp>
    <xdr:clientData/>
  </xdr:oneCellAnchor>
  <xdr:oneCellAnchor>
    <xdr:from>
      <xdr:col>7</xdr:col>
      <xdr:colOff>294791</xdr:colOff>
      <xdr:row>17</xdr:row>
      <xdr:rowOff>13881</xdr:rowOff>
    </xdr:from>
    <xdr:ext cx="249877" cy="217047"/>
    <xdr:sp macro="" textlink="data!H106">
      <xdr:nvSpPr>
        <xdr:cNvPr id="44" name="TextBox 43"/>
        <xdr:cNvSpPr txBox="1"/>
      </xdr:nvSpPr>
      <xdr:spPr>
        <a:xfrm>
          <a:off x="4561991" y="3195231"/>
          <a:ext cx="249877" cy="2170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fld id="{32154160-5C91-40CC-BB0E-8CBE2328A56B}" type="TxLink">
            <a:rPr lang="en-US" sz="800">
              <a:latin typeface="Verdana" pitchFamily="34" charset="0"/>
            </a:rPr>
            <a:pPr/>
            <a:t>4</a:t>
          </a:fld>
          <a:endParaRPr lang="en-US" sz="800">
            <a:latin typeface="Verdana" pitchFamily="34" charset="0"/>
          </a:endParaRPr>
        </a:p>
      </xdr:txBody>
    </xdr:sp>
    <xdr:clientData/>
  </xdr:oneCellAnchor>
  <xdr:oneCellAnchor>
    <xdr:from>
      <xdr:col>8</xdr:col>
      <xdr:colOff>57150</xdr:colOff>
      <xdr:row>17</xdr:row>
      <xdr:rowOff>13881</xdr:rowOff>
    </xdr:from>
    <xdr:ext cx="315086" cy="217047"/>
    <xdr:sp macro="" textlink="data!G106">
      <xdr:nvSpPr>
        <xdr:cNvPr id="45" name="TextBox 44"/>
        <xdr:cNvSpPr txBox="1"/>
      </xdr:nvSpPr>
      <xdr:spPr>
        <a:xfrm>
          <a:off x="4933950" y="3195231"/>
          <a:ext cx="315086" cy="2170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fld id="{B3811788-9A42-4AE8-A63E-7A76C0967B30}" type="TxLink">
            <a:rPr lang="en-US" sz="800">
              <a:latin typeface="Verdana" pitchFamily="34" charset="0"/>
            </a:rPr>
            <a:pPr/>
            <a:t>24</a:t>
          </a:fld>
          <a:endParaRPr lang="en-US" sz="800">
            <a:latin typeface="Verdana" pitchFamily="34" charset="0"/>
          </a:endParaRPr>
        </a:p>
      </xdr:txBody>
    </xdr:sp>
    <xdr:clientData/>
  </xdr:oneCellAnchor>
  <xdr:oneCellAnchor>
    <xdr:from>
      <xdr:col>7</xdr:col>
      <xdr:colOff>28091</xdr:colOff>
      <xdr:row>18</xdr:row>
      <xdr:rowOff>74473</xdr:rowOff>
    </xdr:from>
    <xdr:ext cx="315086" cy="217047"/>
    <xdr:sp macro="" textlink="data!H107">
      <xdr:nvSpPr>
        <xdr:cNvPr id="46" name="TextBox 45"/>
        <xdr:cNvSpPr txBox="1"/>
      </xdr:nvSpPr>
      <xdr:spPr>
        <a:xfrm>
          <a:off x="4295291" y="3446323"/>
          <a:ext cx="315086" cy="2170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fld id="{F54AF065-2677-4CDE-9AB1-3A753463B3EF}" type="TxLink">
            <a:rPr lang="en-US" sz="800">
              <a:latin typeface="Verdana" pitchFamily="34" charset="0"/>
            </a:rPr>
            <a:pPr/>
            <a:t>59</a:t>
          </a:fld>
          <a:endParaRPr lang="en-US" sz="800">
            <a:latin typeface="Verdana" pitchFamily="34" charset="0"/>
          </a:endParaRPr>
        </a:p>
      </xdr:txBody>
    </xdr:sp>
    <xdr:clientData/>
  </xdr:oneCellAnchor>
  <xdr:oneCellAnchor>
    <xdr:from>
      <xdr:col>7</xdr:col>
      <xdr:colOff>94766</xdr:colOff>
      <xdr:row>19</xdr:row>
      <xdr:rowOff>154115</xdr:rowOff>
    </xdr:from>
    <xdr:ext cx="315086" cy="217047"/>
    <xdr:sp macro="" textlink="data!H108">
      <xdr:nvSpPr>
        <xdr:cNvPr id="48" name="TextBox 47"/>
        <xdr:cNvSpPr txBox="1"/>
      </xdr:nvSpPr>
      <xdr:spPr>
        <a:xfrm>
          <a:off x="4361966" y="3716465"/>
          <a:ext cx="315086" cy="2170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fld id="{B8680724-FDC0-49E0-96CD-7F760719D07B}" type="TxLink">
            <a:rPr lang="en-US" sz="800">
              <a:latin typeface="Verdana" pitchFamily="34" charset="0"/>
            </a:rPr>
            <a:pPr/>
            <a:t>37</a:t>
          </a:fld>
          <a:endParaRPr lang="en-US" sz="800">
            <a:latin typeface="Verdana" pitchFamily="34" charset="0"/>
          </a:endParaRPr>
        </a:p>
      </xdr:txBody>
    </xdr:sp>
    <xdr:clientData/>
  </xdr:oneCellAnchor>
  <xdr:oneCellAnchor>
    <xdr:from>
      <xdr:col>7</xdr:col>
      <xdr:colOff>590550</xdr:colOff>
      <xdr:row>19</xdr:row>
      <xdr:rowOff>154115</xdr:rowOff>
    </xdr:from>
    <xdr:ext cx="249877" cy="217047"/>
    <xdr:sp macro="" textlink="data!G108">
      <xdr:nvSpPr>
        <xdr:cNvPr id="49" name="TextBox 48"/>
        <xdr:cNvSpPr txBox="1"/>
      </xdr:nvSpPr>
      <xdr:spPr>
        <a:xfrm>
          <a:off x="4857750" y="3716465"/>
          <a:ext cx="249877" cy="2170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fld id="{02514ACC-C875-4165-8CDE-908092779D12}" type="TxLink">
            <a:rPr lang="en-US" sz="800">
              <a:latin typeface="Verdana" pitchFamily="34" charset="0"/>
            </a:rPr>
            <a:pPr/>
            <a:t>6</a:t>
          </a:fld>
          <a:endParaRPr lang="en-US" sz="800">
            <a:latin typeface="Verdana" pitchFamily="34" charset="0"/>
          </a:endParaRPr>
        </a:p>
      </xdr:txBody>
    </xdr:sp>
    <xdr:clientData/>
  </xdr:oneCellAnchor>
  <xdr:oneCellAnchor>
    <xdr:from>
      <xdr:col>6</xdr:col>
      <xdr:colOff>104291</xdr:colOff>
      <xdr:row>22</xdr:row>
      <xdr:rowOff>113227</xdr:rowOff>
    </xdr:from>
    <xdr:ext cx="380297" cy="217047"/>
    <xdr:sp macro="" textlink="data!H110">
      <xdr:nvSpPr>
        <xdr:cNvPr id="50" name="TextBox 49"/>
        <xdr:cNvSpPr txBox="1"/>
      </xdr:nvSpPr>
      <xdr:spPr>
        <a:xfrm>
          <a:off x="3761891" y="4247077"/>
          <a:ext cx="380297" cy="2170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fld id="{84C0E1AA-F10F-4406-847C-621CD37A3A4F}" type="TxLink">
            <a:rPr lang="en-US" sz="800">
              <a:latin typeface="Verdana" pitchFamily="34" charset="0"/>
            </a:rPr>
            <a:pPr/>
            <a:t>175</a:t>
          </a:fld>
          <a:endParaRPr lang="en-US" sz="800">
            <a:latin typeface="Verdana" pitchFamily="34" charset="0"/>
          </a:endParaRPr>
        </a:p>
      </xdr:txBody>
    </xdr:sp>
    <xdr:clientData/>
  </xdr:oneCellAnchor>
  <xdr:oneCellAnchor>
    <xdr:from>
      <xdr:col>8</xdr:col>
      <xdr:colOff>180975</xdr:colOff>
      <xdr:row>22</xdr:row>
      <xdr:rowOff>113227</xdr:rowOff>
    </xdr:from>
    <xdr:ext cx="315086" cy="217047"/>
    <xdr:sp macro="" textlink="data!G110">
      <xdr:nvSpPr>
        <xdr:cNvPr id="51" name="TextBox 50"/>
        <xdr:cNvSpPr txBox="1"/>
      </xdr:nvSpPr>
      <xdr:spPr>
        <a:xfrm>
          <a:off x="5057775" y="4247077"/>
          <a:ext cx="315086" cy="2170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fld id="{EBDBBD83-860B-47EC-BE1D-CF9780F989A7}" type="TxLink">
            <a:rPr lang="en-US" sz="800">
              <a:latin typeface="Verdana" pitchFamily="34" charset="0"/>
            </a:rPr>
            <a:pPr/>
            <a:t>58</a:t>
          </a:fld>
          <a:endParaRPr lang="en-US" sz="800">
            <a:latin typeface="Verdana" pitchFamily="34" charset="0"/>
          </a:endParaRPr>
        </a:p>
      </xdr:txBody>
    </xdr:sp>
    <xdr:clientData/>
  </xdr:oneCellAnchor>
  <xdr:oneCellAnchor>
    <xdr:from>
      <xdr:col>5</xdr:col>
      <xdr:colOff>151916</xdr:colOff>
      <xdr:row>23</xdr:row>
      <xdr:rowOff>183197</xdr:rowOff>
    </xdr:from>
    <xdr:ext cx="380297" cy="217047"/>
    <xdr:sp macro="" textlink="data!H114">
      <xdr:nvSpPr>
        <xdr:cNvPr id="52" name="TextBox 51"/>
        <xdr:cNvSpPr txBox="1"/>
      </xdr:nvSpPr>
      <xdr:spPr>
        <a:xfrm>
          <a:off x="3199916" y="4507547"/>
          <a:ext cx="380297" cy="2170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fld id="{7E456921-4681-4624-A380-A546081EDF24}" type="TxLink">
            <a:rPr lang="en-US" sz="800">
              <a:latin typeface="Verdana" pitchFamily="34" charset="0"/>
            </a:rPr>
            <a:pPr/>
            <a:t>316</a:t>
          </a:fld>
          <a:endParaRPr lang="en-US" sz="800">
            <a:latin typeface="Verdana" pitchFamily="34" charset="0"/>
          </a:endParaRPr>
        </a:p>
      </xdr:txBody>
    </xdr:sp>
    <xdr:clientData/>
  </xdr:oneCellAnchor>
  <xdr:oneCellAnchor>
    <xdr:from>
      <xdr:col>8</xdr:col>
      <xdr:colOff>419100</xdr:colOff>
      <xdr:row>23</xdr:row>
      <xdr:rowOff>183197</xdr:rowOff>
    </xdr:from>
    <xdr:ext cx="380297" cy="217047"/>
    <xdr:sp macro="" textlink="data!G114">
      <xdr:nvSpPr>
        <xdr:cNvPr id="53" name="TextBox 52"/>
        <xdr:cNvSpPr txBox="1"/>
      </xdr:nvSpPr>
      <xdr:spPr>
        <a:xfrm>
          <a:off x="5295900" y="4507547"/>
          <a:ext cx="380297" cy="2170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fld id="{1B59BD71-4F60-4B29-BA3C-7D57D3599EFD}" type="TxLink">
            <a:rPr lang="en-US" sz="800">
              <a:latin typeface="Verdana" pitchFamily="34" charset="0"/>
            </a:rPr>
            <a:pPr/>
            <a:t>114</a:t>
          </a:fld>
          <a:endParaRPr lang="en-US" sz="800">
            <a:latin typeface="Verdana" pitchFamily="34" charset="0"/>
          </a:endParaRPr>
        </a:p>
      </xdr:txBody>
    </xdr:sp>
    <xdr:clientData/>
  </xdr:oneCellAnchor>
  <xdr:oneCellAnchor>
    <xdr:from>
      <xdr:col>7</xdr:col>
      <xdr:colOff>190016</xdr:colOff>
      <xdr:row>25</xdr:row>
      <xdr:rowOff>62667</xdr:rowOff>
    </xdr:from>
    <xdr:ext cx="315086" cy="217047"/>
    <xdr:sp macro="" textlink="data!H120">
      <xdr:nvSpPr>
        <xdr:cNvPr id="54" name="TextBox 53"/>
        <xdr:cNvSpPr txBox="1"/>
      </xdr:nvSpPr>
      <xdr:spPr>
        <a:xfrm>
          <a:off x="4457216" y="4768017"/>
          <a:ext cx="315086" cy="2170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fld id="{51F8CFEF-204F-4122-903B-C20522742ABB}" type="TxLink">
            <a:rPr lang="en-US" sz="800">
              <a:latin typeface="Verdana" pitchFamily="34" charset="0"/>
            </a:rPr>
            <a:pPr/>
            <a:t>17</a:t>
          </a:fld>
          <a:endParaRPr lang="en-US" sz="800">
            <a:latin typeface="Verdana" pitchFamily="34" charset="0"/>
          </a:endParaRPr>
        </a:p>
      </xdr:txBody>
    </xdr:sp>
    <xdr:clientData/>
  </xdr:oneCellAnchor>
  <xdr:oneCellAnchor>
    <xdr:from>
      <xdr:col>7</xdr:col>
      <xdr:colOff>590550</xdr:colOff>
      <xdr:row>25</xdr:row>
      <xdr:rowOff>62667</xdr:rowOff>
    </xdr:from>
    <xdr:ext cx="249877" cy="217047"/>
    <xdr:sp macro="" textlink="data!G120">
      <xdr:nvSpPr>
        <xdr:cNvPr id="55" name="TextBox 54"/>
        <xdr:cNvSpPr txBox="1"/>
      </xdr:nvSpPr>
      <xdr:spPr>
        <a:xfrm>
          <a:off x="4857750" y="4768017"/>
          <a:ext cx="249877" cy="2170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fld id="{E1EAF640-ED9A-4F9D-87C8-85EA576D9953}" type="TxLink">
            <a:rPr lang="en-US" sz="800">
              <a:latin typeface="Verdana" pitchFamily="34" charset="0"/>
            </a:rPr>
            <a:pPr/>
            <a:t>4</a:t>
          </a:fld>
          <a:endParaRPr lang="en-US" sz="800">
            <a:latin typeface="Verdana" pitchFamily="34" charset="0"/>
          </a:endParaRPr>
        </a:p>
      </xdr:txBody>
    </xdr:sp>
    <xdr:clientData/>
  </xdr:oneCellAnchor>
  <xdr:oneCellAnchor>
    <xdr:from>
      <xdr:col>6</xdr:col>
      <xdr:colOff>380516</xdr:colOff>
      <xdr:row>26</xdr:row>
      <xdr:rowOff>132637</xdr:rowOff>
    </xdr:from>
    <xdr:ext cx="380297" cy="217047"/>
    <xdr:sp macro="" textlink="data!H122">
      <xdr:nvSpPr>
        <xdr:cNvPr id="56" name="TextBox 55"/>
        <xdr:cNvSpPr txBox="1"/>
      </xdr:nvSpPr>
      <xdr:spPr>
        <a:xfrm>
          <a:off x="4038116" y="5028487"/>
          <a:ext cx="380297" cy="2170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fld id="{1C0F72C8-2689-4FB2-932D-541BB40479E2}" type="TxLink">
            <a:rPr lang="en-US" sz="800">
              <a:latin typeface="Verdana" pitchFamily="34" charset="0"/>
            </a:rPr>
            <a:pPr/>
            <a:t>104</a:t>
          </a:fld>
          <a:endParaRPr lang="en-US" sz="800">
            <a:latin typeface="Verdana" pitchFamily="34" charset="0"/>
          </a:endParaRPr>
        </a:p>
      </xdr:txBody>
    </xdr:sp>
    <xdr:clientData/>
  </xdr:oneCellAnchor>
  <xdr:oneCellAnchor>
    <xdr:from>
      <xdr:col>8</xdr:col>
      <xdr:colOff>266700</xdr:colOff>
      <xdr:row>26</xdr:row>
      <xdr:rowOff>132637</xdr:rowOff>
    </xdr:from>
    <xdr:ext cx="315086" cy="217047"/>
    <xdr:sp macro="" textlink="data!G122">
      <xdr:nvSpPr>
        <xdr:cNvPr id="57" name="TextBox 56"/>
        <xdr:cNvSpPr txBox="1"/>
      </xdr:nvSpPr>
      <xdr:spPr>
        <a:xfrm>
          <a:off x="5143500" y="5028487"/>
          <a:ext cx="315086" cy="2170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fld id="{DBFFB2DE-C021-4D03-B492-7B6BC76A8F0A}" type="TxLink">
            <a:rPr lang="en-US" sz="800">
              <a:latin typeface="Verdana" pitchFamily="34" charset="0"/>
            </a:rPr>
            <a:pPr/>
            <a:t>80</a:t>
          </a:fld>
          <a:endParaRPr lang="en-US" sz="800">
            <a:latin typeface="Verdana" pitchFamily="34" charset="0"/>
          </a:endParaRPr>
        </a:p>
      </xdr:txBody>
    </xdr:sp>
    <xdr:clientData/>
  </xdr:oneCellAnchor>
  <xdr:oneCellAnchor>
    <xdr:from>
      <xdr:col>7</xdr:col>
      <xdr:colOff>75716</xdr:colOff>
      <xdr:row>28</xdr:row>
      <xdr:rowOff>12107</xdr:rowOff>
    </xdr:from>
    <xdr:ext cx="315086" cy="217047"/>
    <xdr:sp macro="" textlink="data!H125">
      <xdr:nvSpPr>
        <xdr:cNvPr id="58" name="TextBox 57"/>
        <xdr:cNvSpPr txBox="1"/>
      </xdr:nvSpPr>
      <xdr:spPr>
        <a:xfrm>
          <a:off x="4342916" y="5288957"/>
          <a:ext cx="315086" cy="2170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fld id="{3296134F-B7E9-40BA-B5CD-79C760C42AD2}" type="TxLink">
            <a:rPr lang="en-US" sz="800">
              <a:latin typeface="Verdana" pitchFamily="34" charset="0"/>
            </a:rPr>
            <a:pPr/>
            <a:t>44</a:t>
          </a:fld>
          <a:endParaRPr lang="en-US" sz="800">
            <a:latin typeface="Verdana" pitchFamily="34" charset="0"/>
          </a:endParaRPr>
        </a:p>
      </xdr:txBody>
    </xdr:sp>
    <xdr:clientData/>
  </xdr:oneCellAnchor>
  <xdr:oneCellAnchor>
    <xdr:from>
      <xdr:col>7</xdr:col>
      <xdr:colOff>581025</xdr:colOff>
      <xdr:row>28</xdr:row>
      <xdr:rowOff>12107</xdr:rowOff>
    </xdr:from>
    <xdr:ext cx="249877" cy="217047"/>
    <xdr:sp macro="" textlink="data!G125">
      <xdr:nvSpPr>
        <xdr:cNvPr id="59" name="TextBox 58"/>
        <xdr:cNvSpPr txBox="1"/>
      </xdr:nvSpPr>
      <xdr:spPr>
        <a:xfrm>
          <a:off x="4848225" y="5288957"/>
          <a:ext cx="249877" cy="2170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fld id="{7D8C2853-C71E-42A1-8849-657BF94AC9CF}" type="TxLink">
            <a:rPr lang="en-US" sz="800">
              <a:latin typeface="Verdana" pitchFamily="34" charset="0"/>
            </a:rPr>
            <a:pPr/>
            <a:t>3</a:t>
          </a:fld>
          <a:endParaRPr lang="en-US" sz="800">
            <a:latin typeface="Verdana" pitchFamily="34" charset="0"/>
          </a:endParaRPr>
        </a:p>
      </xdr:txBody>
    </xdr:sp>
    <xdr:clientData/>
  </xdr:oneCellAnchor>
  <xdr:oneCellAnchor>
    <xdr:from>
      <xdr:col>7</xdr:col>
      <xdr:colOff>132866</xdr:colOff>
      <xdr:row>30</xdr:row>
      <xdr:rowOff>161572</xdr:rowOff>
    </xdr:from>
    <xdr:ext cx="315086" cy="217047"/>
    <xdr:sp macro="" textlink="data!H129">
      <xdr:nvSpPr>
        <xdr:cNvPr id="60" name="TextBox 59"/>
        <xdr:cNvSpPr txBox="1"/>
      </xdr:nvSpPr>
      <xdr:spPr>
        <a:xfrm>
          <a:off x="4400066" y="5819422"/>
          <a:ext cx="315086" cy="2170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fld id="{9C869C7E-4908-4CF8-985E-F751628E1528}" type="TxLink">
            <a:rPr lang="en-US" sz="800">
              <a:latin typeface="Verdana" pitchFamily="34" charset="0"/>
            </a:rPr>
            <a:pPr/>
            <a:t>33</a:t>
          </a:fld>
          <a:endParaRPr lang="en-US" sz="800">
            <a:latin typeface="Verdana" pitchFamily="34" charset="0"/>
          </a:endParaRPr>
        </a:p>
      </xdr:txBody>
    </xdr:sp>
    <xdr:clientData/>
  </xdr:oneCellAnchor>
  <xdr:oneCellAnchor>
    <xdr:from>
      <xdr:col>7</xdr:col>
      <xdr:colOff>581025</xdr:colOff>
      <xdr:row>30</xdr:row>
      <xdr:rowOff>161572</xdr:rowOff>
    </xdr:from>
    <xdr:ext cx="249877" cy="217047"/>
    <xdr:sp macro="" textlink="data!G129">
      <xdr:nvSpPr>
        <xdr:cNvPr id="61" name="TextBox 60"/>
        <xdr:cNvSpPr txBox="1"/>
      </xdr:nvSpPr>
      <xdr:spPr>
        <a:xfrm>
          <a:off x="4848225" y="5819422"/>
          <a:ext cx="249877" cy="2170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fld id="{DFE78985-DC77-411D-A364-5A5F1823E4C4}" type="TxLink">
            <a:rPr lang="en-US" sz="800">
              <a:latin typeface="Verdana" pitchFamily="34" charset="0"/>
            </a:rPr>
            <a:pPr/>
            <a:t>0</a:t>
          </a:fld>
          <a:endParaRPr lang="en-US" sz="800">
            <a:latin typeface="Verdana" pitchFamily="34" charset="0"/>
          </a:endParaRPr>
        </a:p>
      </xdr:txBody>
    </xdr:sp>
    <xdr:clientData/>
  </xdr:oneCellAnchor>
  <xdr:oneCellAnchor>
    <xdr:from>
      <xdr:col>7</xdr:col>
      <xdr:colOff>47141</xdr:colOff>
      <xdr:row>32</xdr:row>
      <xdr:rowOff>41042</xdr:rowOff>
    </xdr:from>
    <xdr:ext cx="315086" cy="217047"/>
    <xdr:sp macro="" textlink="data!H130">
      <xdr:nvSpPr>
        <xdr:cNvPr id="62" name="TextBox 61"/>
        <xdr:cNvSpPr txBox="1"/>
      </xdr:nvSpPr>
      <xdr:spPr>
        <a:xfrm>
          <a:off x="4314341" y="6079892"/>
          <a:ext cx="315086" cy="2170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fld id="{874FC600-413F-458B-B422-BAF9D6D0B20A}" type="TxLink">
            <a:rPr lang="en-US" sz="800">
              <a:latin typeface="Verdana" pitchFamily="34" charset="0"/>
            </a:rPr>
            <a:pPr/>
            <a:t>51</a:t>
          </a:fld>
          <a:endParaRPr lang="en-US" sz="800">
            <a:latin typeface="Verdana" pitchFamily="34" charset="0"/>
          </a:endParaRPr>
        </a:p>
      </xdr:txBody>
    </xdr:sp>
    <xdr:clientData/>
  </xdr:oneCellAnchor>
  <xdr:oneCellAnchor>
    <xdr:from>
      <xdr:col>7</xdr:col>
      <xdr:colOff>600075</xdr:colOff>
      <xdr:row>32</xdr:row>
      <xdr:rowOff>41042</xdr:rowOff>
    </xdr:from>
    <xdr:ext cx="249877" cy="217047"/>
    <xdr:sp macro="" textlink="data!G130">
      <xdr:nvSpPr>
        <xdr:cNvPr id="63" name="TextBox 62"/>
        <xdr:cNvSpPr txBox="1"/>
      </xdr:nvSpPr>
      <xdr:spPr>
        <a:xfrm>
          <a:off x="4867275" y="6079892"/>
          <a:ext cx="249877" cy="2170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fld id="{94E5DBD2-8F81-47C4-8F15-7E388255488D}" type="TxLink">
            <a:rPr lang="en-US" sz="800">
              <a:latin typeface="Verdana" pitchFamily="34" charset="0"/>
            </a:rPr>
            <a:pPr/>
            <a:t>2</a:t>
          </a:fld>
          <a:endParaRPr lang="en-US" sz="800">
            <a:latin typeface="Verdana" pitchFamily="34" charset="0"/>
          </a:endParaRPr>
        </a:p>
      </xdr:txBody>
    </xdr:sp>
    <xdr:clientData/>
  </xdr:oneCellAnchor>
  <xdr:oneCellAnchor>
    <xdr:from>
      <xdr:col>6</xdr:col>
      <xdr:colOff>590066</xdr:colOff>
      <xdr:row>33</xdr:row>
      <xdr:rowOff>120537</xdr:rowOff>
    </xdr:from>
    <xdr:ext cx="315086" cy="217047"/>
    <xdr:sp macro="" textlink="data!H131">
      <xdr:nvSpPr>
        <xdr:cNvPr id="64" name="TextBox 63"/>
        <xdr:cNvSpPr txBox="1"/>
      </xdr:nvSpPr>
      <xdr:spPr>
        <a:xfrm>
          <a:off x="4247666" y="6349887"/>
          <a:ext cx="315086" cy="2170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fld id="{E43FFFEB-CE19-4228-9FD6-DB1BA1A2BE99}" type="TxLink">
            <a:rPr lang="en-US" sz="800">
              <a:latin typeface="Verdana" pitchFamily="34" charset="0"/>
            </a:rPr>
            <a:pPr/>
            <a:t>69</a:t>
          </a:fld>
          <a:endParaRPr lang="en-US" sz="800">
            <a:latin typeface="Verdana" pitchFamily="34" charset="0"/>
          </a:endParaRPr>
        </a:p>
      </xdr:txBody>
    </xdr:sp>
    <xdr:clientData/>
  </xdr:oneCellAnchor>
  <xdr:oneCellAnchor>
    <xdr:from>
      <xdr:col>7</xdr:col>
      <xdr:colOff>581025</xdr:colOff>
      <xdr:row>33</xdr:row>
      <xdr:rowOff>120537</xdr:rowOff>
    </xdr:from>
    <xdr:ext cx="249877" cy="217047"/>
    <xdr:sp macro="" textlink="data!G131">
      <xdr:nvSpPr>
        <xdr:cNvPr id="65" name="TextBox 64"/>
        <xdr:cNvSpPr txBox="1"/>
      </xdr:nvSpPr>
      <xdr:spPr>
        <a:xfrm>
          <a:off x="4848225" y="6349887"/>
          <a:ext cx="249877" cy="2170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fld id="{29099780-D330-422C-A6F8-0EDC84A21CED}" type="TxLink">
            <a:rPr lang="en-US" sz="800">
              <a:latin typeface="Verdana" pitchFamily="34" charset="0"/>
            </a:rPr>
            <a:pPr/>
            <a:t>0</a:t>
          </a:fld>
          <a:endParaRPr lang="en-US" sz="800">
            <a:latin typeface="Verdana" pitchFamily="34" charset="0"/>
          </a:endParaRPr>
        </a:p>
      </xdr:txBody>
    </xdr:sp>
    <xdr:clientData/>
  </xdr:oneCellAnchor>
  <xdr:oneCellAnchor>
    <xdr:from>
      <xdr:col>6</xdr:col>
      <xdr:colOff>590066</xdr:colOff>
      <xdr:row>34</xdr:row>
      <xdr:rowOff>180975</xdr:rowOff>
    </xdr:from>
    <xdr:ext cx="315086" cy="217047"/>
    <xdr:sp macro="" textlink="data!H132">
      <xdr:nvSpPr>
        <xdr:cNvPr id="66" name="TextBox 65"/>
        <xdr:cNvSpPr txBox="1"/>
      </xdr:nvSpPr>
      <xdr:spPr>
        <a:xfrm>
          <a:off x="4247666" y="6600825"/>
          <a:ext cx="315086" cy="2170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fld id="{D94A9820-9B40-46AE-AC7D-7986E79857D6}" type="TxLink">
            <a:rPr lang="en-US" sz="800">
              <a:latin typeface="Verdana" pitchFamily="34" charset="0"/>
            </a:rPr>
            <a:pPr/>
            <a:t>68</a:t>
          </a:fld>
          <a:endParaRPr lang="en-US" sz="800">
            <a:latin typeface="Verdana" pitchFamily="34" charset="0"/>
          </a:endParaRPr>
        </a:p>
      </xdr:txBody>
    </xdr:sp>
    <xdr:clientData/>
  </xdr:oneCellAnchor>
  <xdr:oneCellAnchor>
    <xdr:from>
      <xdr:col>7</xdr:col>
      <xdr:colOff>581025</xdr:colOff>
      <xdr:row>34</xdr:row>
      <xdr:rowOff>180975</xdr:rowOff>
    </xdr:from>
    <xdr:ext cx="249877" cy="217047"/>
    <xdr:sp macro="" textlink="data!G132">
      <xdr:nvSpPr>
        <xdr:cNvPr id="67" name="TextBox 66"/>
        <xdr:cNvSpPr txBox="1"/>
      </xdr:nvSpPr>
      <xdr:spPr>
        <a:xfrm>
          <a:off x="4848225" y="6600825"/>
          <a:ext cx="249877" cy="2170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fld id="{212B955B-1C1D-4CB0-AD30-28A48F3269C4}" type="TxLink">
            <a:rPr lang="en-US" sz="800">
              <a:latin typeface="Verdana" pitchFamily="34" charset="0"/>
            </a:rPr>
            <a:pPr/>
            <a:t>0</a:t>
          </a:fld>
          <a:endParaRPr lang="en-US" sz="800">
            <a:latin typeface="Verdana" pitchFamily="34" charset="0"/>
          </a:endParaRPr>
        </a:p>
      </xdr:txBody>
    </xdr:sp>
    <xdr:clientData/>
  </xdr:oneCellAnchor>
  <xdr:twoCellAnchor>
    <xdr:from>
      <xdr:col>9</xdr:col>
      <xdr:colOff>285750</xdr:colOff>
      <xdr:row>31</xdr:row>
      <xdr:rowOff>152400</xdr:rowOff>
    </xdr:from>
    <xdr:to>
      <xdr:col>11</xdr:col>
      <xdr:colOff>178424</xdr:colOff>
      <xdr:row>35</xdr:row>
      <xdr:rowOff>33420</xdr:rowOff>
    </xdr:to>
    <xdr:grpSp>
      <xdr:nvGrpSpPr>
        <xdr:cNvPr id="75" name="Group 74"/>
        <xdr:cNvGrpSpPr/>
      </xdr:nvGrpSpPr>
      <xdr:grpSpPr>
        <a:xfrm>
          <a:off x="5772150" y="6000750"/>
          <a:ext cx="1111874" cy="643020"/>
          <a:chOff x="11677650" y="5114925"/>
          <a:chExt cx="1111874" cy="643020"/>
        </a:xfrm>
      </xdr:grpSpPr>
      <xdr:sp macro="" textlink="">
        <xdr:nvSpPr>
          <xdr:cNvPr id="68" name="Rectangle 67"/>
          <xdr:cNvSpPr/>
        </xdr:nvSpPr>
        <xdr:spPr>
          <a:xfrm>
            <a:off x="11744325" y="5162115"/>
            <a:ext cx="192024" cy="91440"/>
          </a:xfrm>
          <a:prstGeom prst="rect">
            <a:avLst/>
          </a:prstGeom>
          <a:noFill/>
          <a:ln w="3175">
            <a:solidFill>
              <a:schemeClr val="bg1">
                <a:lumMod val="6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en-US" sz="1100"/>
          </a:p>
        </xdr:txBody>
      </xdr:sp>
      <xdr:sp macro="" textlink="">
        <xdr:nvSpPr>
          <xdr:cNvPr id="69" name="Rectangle 68"/>
          <xdr:cNvSpPr/>
        </xdr:nvSpPr>
        <xdr:spPr>
          <a:xfrm>
            <a:off x="11744325" y="5295465"/>
            <a:ext cx="192024" cy="91440"/>
          </a:xfrm>
          <a:prstGeom prst="rect">
            <a:avLst/>
          </a:prstGeom>
          <a:solidFill>
            <a:schemeClr val="bg1">
              <a:lumMod val="65000"/>
            </a:schemeClr>
          </a:solidFill>
          <a:ln w="3175">
            <a:solidFill>
              <a:schemeClr val="bg1">
                <a:lumMod val="6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en-US" sz="1100"/>
          </a:p>
        </xdr:txBody>
      </xdr:sp>
      <xdr:sp macro="" textlink="">
        <xdr:nvSpPr>
          <xdr:cNvPr id="70" name="Rectangle 69"/>
          <xdr:cNvSpPr/>
        </xdr:nvSpPr>
        <xdr:spPr>
          <a:xfrm>
            <a:off x="11744325" y="5438340"/>
            <a:ext cx="192024" cy="91440"/>
          </a:xfrm>
          <a:prstGeom prst="rect">
            <a:avLst/>
          </a:prstGeom>
          <a:solidFill>
            <a:schemeClr val="accent1">
              <a:lumMod val="50000"/>
            </a:schemeClr>
          </a:solidFill>
          <a:ln w="3175">
            <a:solidFill>
              <a:schemeClr val="accent1">
                <a:lumMod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en-US" sz="1100"/>
          </a:p>
        </xdr:txBody>
      </xdr:sp>
      <xdr:sp macro="" textlink="">
        <xdr:nvSpPr>
          <xdr:cNvPr id="71" name="TextBox 70"/>
          <xdr:cNvSpPr txBox="1"/>
        </xdr:nvSpPr>
        <xdr:spPr>
          <a:xfrm>
            <a:off x="11963400" y="5114925"/>
            <a:ext cx="613822" cy="18582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wrap="none" rtlCol="0" anchor="t">
            <a:spAutoFit/>
          </a:bodyPr>
          <a:lstStyle/>
          <a:p>
            <a:r>
              <a:rPr lang="en-US" sz="600">
                <a:latin typeface="Verdana" pitchFamily="34" charset="0"/>
              </a:rPr>
              <a:t>Good Work</a:t>
            </a:r>
          </a:p>
        </xdr:txBody>
      </xdr:sp>
      <xdr:sp macro="" textlink="">
        <xdr:nvSpPr>
          <xdr:cNvPr id="72" name="TextBox 71"/>
          <xdr:cNvSpPr txBox="1"/>
        </xdr:nvSpPr>
        <xdr:spPr>
          <a:xfrm>
            <a:off x="11963400" y="5248275"/>
            <a:ext cx="826124" cy="18582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wrap="none" rtlCol="0" anchor="t">
            <a:spAutoFit/>
          </a:bodyPr>
          <a:lstStyle/>
          <a:p>
            <a:r>
              <a:rPr lang="en-US" sz="600">
                <a:latin typeface="Verdana" pitchFamily="34" charset="0"/>
              </a:rPr>
              <a:t>Neutral or Mixed</a:t>
            </a:r>
          </a:p>
        </xdr:txBody>
      </xdr:sp>
      <xdr:sp macro="" textlink="">
        <xdr:nvSpPr>
          <xdr:cNvPr id="73" name="TextBox 72"/>
          <xdr:cNvSpPr txBox="1"/>
        </xdr:nvSpPr>
        <xdr:spPr>
          <a:xfrm>
            <a:off x="11963400" y="5391150"/>
            <a:ext cx="650178" cy="18582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wrap="none" rtlCol="0" anchor="t">
            <a:spAutoFit/>
          </a:bodyPr>
          <a:lstStyle/>
          <a:p>
            <a:r>
              <a:rPr lang="en-US" sz="600">
                <a:latin typeface="Verdana" pitchFamily="34" charset="0"/>
              </a:rPr>
              <a:t>Needs Work</a:t>
            </a:r>
          </a:p>
        </xdr:txBody>
      </xdr:sp>
      <xdr:sp macro="" textlink="">
        <xdr:nvSpPr>
          <xdr:cNvPr id="74" name="TextBox 73"/>
          <xdr:cNvSpPr txBox="1"/>
        </xdr:nvSpPr>
        <xdr:spPr>
          <a:xfrm>
            <a:off x="11677650" y="5572125"/>
            <a:ext cx="849463" cy="18582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wrap="none" rtlCol="0" anchor="t">
            <a:spAutoFit/>
          </a:bodyPr>
          <a:lstStyle/>
          <a:p>
            <a:r>
              <a:rPr lang="en-US" sz="600">
                <a:latin typeface="Verdana" pitchFamily="34" charset="0"/>
              </a:rPr>
              <a:t>Unweighted Data</a:t>
            </a:r>
          </a:p>
        </xdr:txBody>
      </xdr:sp>
    </xdr:grpSp>
    <xdr:clientData/>
  </xdr:twoCellAnchor>
  <xdr:twoCellAnchor>
    <xdr:from>
      <xdr:col>0</xdr:col>
      <xdr:colOff>566533</xdr:colOff>
      <xdr:row>8</xdr:row>
      <xdr:rowOff>91735</xdr:rowOff>
    </xdr:from>
    <xdr:to>
      <xdr:col>12</xdr:col>
      <xdr:colOff>71885</xdr:colOff>
      <xdr:row>8</xdr:row>
      <xdr:rowOff>91735</xdr:rowOff>
    </xdr:to>
    <xdr:sp macro="" textlink="">
      <xdr:nvSpPr>
        <xdr:cNvPr id="78" name="Line 45"/>
        <xdr:cNvSpPr>
          <a:spLocks noChangeShapeType="1"/>
        </xdr:cNvSpPr>
      </xdr:nvSpPr>
      <xdr:spPr bwMode="auto">
        <a:xfrm>
          <a:off x="566533" y="1558585"/>
          <a:ext cx="6820552" cy="0"/>
        </a:xfrm>
        <a:prstGeom prst="line">
          <a:avLst/>
        </a:prstGeom>
        <a:noFill/>
        <a:ln w="9525">
          <a:solidFill>
            <a:srgbClr val="C0C0C0"/>
          </a:solidFill>
          <a:round/>
          <a:headEnd/>
          <a:tailEnd/>
        </a:ln>
      </xdr:spPr>
    </xdr:sp>
    <xdr:clientData/>
  </xdr:twoCellAnchor>
  <xdr:twoCellAnchor>
    <xdr:from>
      <xdr:col>0</xdr:col>
      <xdr:colOff>566533</xdr:colOff>
      <xdr:row>12</xdr:row>
      <xdr:rowOff>123825</xdr:rowOff>
    </xdr:from>
    <xdr:to>
      <xdr:col>12</xdr:col>
      <xdr:colOff>71885</xdr:colOff>
      <xdr:row>12</xdr:row>
      <xdr:rowOff>123825</xdr:rowOff>
    </xdr:to>
    <xdr:sp macro="" textlink="">
      <xdr:nvSpPr>
        <xdr:cNvPr id="79" name="Line 45"/>
        <xdr:cNvSpPr>
          <a:spLocks noChangeShapeType="1"/>
        </xdr:cNvSpPr>
      </xdr:nvSpPr>
      <xdr:spPr bwMode="auto">
        <a:xfrm>
          <a:off x="566533" y="2352675"/>
          <a:ext cx="6820552" cy="0"/>
        </a:xfrm>
        <a:prstGeom prst="line">
          <a:avLst/>
        </a:prstGeom>
        <a:noFill/>
        <a:ln w="9525">
          <a:solidFill>
            <a:srgbClr val="C0C0C0"/>
          </a:solidFill>
          <a:round/>
          <a:headEnd/>
          <a:tailEnd/>
        </a:ln>
      </xdr:spPr>
    </xdr:sp>
    <xdr:clientData/>
  </xdr:twoCellAnchor>
  <xdr:twoCellAnchor>
    <xdr:from>
      <xdr:col>0</xdr:col>
      <xdr:colOff>566533</xdr:colOff>
      <xdr:row>22</xdr:row>
      <xdr:rowOff>66675</xdr:rowOff>
    </xdr:from>
    <xdr:to>
      <xdr:col>12</xdr:col>
      <xdr:colOff>71885</xdr:colOff>
      <xdr:row>22</xdr:row>
      <xdr:rowOff>66675</xdr:rowOff>
    </xdr:to>
    <xdr:sp macro="" textlink="">
      <xdr:nvSpPr>
        <xdr:cNvPr id="80" name="Line 45"/>
        <xdr:cNvSpPr>
          <a:spLocks noChangeShapeType="1"/>
        </xdr:cNvSpPr>
      </xdr:nvSpPr>
      <xdr:spPr bwMode="auto">
        <a:xfrm>
          <a:off x="566533" y="4200525"/>
          <a:ext cx="6820552" cy="0"/>
        </a:xfrm>
        <a:prstGeom prst="line">
          <a:avLst/>
        </a:prstGeom>
        <a:noFill/>
        <a:ln w="9525">
          <a:solidFill>
            <a:srgbClr val="C0C0C0"/>
          </a:solidFill>
          <a:round/>
          <a:headEnd/>
          <a:tailEnd/>
        </a:ln>
      </xdr:spPr>
    </xdr:sp>
    <xdr:clientData/>
  </xdr:twoCellAnchor>
  <xdr:twoCellAnchor>
    <xdr:from>
      <xdr:col>0</xdr:col>
      <xdr:colOff>566533</xdr:colOff>
      <xdr:row>30</xdr:row>
      <xdr:rowOff>123825</xdr:rowOff>
    </xdr:from>
    <xdr:to>
      <xdr:col>12</xdr:col>
      <xdr:colOff>71885</xdr:colOff>
      <xdr:row>30</xdr:row>
      <xdr:rowOff>123825</xdr:rowOff>
    </xdr:to>
    <xdr:sp macro="" textlink="">
      <xdr:nvSpPr>
        <xdr:cNvPr id="81" name="Line 45"/>
        <xdr:cNvSpPr>
          <a:spLocks noChangeShapeType="1"/>
        </xdr:cNvSpPr>
      </xdr:nvSpPr>
      <xdr:spPr bwMode="auto">
        <a:xfrm>
          <a:off x="566533" y="5781675"/>
          <a:ext cx="6820552" cy="0"/>
        </a:xfrm>
        <a:prstGeom prst="line">
          <a:avLst/>
        </a:prstGeom>
        <a:noFill/>
        <a:ln w="9525">
          <a:solidFill>
            <a:srgbClr val="C0C0C0"/>
          </a:solidFill>
          <a:round/>
          <a:headEnd/>
          <a:tailEnd/>
        </a:ln>
      </xdr:spPr>
    </xdr:sp>
    <xdr:clientData/>
  </xdr:twoCellAnchor>
  <xdr:twoCellAnchor editAs="absolute">
    <xdr:from>
      <xdr:col>0</xdr:col>
      <xdr:colOff>0</xdr:colOff>
      <xdr:row>0</xdr:row>
      <xdr:rowOff>123825</xdr:rowOff>
    </xdr:from>
    <xdr:to>
      <xdr:col>15</xdr:col>
      <xdr:colOff>200026</xdr:colOff>
      <xdr:row>2</xdr:row>
      <xdr:rowOff>165101</xdr:rowOff>
    </xdr:to>
    <xdr:grpSp>
      <xdr:nvGrpSpPr>
        <xdr:cNvPr id="82" name="Group 81"/>
        <xdr:cNvGrpSpPr/>
      </xdr:nvGrpSpPr>
      <xdr:grpSpPr>
        <a:xfrm>
          <a:off x="0" y="123825"/>
          <a:ext cx="9886951" cy="374651"/>
          <a:chOff x="-1" y="127290"/>
          <a:chExt cx="9886951" cy="374651"/>
        </a:xfrm>
      </xdr:grpSpPr>
      <xdr:grpSp>
        <xdr:nvGrpSpPr>
          <xdr:cNvPr id="83" name="Group 8"/>
          <xdr:cNvGrpSpPr/>
        </xdr:nvGrpSpPr>
        <xdr:grpSpPr>
          <a:xfrm>
            <a:off x="-1" y="127290"/>
            <a:ext cx="8480426" cy="374651"/>
            <a:chOff x="-1" y="127290"/>
            <a:chExt cx="8480426" cy="374651"/>
          </a:xfrm>
        </xdr:grpSpPr>
        <xdr:grpSp>
          <xdr:nvGrpSpPr>
            <xdr:cNvPr id="85" name="Group 7"/>
            <xdr:cNvGrpSpPr/>
          </xdr:nvGrpSpPr>
          <xdr:grpSpPr>
            <a:xfrm>
              <a:off x="-1" y="127290"/>
              <a:ext cx="1787568" cy="374651"/>
              <a:chOff x="-1" y="127290"/>
              <a:chExt cx="1788239" cy="457201"/>
            </a:xfrm>
          </xdr:grpSpPr>
          <xdr:sp macro="" textlink="">
            <xdr:nvSpPr>
              <xdr:cNvPr id="87" name="TextBox 86"/>
              <xdr:cNvSpPr txBox="1"/>
            </xdr:nvSpPr>
            <xdr:spPr>
              <a:xfrm rot="16200000">
                <a:off x="-91441" y="218731"/>
                <a:ext cx="457200" cy="274320"/>
              </a:xfrm>
              <a:prstGeom prst="rect">
                <a:avLst/>
              </a:prstGeom>
              <a:solidFill>
                <a:schemeClr val="bg1">
                  <a:lumMod val="75000"/>
                </a:schemeClr>
              </a:solidFill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wrap="none" rtlCol="0" anchor="t">
                <a:noAutofit/>
              </a:bodyPr>
              <a:lstStyle/>
              <a:p>
                <a:pPr algn="ctr"/>
                <a:fld id="{5A0F02BD-AFD0-445F-A041-F0E66BC994C4}" type="TxLink">
                  <a:rPr lang="en-US" sz="900" b="1">
                    <a:solidFill>
                      <a:schemeClr val="bg1"/>
                    </a:solidFill>
                    <a:latin typeface="Verdana" pitchFamily="34" charset="0"/>
                  </a:rPr>
                  <a:pPr algn="ctr"/>
                  <a:t>2009</a:t>
                </a:fld>
                <a:endParaRPr lang="en-US" sz="900" b="1">
                  <a:solidFill>
                    <a:schemeClr val="bg1"/>
                  </a:solidFill>
                  <a:latin typeface="Verdana" pitchFamily="34" charset="0"/>
                </a:endParaRPr>
              </a:p>
            </xdr:txBody>
          </xdr:sp>
          <xdr:sp macro="" textlink="">
            <xdr:nvSpPr>
              <xdr:cNvPr id="88" name="TextBox 87"/>
              <xdr:cNvSpPr txBox="1"/>
            </xdr:nvSpPr>
            <xdr:spPr>
              <a:xfrm>
                <a:off x="325198" y="127290"/>
                <a:ext cx="1463040" cy="457200"/>
              </a:xfrm>
              <a:prstGeom prst="rect">
                <a:avLst/>
              </a:prstGeom>
              <a:solidFill>
                <a:schemeClr val="accent1">
                  <a:lumMod val="50000"/>
                </a:schemeClr>
              </a:solidFill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wrap="square" rtlCol="0" anchor="ctr">
                <a:noAutofit/>
              </a:bodyPr>
              <a:lstStyle/>
              <a:p>
                <a:pPr algn="ctr"/>
                <a:r>
                  <a:rPr lang="en-US" sz="1100" b="1">
                    <a:solidFill>
                      <a:schemeClr val="bg1"/>
                    </a:solidFill>
                    <a:latin typeface="Verdana" pitchFamily="34" charset="0"/>
                  </a:rPr>
                  <a:t>CLIENT</a:t>
                </a:r>
                <a:r>
                  <a:rPr lang="en-US" sz="1100" b="1" baseline="0">
                    <a:solidFill>
                      <a:schemeClr val="bg1"/>
                    </a:solidFill>
                    <a:latin typeface="Verdana" pitchFamily="34" charset="0"/>
                  </a:rPr>
                  <a:t> SURVEY</a:t>
                </a:r>
                <a:endParaRPr lang="en-US" sz="1100" b="1">
                  <a:solidFill>
                    <a:schemeClr val="bg1"/>
                  </a:solidFill>
                  <a:latin typeface="Verdana" pitchFamily="34" charset="0"/>
                </a:endParaRPr>
              </a:p>
            </xdr:txBody>
          </xdr:sp>
        </xdr:grpSp>
        <xdr:cxnSp macro="">
          <xdr:nvCxnSpPr>
            <xdr:cNvPr id="86" name="Straight Connector 85"/>
            <xdr:cNvCxnSpPr/>
          </xdr:nvCxnSpPr>
          <xdr:spPr>
            <a:xfrm rot="10800000">
              <a:off x="1958242" y="283815"/>
              <a:ext cx="6522183" cy="1329"/>
            </a:xfrm>
            <a:prstGeom prst="line">
              <a:avLst/>
            </a:prstGeom>
            <a:ln>
              <a:solidFill>
                <a:schemeClr val="accent1">
                  <a:lumMod val="50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sp macro="" textlink="">
        <xdr:nvSpPr>
          <xdr:cNvPr id="84" name="TextBox 83">
            <a:hlinkClick xmlns:r="http://schemas.openxmlformats.org/officeDocument/2006/relationships" r:id="rId2"/>
          </xdr:cNvPr>
          <xdr:cNvSpPr txBox="1"/>
        </xdr:nvSpPr>
        <xdr:spPr>
          <a:xfrm>
            <a:off x="8572500" y="172181"/>
            <a:ext cx="1314450" cy="233205"/>
          </a:xfrm>
          <a:prstGeom prst="rect">
            <a:avLst/>
          </a:prstGeom>
          <a:solidFill>
            <a:schemeClr val="bg1">
              <a:lumMod val="75000"/>
            </a:schemeClr>
          </a:solidFill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wrap="square" rtlCol="0" anchor="ctr">
            <a:spAutoFit/>
          </a:bodyPr>
          <a:lstStyle/>
          <a:p>
            <a:r>
              <a:rPr lang="en-US" sz="900" b="0" i="0">
                <a:solidFill>
                  <a:schemeClr val="bg1"/>
                </a:solidFill>
                <a:latin typeface="Wingdings 3" pitchFamily="18" charset="2"/>
                <a:ea typeface="+mn-ea"/>
                <a:cs typeface="+mn-cs"/>
                <a:sym typeface="Wingdings 3"/>
              </a:rPr>
              <a:t></a:t>
            </a:r>
            <a:r>
              <a:rPr lang="en-US" sz="900" b="0" i="0">
                <a:solidFill>
                  <a:schemeClr val="tx1"/>
                </a:solidFill>
                <a:latin typeface="+mn-lt"/>
                <a:ea typeface="+mn-ea"/>
                <a:cs typeface="+mn-cs"/>
                <a:sym typeface="Wingdings 3"/>
              </a:rPr>
              <a:t> </a:t>
            </a:r>
            <a:r>
              <a:rPr lang="en-US" sz="800">
                <a:latin typeface="Verdana" pitchFamily="34" charset="0"/>
              </a:rPr>
              <a:t>Return to Contents</a:t>
            </a:r>
          </a:p>
        </xdr:txBody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12700</xdr:rowOff>
    </xdr:from>
    <xdr:to>
      <xdr:col>13</xdr:col>
      <xdr:colOff>168520</xdr:colOff>
      <xdr:row>2</xdr:row>
      <xdr:rowOff>68349</xdr:rowOff>
    </xdr:to>
    <xdr:grpSp>
      <xdr:nvGrpSpPr>
        <xdr:cNvPr id="6" name="Group 5"/>
        <xdr:cNvGrpSpPr/>
      </xdr:nvGrpSpPr>
      <xdr:grpSpPr>
        <a:xfrm>
          <a:off x="0" y="12700"/>
          <a:ext cx="7740895" cy="389024"/>
          <a:chOff x="0" y="12700"/>
          <a:chExt cx="7740895" cy="389024"/>
        </a:xfrm>
      </xdr:grpSpPr>
      <xdr:sp macro="" textlink="data!A4">
        <xdr:nvSpPr>
          <xdr:cNvPr id="14" name="TextBox 13"/>
          <xdr:cNvSpPr txBox="1"/>
        </xdr:nvSpPr>
        <xdr:spPr>
          <a:xfrm rot="16200000">
            <a:off x="-42736" y="55437"/>
            <a:ext cx="359791" cy="274320"/>
          </a:xfrm>
          <a:prstGeom prst="rect">
            <a:avLst/>
          </a:prstGeom>
          <a:solidFill>
            <a:schemeClr val="bg1">
              <a:lumMod val="75000"/>
            </a:schemeClr>
          </a:solidFill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wrap="none" rtlCol="0" anchor="t">
            <a:noAutofit/>
          </a:bodyPr>
          <a:lstStyle/>
          <a:p>
            <a:pPr algn="ctr"/>
            <a:fld id="{5A0F02BD-AFD0-445F-A041-F0E66BC994C4}" type="TxLink">
              <a:rPr lang="en-US" sz="900" b="1">
                <a:solidFill>
                  <a:schemeClr val="bg1"/>
                </a:solidFill>
                <a:latin typeface="Verdana" pitchFamily="34" charset="0"/>
              </a:rPr>
              <a:pPr algn="ctr"/>
              <a:t>2009</a:t>
            </a:fld>
            <a:endParaRPr lang="en-US" sz="900" b="1">
              <a:solidFill>
                <a:schemeClr val="bg1"/>
              </a:solidFill>
              <a:latin typeface="Verdana" pitchFamily="34" charset="0"/>
            </a:endParaRPr>
          </a:p>
        </xdr:txBody>
      </xdr:sp>
      <xdr:sp macro="" textlink="">
        <xdr:nvSpPr>
          <xdr:cNvPr id="15" name="TextBox 14"/>
          <xdr:cNvSpPr txBox="1"/>
        </xdr:nvSpPr>
        <xdr:spPr>
          <a:xfrm>
            <a:off x="325199" y="12700"/>
            <a:ext cx="1466215" cy="359791"/>
          </a:xfrm>
          <a:prstGeom prst="rect">
            <a:avLst/>
          </a:prstGeom>
          <a:solidFill>
            <a:schemeClr val="accent1">
              <a:lumMod val="50000"/>
            </a:schemeClr>
          </a:solidFill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wrap="square" rtlCol="0" anchor="ctr">
            <a:noAutofit/>
          </a:bodyPr>
          <a:lstStyle/>
          <a:p>
            <a:pPr algn="ctr"/>
            <a:r>
              <a:rPr lang="en-US" sz="1100" b="1">
                <a:solidFill>
                  <a:schemeClr val="bg1"/>
                </a:solidFill>
                <a:latin typeface="Verdana" pitchFamily="34" charset="0"/>
              </a:rPr>
              <a:t>CLIENT</a:t>
            </a:r>
            <a:r>
              <a:rPr lang="en-US" sz="1100" b="1" baseline="0">
                <a:solidFill>
                  <a:schemeClr val="bg1"/>
                </a:solidFill>
                <a:latin typeface="Verdana" pitchFamily="34" charset="0"/>
              </a:rPr>
              <a:t> SURVEY</a:t>
            </a:r>
            <a:endParaRPr lang="en-US" sz="1100" b="1">
              <a:solidFill>
                <a:schemeClr val="bg1"/>
              </a:solidFill>
              <a:latin typeface="Verdana" pitchFamily="34" charset="0"/>
            </a:endParaRPr>
          </a:p>
        </xdr:txBody>
      </xdr:sp>
      <xdr:cxnSp macro="">
        <xdr:nvCxnSpPr>
          <xdr:cNvPr id="13" name="Straight Connector 12"/>
          <xdr:cNvCxnSpPr/>
        </xdr:nvCxnSpPr>
        <xdr:spPr>
          <a:xfrm rot="10800000">
            <a:off x="1922780" y="282199"/>
            <a:ext cx="4392295" cy="1318"/>
          </a:xfrm>
          <a:prstGeom prst="line">
            <a:avLst/>
          </a:prstGeom>
          <a:ln>
            <a:solidFill>
              <a:schemeClr val="accent1">
                <a:lumMod val="5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5" name="TextBox 4">
            <a:hlinkClick xmlns:r="http://schemas.openxmlformats.org/officeDocument/2006/relationships" r:id="rId1"/>
          </xdr:cNvPr>
          <xdr:cNvSpPr txBox="1"/>
        </xdr:nvSpPr>
        <xdr:spPr>
          <a:xfrm>
            <a:off x="6426445" y="168519"/>
            <a:ext cx="1314450" cy="233205"/>
          </a:xfrm>
          <a:prstGeom prst="rect">
            <a:avLst/>
          </a:prstGeom>
          <a:solidFill>
            <a:schemeClr val="bg1">
              <a:lumMod val="75000"/>
            </a:schemeClr>
          </a:solidFill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wrap="square" rtlCol="0" anchor="ctr">
            <a:spAutoFit/>
          </a:bodyPr>
          <a:lstStyle/>
          <a:p>
            <a:r>
              <a:rPr lang="en-US" sz="900" b="0" i="0">
                <a:solidFill>
                  <a:schemeClr val="bg1"/>
                </a:solidFill>
                <a:latin typeface="Wingdings 3" pitchFamily="18" charset="2"/>
                <a:ea typeface="+mn-ea"/>
                <a:cs typeface="+mn-cs"/>
                <a:sym typeface="Wingdings 3"/>
              </a:rPr>
              <a:t></a:t>
            </a:r>
            <a:r>
              <a:rPr lang="en-US" sz="900" b="0" i="0">
                <a:solidFill>
                  <a:schemeClr val="tx1"/>
                </a:solidFill>
                <a:latin typeface="+mn-lt"/>
                <a:ea typeface="+mn-ea"/>
                <a:cs typeface="+mn-cs"/>
                <a:sym typeface="Wingdings 3"/>
              </a:rPr>
              <a:t> </a:t>
            </a:r>
            <a:r>
              <a:rPr lang="en-US" sz="800">
                <a:latin typeface="Verdana" pitchFamily="34" charset="0"/>
              </a:rPr>
              <a:t>Return to Contents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32"/>
  <sheetViews>
    <sheetView showGridLines="0" tabSelected="1" zoomScaleNormal="100" workbookViewId="0"/>
  </sheetViews>
  <sheetFormatPr defaultRowHeight="14.25"/>
  <cols>
    <col min="1" max="1" width="19.28515625" style="1" customWidth="1"/>
    <col min="2" max="2" width="7.7109375" style="1" customWidth="1"/>
    <col min="3" max="3" width="7.5703125" style="1" customWidth="1"/>
    <col min="4" max="4" width="65.7109375" style="1" customWidth="1"/>
    <col min="5" max="5" width="18.42578125" style="1" customWidth="1"/>
    <col min="6" max="16384" width="9.140625" style="1"/>
  </cols>
  <sheetData>
    <row r="1" spans="1:4">
      <c r="A1" s="17"/>
    </row>
    <row r="2" spans="1:4">
      <c r="A2" s="17"/>
    </row>
    <row r="3" spans="1:4">
      <c r="A3" s="17"/>
    </row>
    <row r="4" spans="1:4">
      <c r="A4" s="17"/>
    </row>
    <row r="5" spans="1:4" ht="27">
      <c r="A5" s="17"/>
      <c r="B5" s="127" t="s">
        <v>119</v>
      </c>
      <c r="C5" s="127"/>
      <c r="D5" s="127"/>
    </row>
    <row r="6" spans="1:4" ht="21" customHeight="1">
      <c r="A6" s="17"/>
      <c r="B6" s="126">
        <v>2009</v>
      </c>
      <c r="C6" s="126"/>
      <c r="D6" s="126"/>
    </row>
    <row r="7" spans="1:4">
      <c r="A7" s="17"/>
      <c r="C7" s="13"/>
      <c r="D7" s="13"/>
    </row>
    <row r="8" spans="1:4">
      <c r="A8" s="17"/>
      <c r="C8" s="13"/>
      <c r="D8" s="13"/>
    </row>
    <row r="9" spans="1:4" s="12" customFormat="1" ht="26.25" customHeight="1">
      <c r="A9" s="18"/>
      <c r="B9" s="128" t="s">
        <v>117</v>
      </c>
      <c r="C9" s="128"/>
      <c r="D9" s="128"/>
    </row>
    <row r="10" spans="1:4" ht="35.25" customHeight="1">
      <c r="A10" s="17"/>
      <c r="B10" s="125" t="s">
        <v>301</v>
      </c>
      <c r="C10" s="125"/>
      <c r="D10" s="125"/>
    </row>
    <row r="11" spans="1:4">
      <c r="A11" s="17"/>
      <c r="B11" s="13"/>
      <c r="C11" s="13"/>
    </row>
    <row r="12" spans="1:4">
      <c r="A12" s="17"/>
      <c r="B12" s="13"/>
      <c r="C12" s="13"/>
    </row>
    <row r="13" spans="1:4">
      <c r="A13" s="17"/>
      <c r="B13" s="13"/>
      <c r="C13" s="13"/>
    </row>
    <row r="14" spans="1:4">
      <c r="A14" s="17"/>
      <c r="B14" s="13"/>
      <c r="C14" s="13"/>
    </row>
    <row r="15" spans="1:4">
      <c r="A15" s="17"/>
      <c r="B15" s="13"/>
      <c r="C15" s="13"/>
    </row>
    <row r="16" spans="1:4" ht="15">
      <c r="A16" s="17"/>
      <c r="B16" s="124" t="s">
        <v>118</v>
      </c>
      <c r="C16" s="124"/>
      <c r="D16" s="124"/>
    </row>
    <row r="17" spans="1:4">
      <c r="A17" s="17"/>
    </row>
    <row r="18" spans="1:4" ht="21" customHeight="1">
      <c r="A18" s="17"/>
      <c r="C18" s="19" t="s">
        <v>120</v>
      </c>
      <c r="D18" s="16" t="s">
        <v>113</v>
      </c>
    </row>
    <row r="19" spans="1:4" ht="6" customHeight="1">
      <c r="A19" s="17"/>
      <c r="C19" s="14"/>
      <c r="D19" s="16"/>
    </row>
    <row r="20" spans="1:4" ht="21" customHeight="1">
      <c r="A20" s="17"/>
      <c r="C20" s="19" t="s">
        <v>121</v>
      </c>
      <c r="D20" s="16" t="s">
        <v>114</v>
      </c>
    </row>
    <row r="21" spans="1:4" ht="6" customHeight="1">
      <c r="A21" s="17"/>
      <c r="C21" s="15"/>
      <c r="D21" s="16"/>
    </row>
    <row r="22" spans="1:4" ht="21" customHeight="1">
      <c r="A22" s="17"/>
      <c r="C22" s="19" t="s">
        <v>271</v>
      </c>
      <c r="D22" s="16" t="s">
        <v>269</v>
      </c>
    </row>
    <row r="23" spans="1:4" ht="6" customHeight="1">
      <c r="A23" s="17"/>
      <c r="C23" s="15"/>
      <c r="D23" s="16"/>
    </row>
    <row r="24" spans="1:4" ht="21" customHeight="1">
      <c r="A24" s="17"/>
      <c r="C24" s="19" t="s">
        <v>272</v>
      </c>
      <c r="D24" s="16" t="s">
        <v>270</v>
      </c>
    </row>
    <row r="25" spans="1:4" ht="6" customHeight="1">
      <c r="A25" s="17"/>
      <c r="C25" s="15"/>
      <c r="D25" s="16"/>
    </row>
    <row r="26" spans="1:4" ht="21" customHeight="1">
      <c r="A26" s="17"/>
      <c r="C26" s="19" t="s">
        <v>122</v>
      </c>
      <c r="D26" s="16" t="s">
        <v>115</v>
      </c>
    </row>
    <row r="27" spans="1:4" ht="6" customHeight="1">
      <c r="A27" s="17"/>
      <c r="C27" s="15"/>
      <c r="D27" s="16"/>
    </row>
    <row r="28" spans="1:4" ht="21" customHeight="1">
      <c r="A28" s="17"/>
      <c r="C28" s="19" t="s">
        <v>123</v>
      </c>
      <c r="D28" s="16" t="s">
        <v>116</v>
      </c>
    </row>
    <row r="29" spans="1:4">
      <c r="A29" s="17"/>
    </row>
    <row r="30" spans="1:4" ht="27" customHeight="1">
      <c r="A30" s="17"/>
    </row>
    <row r="31" spans="1:4">
      <c r="A31" s="17"/>
    </row>
    <row r="32" spans="1:4" ht="9" customHeight="1">
      <c r="A32" s="17"/>
    </row>
  </sheetData>
  <sheetProtection sheet="1" objects="1" scenarios="1"/>
  <mergeCells count="5">
    <mergeCell ref="B16:D16"/>
    <mergeCell ref="B10:D10"/>
    <mergeCell ref="B6:D6"/>
    <mergeCell ref="B5:D5"/>
    <mergeCell ref="B9:D9"/>
  </mergeCells>
  <hyperlinks>
    <hyperlink ref="C20" location="'C'!A1" display="C"/>
    <hyperlink ref="C22" location="'D1'!A1" display="D1"/>
    <hyperlink ref="C26" location="E!A1" display="E"/>
    <hyperlink ref="C28" location="F!A1" display="F"/>
    <hyperlink ref="C18" location="A!A1" display="A"/>
    <hyperlink ref="C24" location="'D2'!A1" display="D2"/>
  </hyperlinks>
  <printOptions verticalCentered="1"/>
  <pageMargins left="0.75" right="0.75" top="0.75" bottom="0.75" header="0.3" footer="0.3"/>
  <pageSetup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O32"/>
  <sheetViews>
    <sheetView showGridLines="0" zoomScaleNormal="100" workbookViewId="0"/>
  </sheetViews>
  <sheetFormatPr defaultRowHeight="14.25"/>
  <cols>
    <col min="1" max="1" width="6" style="1" customWidth="1"/>
    <col min="2" max="2" width="70.85546875" style="1" customWidth="1"/>
    <col min="3" max="3" width="50.42578125" style="1" customWidth="1"/>
    <col min="4" max="16384" width="9.140625" style="1"/>
  </cols>
  <sheetData>
    <row r="1" spans="1:15" ht="18">
      <c r="C1" s="28" t="s">
        <v>124</v>
      </c>
      <c r="H1" s="48"/>
      <c r="O1" s="28"/>
    </row>
    <row r="2" spans="1:15" ht="8.25" customHeight="1">
      <c r="H2" s="11"/>
    </row>
    <row r="3" spans="1:15">
      <c r="C3" s="11" t="s">
        <v>302</v>
      </c>
      <c r="H3" s="11"/>
      <c r="O3" s="11"/>
    </row>
    <row r="4" spans="1:15" ht="12.75" customHeight="1"/>
    <row r="5" spans="1:15" ht="17.25" customHeight="1">
      <c r="A5" s="130" t="s">
        <v>0</v>
      </c>
      <c r="B5" s="130"/>
    </row>
    <row r="6" spans="1:15" ht="17.45" customHeight="1">
      <c r="A6" s="129" t="s">
        <v>43</v>
      </c>
      <c r="B6" s="129"/>
    </row>
    <row r="7" spans="1:15" ht="17.45" customHeight="1">
      <c r="A7" s="129" t="s">
        <v>248</v>
      </c>
      <c r="B7" s="129"/>
    </row>
    <row r="8" spans="1:15" ht="17.45" customHeight="1">
      <c r="A8" s="129" t="s">
        <v>46</v>
      </c>
      <c r="B8" s="129"/>
    </row>
    <row r="9" spans="1:15" ht="17.45" customHeight="1">
      <c r="A9" s="129" t="s">
        <v>47</v>
      </c>
      <c r="B9" s="129"/>
    </row>
    <row r="10" spans="1:15" ht="23.25" customHeight="1">
      <c r="A10" s="130" t="s">
        <v>1</v>
      </c>
      <c r="B10" s="130"/>
    </row>
    <row r="11" spans="1:15" ht="17.45" customHeight="1">
      <c r="A11" s="129" t="s">
        <v>48</v>
      </c>
      <c r="B11" s="129"/>
    </row>
    <row r="12" spans="1:15" ht="17.45" customHeight="1">
      <c r="A12" s="129" t="s">
        <v>49</v>
      </c>
      <c r="B12" s="129"/>
    </row>
    <row r="13" spans="1:15" ht="17.45" customHeight="1">
      <c r="A13" s="129" t="s">
        <v>50</v>
      </c>
      <c r="B13" s="129"/>
    </row>
    <row r="14" spans="1:15" ht="20.25" customHeight="1">
      <c r="A14" s="130" t="s">
        <v>2</v>
      </c>
      <c r="B14" s="130"/>
    </row>
    <row r="15" spans="1:15" ht="17.45" customHeight="1">
      <c r="A15" s="129" t="s">
        <v>51</v>
      </c>
      <c r="B15" s="129"/>
    </row>
    <row r="16" spans="1:15" ht="17.45" customHeight="1">
      <c r="A16" s="129" t="s">
        <v>52</v>
      </c>
      <c r="B16" s="129"/>
    </row>
    <row r="17" spans="1:2" ht="17.45" customHeight="1">
      <c r="A17" s="129" t="s">
        <v>53</v>
      </c>
      <c r="B17" s="129"/>
    </row>
    <row r="18" spans="1:2" ht="17.45" customHeight="1">
      <c r="A18" s="129" t="s">
        <v>25</v>
      </c>
      <c r="B18" s="129"/>
    </row>
    <row r="19" spans="1:2" ht="17.45" customHeight="1">
      <c r="A19" s="129" t="s">
        <v>54</v>
      </c>
      <c r="B19" s="129"/>
    </row>
    <row r="20" spans="1:2" ht="17.45" customHeight="1">
      <c r="A20" s="129" t="s">
        <v>55</v>
      </c>
      <c r="B20" s="129"/>
    </row>
    <row r="21" spans="1:2" ht="24" customHeight="1">
      <c r="A21" s="130" t="s">
        <v>3</v>
      </c>
      <c r="B21" s="130"/>
    </row>
    <row r="22" spans="1:2" ht="17.45" customHeight="1">
      <c r="A22" s="129" t="s">
        <v>56</v>
      </c>
      <c r="B22" s="129"/>
    </row>
    <row r="23" spans="1:2" ht="17.45" customHeight="1">
      <c r="A23" s="129" t="s">
        <v>57</v>
      </c>
      <c r="B23" s="129"/>
    </row>
    <row r="24" spans="1:2" ht="17.45" customHeight="1">
      <c r="A24" s="129" t="s">
        <v>31</v>
      </c>
      <c r="B24" s="129"/>
    </row>
    <row r="25" spans="1:2" ht="21.75" customHeight="1">
      <c r="A25" s="130" t="s">
        <v>4</v>
      </c>
      <c r="B25" s="130"/>
    </row>
    <row r="26" spans="1:2" ht="17.45" customHeight="1">
      <c r="A26" s="129" t="s">
        <v>249</v>
      </c>
      <c r="B26" s="129"/>
    </row>
    <row r="27" spans="1:2" ht="17.45" customHeight="1">
      <c r="A27" s="129" t="s">
        <v>250</v>
      </c>
      <c r="B27" s="129"/>
    </row>
    <row r="28" spans="1:2" ht="19.5" customHeight="1">
      <c r="A28" s="130" t="s">
        <v>274</v>
      </c>
      <c r="B28" s="130"/>
    </row>
    <row r="29" spans="1:2" ht="17.45" customHeight="1">
      <c r="A29" s="129" t="s">
        <v>59</v>
      </c>
      <c r="B29" s="129"/>
    </row>
    <row r="30" spans="1:2" ht="21" customHeight="1">
      <c r="A30" s="129" t="s">
        <v>61</v>
      </c>
      <c r="B30" s="129"/>
    </row>
    <row r="31" spans="1:2" ht="12.75" customHeight="1"/>
    <row r="32" spans="1:2">
      <c r="A32" s="21" t="s">
        <v>278</v>
      </c>
    </row>
  </sheetData>
  <sheetProtection sheet="1" objects="1" scenarios="1"/>
  <mergeCells count="26">
    <mergeCell ref="A10:B10"/>
    <mergeCell ref="A5:B5"/>
    <mergeCell ref="A6:B6"/>
    <mergeCell ref="A7:B7"/>
    <mergeCell ref="A8:B8"/>
    <mergeCell ref="A9:B9"/>
    <mergeCell ref="A22:B22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9:B29"/>
    <mergeCell ref="A30:B30"/>
    <mergeCell ref="A23:B23"/>
    <mergeCell ref="A24:B24"/>
    <mergeCell ref="A25:B25"/>
    <mergeCell ref="A26:B26"/>
    <mergeCell ref="A27:B27"/>
    <mergeCell ref="A28:B28"/>
  </mergeCells>
  <pageMargins left="0.5" right="0.3" top="0.5" bottom="0.5" header="0.25" footer="0.25"/>
  <pageSetup orientation="landscape" verticalDpi="0" r:id="rId1"/>
  <headerFooter>
    <oddFooter>&amp;L&amp;"Verdana,Regular"&amp;6DSHS | Research and Data Analysis&amp;C&amp;"Verdana,Bold"&amp;8A&amp;R&amp;"Verdana,Regular"&amp;6&amp;D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N33"/>
  <sheetViews>
    <sheetView showGridLines="0" zoomScaleNormal="100" workbookViewId="0"/>
  </sheetViews>
  <sheetFormatPr defaultRowHeight="14.25"/>
  <cols>
    <col min="1" max="1" width="6.140625" style="1" customWidth="1"/>
    <col min="2" max="2" width="70.85546875" style="1" customWidth="1"/>
    <col min="3" max="7" width="10" style="1" customWidth="1"/>
    <col min="8" max="16384" width="9.140625" style="1"/>
  </cols>
  <sheetData>
    <row r="1" spans="1:14" ht="18">
      <c r="G1" s="50" t="s">
        <v>205</v>
      </c>
      <c r="N1" s="28"/>
    </row>
    <row r="2" spans="1:14" ht="8.25" customHeight="1">
      <c r="G2" s="11"/>
    </row>
    <row r="3" spans="1:14">
      <c r="G3" s="11" t="s">
        <v>302</v>
      </c>
      <c r="N3" s="11"/>
    </row>
    <row r="5" spans="1:14">
      <c r="A5" s="20"/>
      <c r="B5" s="20"/>
      <c r="C5" s="123" t="s">
        <v>206</v>
      </c>
      <c r="D5" s="123" t="s">
        <v>10</v>
      </c>
      <c r="E5" s="123" t="s">
        <v>11</v>
      </c>
      <c r="F5" s="123" t="s">
        <v>12</v>
      </c>
      <c r="G5" s="123" t="s">
        <v>207</v>
      </c>
    </row>
    <row r="6" spans="1:14" ht="15.75" customHeight="1">
      <c r="A6" s="131" t="s">
        <v>0</v>
      </c>
      <c r="B6" s="131"/>
      <c r="C6" s="44"/>
      <c r="D6" s="44"/>
      <c r="E6" s="44"/>
      <c r="F6" s="44"/>
      <c r="G6" s="44"/>
    </row>
    <row r="7" spans="1:14" ht="18.75" customHeight="1">
      <c r="A7" s="129" t="s">
        <v>43</v>
      </c>
      <c r="B7" s="129"/>
      <c r="C7" s="121">
        <v>1.39343783E-2</v>
      </c>
      <c r="D7" s="121">
        <v>4.2461084699999999E-2</v>
      </c>
      <c r="E7" s="121">
        <v>5.7053887499999997E-2</v>
      </c>
      <c r="F7" s="121">
        <v>0.66441180840000003</v>
      </c>
      <c r="G7" s="121">
        <v>0.22213884110000001</v>
      </c>
    </row>
    <row r="8" spans="1:14" ht="18.75" customHeight="1">
      <c r="A8" s="129" t="s">
        <v>248</v>
      </c>
      <c r="B8" s="129"/>
      <c r="C8" s="121">
        <v>1.11465299E-2</v>
      </c>
      <c r="D8" s="121">
        <v>4.5252593899999999E-2</v>
      </c>
      <c r="E8" s="121">
        <v>0.1037233952</v>
      </c>
      <c r="F8" s="121">
        <v>0.74534731990000003</v>
      </c>
      <c r="G8" s="121">
        <v>9.4530161099999996E-2</v>
      </c>
    </row>
    <row r="9" spans="1:14" ht="18.75" customHeight="1">
      <c r="A9" s="129" t="s">
        <v>46</v>
      </c>
      <c r="B9" s="129"/>
      <c r="C9" s="121">
        <v>1.4777854E-2</v>
      </c>
      <c r="D9" s="121">
        <v>4.5564113699999999E-2</v>
      </c>
      <c r="E9" s="121">
        <v>9.40799836E-2</v>
      </c>
      <c r="F9" s="121">
        <v>0.7477275364</v>
      </c>
      <c r="G9" s="121">
        <v>9.7850512299999998E-2</v>
      </c>
    </row>
    <row r="10" spans="1:14" ht="18.75" customHeight="1">
      <c r="A10" s="129" t="s">
        <v>47</v>
      </c>
      <c r="B10" s="129"/>
      <c r="C10" s="121">
        <v>2.55388517E-2</v>
      </c>
      <c r="D10" s="121">
        <v>0.1040884717</v>
      </c>
      <c r="E10" s="121">
        <v>9.1376491700000007E-2</v>
      </c>
      <c r="F10" s="121">
        <v>0.67203620220000004</v>
      </c>
      <c r="G10" s="121">
        <v>0.1069599826</v>
      </c>
    </row>
    <row r="11" spans="1:14" ht="15.75" customHeight="1">
      <c r="A11" s="131" t="s">
        <v>1</v>
      </c>
      <c r="B11" s="131"/>
      <c r="C11" s="122"/>
      <c r="D11" s="122"/>
      <c r="E11" s="122"/>
      <c r="F11" s="122"/>
      <c r="G11" s="122"/>
    </row>
    <row r="12" spans="1:14" ht="18.75" customHeight="1">
      <c r="A12" s="129" t="s">
        <v>48</v>
      </c>
      <c r="B12" s="129"/>
      <c r="C12" s="121">
        <v>1.1123724E-2</v>
      </c>
      <c r="D12" s="121">
        <v>3.5424352100000001E-2</v>
      </c>
      <c r="E12" s="121">
        <v>6.7848804799999995E-2</v>
      </c>
      <c r="F12" s="121">
        <v>0.75998712609999997</v>
      </c>
      <c r="G12" s="121">
        <v>0.12561599300000001</v>
      </c>
    </row>
    <row r="13" spans="1:14" ht="18.75" customHeight="1">
      <c r="A13" s="129" t="s">
        <v>49</v>
      </c>
      <c r="B13" s="129"/>
      <c r="C13" s="121">
        <v>8.0142622000000004E-3</v>
      </c>
      <c r="D13" s="121">
        <v>3.7574975199999999E-2</v>
      </c>
      <c r="E13" s="121">
        <v>7.4010884299999996E-2</v>
      </c>
      <c r="F13" s="121">
        <v>0.8008502689</v>
      </c>
      <c r="G13" s="121">
        <v>7.9549609399999999E-2</v>
      </c>
    </row>
    <row r="14" spans="1:14" ht="18.75" customHeight="1">
      <c r="A14" s="129" t="s">
        <v>50</v>
      </c>
      <c r="B14" s="129"/>
      <c r="C14" s="121">
        <v>4.9979194000000001E-3</v>
      </c>
      <c r="D14" s="121">
        <v>3.4968907799999997E-2</v>
      </c>
      <c r="E14" s="121">
        <v>9.2332293199999999E-2</v>
      </c>
      <c r="F14" s="121">
        <v>0.79196662220000003</v>
      </c>
      <c r="G14" s="121">
        <v>7.5734257400000005E-2</v>
      </c>
    </row>
    <row r="15" spans="1:14" ht="15.75" customHeight="1">
      <c r="A15" s="131" t="s">
        <v>2</v>
      </c>
      <c r="B15" s="131"/>
      <c r="C15" s="122"/>
      <c r="D15" s="122"/>
      <c r="E15" s="122"/>
      <c r="F15" s="122"/>
      <c r="G15" s="122"/>
    </row>
    <row r="16" spans="1:14" ht="18.75" customHeight="1">
      <c r="A16" s="129" t="s">
        <v>51</v>
      </c>
      <c r="B16" s="129"/>
      <c r="C16" s="121">
        <v>9.1695379999999996E-3</v>
      </c>
      <c r="D16" s="121">
        <v>5.7665526799999998E-2</v>
      </c>
      <c r="E16" s="121">
        <v>3.9134869599999997E-2</v>
      </c>
      <c r="F16" s="121">
        <v>0.82195449480000005</v>
      </c>
      <c r="G16" s="121">
        <v>7.2075570800000002E-2</v>
      </c>
    </row>
    <row r="17" spans="1:7" ht="18.75" customHeight="1">
      <c r="A17" s="129" t="s">
        <v>52</v>
      </c>
      <c r="B17" s="129"/>
      <c r="C17" s="121">
        <v>3.6853190899999999E-2</v>
      </c>
      <c r="D17" s="121">
        <v>8.12202219E-2</v>
      </c>
      <c r="E17" s="121">
        <v>3.87630001E-2</v>
      </c>
      <c r="F17" s="121">
        <v>0.72440657419999999</v>
      </c>
      <c r="G17" s="121">
        <v>0.1187570129</v>
      </c>
    </row>
    <row r="18" spans="1:7" ht="18.75" customHeight="1">
      <c r="A18" s="129" t="s">
        <v>53</v>
      </c>
      <c r="B18" s="129"/>
      <c r="C18" s="121">
        <v>2.7776197700000001E-2</v>
      </c>
      <c r="D18" s="121">
        <v>9.8250115299999996E-2</v>
      </c>
      <c r="E18" s="121">
        <v>0.14071662139999999</v>
      </c>
      <c r="F18" s="121">
        <v>0.66774179099999997</v>
      </c>
      <c r="G18" s="121">
        <v>6.5515274700000001E-2</v>
      </c>
    </row>
    <row r="19" spans="1:7" ht="18.75" customHeight="1">
      <c r="A19" s="129" t="s">
        <v>25</v>
      </c>
      <c r="B19" s="129"/>
      <c r="C19" s="121">
        <v>1.5827289299999998E-2</v>
      </c>
      <c r="D19" s="121">
        <v>0.14084699449999999</v>
      </c>
      <c r="E19" s="121">
        <v>0.10485079949999999</v>
      </c>
      <c r="F19" s="121">
        <v>0.68371226169999999</v>
      </c>
      <c r="G19" s="121">
        <v>5.4762655E-2</v>
      </c>
    </row>
    <row r="20" spans="1:7" ht="18.75" customHeight="1">
      <c r="A20" s="129" t="s">
        <v>54</v>
      </c>
      <c r="B20" s="129"/>
      <c r="C20" s="121">
        <v>3.20125427E-2</v>
      </c>
      <c r="D20" s="121">
        <v>0.14688874430000001</v>
      </c>
      <c r="E20" s="121">
        <v>0.12690286009999999</v>
      </c>
      <c r="F20" s="121">
        <v>0.64341644490000005</v>
      </c>
      <c r="G20" s="121">
        <v>5.0779407999999998E-2</v>
      </c>
    </row>
    <row r="21" spans="1:7" ht="18.75" customHeight="1">
      <c r="A21" s="129" t="s">
        <v>55</v>
      </c>
      <c r="B21" s="129"/>
      <c r="C21" s="121">
        <v>2.9448761699999999E-2</v>
      </c>
      <c r="D21" s="121">
        <v>0.1153151974</v>
      </c>
      <c r="E21" s="121">
        <v>0.1400980033</v>
      </c>
      <c r="F21" s="121">
        <v>0.64508360669999998</v>
      </c>
      <c r="G21" s="121">
        <v>7.0054430900000006E-2</v>
      </c>
    </row>
    <row r="22" spans="1:7" ht="15.75" customHeight="1">
      <c r="A22" s="131" t="s">
        <v>3</v>
      </c>
      <c r="B22" s="131"/>
      <c r="C22" s="122"/>
      <c r="D22" s="122"/>
      <c r="E22" s="122"/>
      <c r="F22" s="122"/>
      <c r="G22" s="122"/>
    </row>
    <row r="23" spans="1:7" ht="18.75" customHeight="1">
      <c r="A23" s="129" t="s">
        <v>56</v>
      </c>
      <c r="B23" s="129"/>
      <c r="C23" s="121">
        <v>7.8072879000000003E-3</v>
      </c>
      <c r="D23" s="121">
        <v>0.21295522850000001</v>
      </c>
      <c r="E23" s="121">
        <v>0.13550686570000001</v>
      </c>
      <c r="F23" s="121">
        <v>0.62125153359999996</v>
      </c>
      <c r="G23" s="121">
        <v>2.24790843E-2</v>
      </c>
    </row>
    <row r="24" spans="1:7" ht="18.75" customHeight="1">
      <c r="A24" s="129" t="s">
        <v>57</v>
      </c>
      <c r="B24" s="129"/>
      <c r="C24" s="121">
        <v>7.7856914000000001E-3</v>
      </c>
      <c r="D24" s="121">
        <v>7.1995011100000006E-2</v>
      </c>
      <c r="E24" s="121">
        <v>6.9828788899999994E-2</v>
      </c>
      <c r="F24" s="121">
        <v>0.78429201110000002</v>
      </c>
      <c r="G24" s="121">
        <v>6.6098497500000006E-2</v>
      </c>
    </row>
    <row r="25" spans="1:7" ht="18.75" customHeight="1">
      <c r="A25" s="129" t="s">
        <v>31</v>
      </c>
      <c r="B25" s="129"/>
      <c r="C25" s="121">
        <v>1.0713571700000001E-2</v>
      </c>
      <c r="D25" s="121">
        <v>8.3365611699999995E-2</v>
      </c>
      <c r="E25" s="121">
        <v>8.6738925199999997E-2</v>
      </c>
      <c r="F25" s="121">
        <v>0.77385565590000005</v>
      </c>
      <c r="G25" s="121">
        <v>4.5326235499999999E-2</v>
      </c>
    </row>
    <row r="26" spans="1:7" ht="15.75" customHeight="1">
      <c r="A26" s="131" t="s">
        <v>4</v>
      </c>
      <c r="B26" s="131"/>
      <c r="C26" s="122"/>
      <c r="D26" s="122"/>
      <c r="E26" s="122"/>
      <c r="F26" s="122"/>
      <c r="G26" s="122"/>
    </row>
    <row r="27" spans="1:7" ht="18.75" customHeight="1">
      <c r="A27" s="129" t="s">
        <v>249</v>
      </c>
      <c r="B27" s="129"/>
      <c r="C27" s="121">
        <v>7.4750952999999998E-3</v>
      </c>
      <c r="D27" s="121">
        <v>0.13395238170000001</v>
      </c>
      <c r="E27" s="121">
        <v>0.1084712818</v>
      </c>
      <c r="F27" s="121">
        <v>0.66952557619999997</v>
      </c>
      <c r="G27" s="121">
        <v>8.0575665099999999E-2</v>
      </c>
    </row>
    <row r="28" spans="1:7" ht="18.75" customHeight="1">
      <c r="A28" s="129" t="s">
        <v>250</v>
      </c>
      <c r="B28" s="129"/>
      <c r="C28" s="121">
        <v>7.6084283000000001E-3</v>
      </c>
      <c r="D28" s="121">
        <v>0.18062739959999999</v>
      </c>
      <c r="E28" s="121">
        <v>0.11535560609999999</v>
      </c>
      <c r="F28" s="121">
        <v>0.6566836358</v>
      </c>
      <c r="G28" s="121">
        <v>3.9724930300000003E-2</v>
      </c>
    </row>
    <row r="29" spans="1:7" ht="15.75" customHeight="1">
      <c r="A29" s="131" t="s">
        <v>274</v>
      </c>
      <c r="B29" s="131"/>
      <c r="C29" s="122"/>
      <c r="D29" s="122"/>
      <c r="E29" s="122"/>
      <c r="F29" s="122"/>
      <c r="G29" s="122"/>
    </row>
    <row r="30" spans="1:7" ht="18.75" customHeight="1">
      <c r="A30" s="129" t="s">
        <v>59</v>
      </c>
      <c r="B30" s="129"/>
      <c r="C30" s="121">
        <v>2.8926088999999999E-3</v>
      </c>
      <c r="D30" s="121">
        <v>9.1674080199999994E-2</v>
      </c>
      <c r="E30" s="121">
        <v>0.14201747379999999</v>
      </c>
      <c r="F30" s="121">
        <v>0.72866210399999998</v>
      </c>
      <c r="G30" s="121">
        <v>3.4753733199999998E-2</v>
      </c>
    </row>
    <row r="31" spans="1:7" ht="24" customHeight="1">
      <c r="A31" s="129" t="s">
        <v>61</v>
      </c>
      <c r="B31" s="129"/>
      <c r="C31" s="121">
        <v>1.2574301899999999E-2</v>
      </c>
      <c r="D31" s="121">
        <v>0.1108091383</v>
      </c>
      <c r="E31" s="121">
        <v>0.13370986639999999</v>
      </c>
      <c r="F31" s="121">
        <v>0.71258194289999999</v>
      </c>
      <c r="G31" s="121">
        <v>3.0324750399999999E-2</v>
      </c>
    </row>
    <row r="32" spans="1:7" ht="18.75" customHeight="1"/>
    <row r="33" spans="1:7" ht="20.25" customHeight="1">
      <c r="A33" s="22"/>
      <c r="B33" s="132"/>
      <c r="C33" s="132"/>
      <c r="D33" s="132"/>
      <c r="E33" s="132"/>
      <c r="F33" s="132"/>
      <c r="G33" s="132"/>
    </row>
  </sheetData>
  <sheetProtection sheet="1" objects="1" scenarios="1"/>
  <mergeCells count="27">
    <mergeCell ref="B33:G33"/>
    <mergeCell ref="A6:B6"/>
    <mergeCell ref="A7:B7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9:B19"/>
    <mergeCell ref="A18:B18"/>
    <mergeCell ref="A20:B20"/>
    <mergeCell ref="A8:B8"/>
    <mergeCell ref="A21:B21"/>
    <mergeCell ref="A29:B29"/>
    <mergeCell ref="A30:B30"/>
    <mergeCell ref="A31:B31"/>
    <mergeCell ref="A28:B28"/>
    <mergeCell ref="A22:B22"/>
    <mergeCell ref="A23:B23"/>
    <mergeCell ref="A24:B24"/>
    <mergeCell ref="A25:B25"/>
    <mergeCell ref="A26:B26"/>
    <mergeCell ref="A27:B27"/>
  </mergeCells>
  <pageMargins left="0.5" right="0.3" top="0.5" bottom="0.5" header="0.25" footer="0.25"/>
  <pageSetup orientation="landscape" verticalDpi="0" r:id="rId1"/>
  <headerFooter>
    <oddFooter>&amp;L&amp;"Verdana,Regular"&amp;6DSHS | Research and Data Analysis&amp;C&amp;"Verdana,Bold"&amp;8C&amp;R&amp;"Verdana,Regular"&amp;6&amp;D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N43"/>
  <sheetViews>
    <sheetView showGridLines="0" zoomScaleNormal="100" workbookViewId="0">
      <selection activeCell="G32" sqref="C32:G32"/>
    </sheetView>
  </sheetViews>
  <sheetFormatPr defaultRowHeight="14.25"/>
  <cols>
    <col min="1" max="1" width="6.140625" style="1" customWidth="1"/>
    <col min="2" max="2" width="55.28515625" style="1" customWidth="1"/>
    <col min="3" max="8" width="7.5703125" style="1" customWidth="1"/>
    <col min="9" max="9" width="1.7109375" style="1" customWidth="1"/>
    <col min="10" max="10" width="6.28515625" style="1" customWidth="1"/>
    <col min="11" max="11" width="2.7109375" style="1" customWidth="1"/>
    <col min="12" max="12" width="1.7109375" style="1" customWidth="1"/>
    <col min="13" max="13" width="6.28515625" style="1" customWidth="1"/>
    <col min="14" max="14" width="1.5703125" style="1" customWidth="1"/>
    <col min="15" max="16384" width="9.140625" style="1"/>
  </cols>
  <sheetData>
    <row r="1" spans="1:14" ht="15.75">
      <c r="G1" s="48"/>
      <c r="N1" s="99" t="s">
        <v>275</v>
      </c>
    </row>
    <row r="2" spans="1:14" ht="8.25" customHeight="1">
      <c r="G2" s="11"/>
    </row>
    <row r="3" spans="1:14">
      <c r="G3" s="11"/>
      <c r="N3" s="11" t="s">
        <v>302</v>
      </c>
    </row>
    <row r="4" spans="1:14" ht="5.25" customHeight="1"/>
    <row r="5" spans="1:14" ht="23.25" customHeight="1">
      <c r="A5" s="20"/>
      <c r="B5" s="20"/>
      <c r="C5" s="20">
        <v>2001</v>
      </c>
      <c r="D5" s="20">
        <v>2002</v>
      </c>
      <c r="E5" s="20">
        <v>2003</v>
      </c>
      <c r="F5" s="20">
        <v>2005</v>
      </c>
      <c r="G5" s="20">
        <v>2007</v>
      </c>
      <c r="H5" s="20">
        <v>2009</v>
      </c>
      <c r="I5" s="20"/>
      <c r="J5" s="133" t="s">
        <v>213</v>
      </c>
      <c r="K5" s="133"/>
      <c r="L5" s="20"/>
      <c r="M5" s="133" t="s">
        <v>212</v>
      </c>
      <c r="N5" s="133"/>
    </row>
    <row r="6" spans="1:14" ht="15.95" customHeight="1">
      <c r="A6" s="131" t="s">
        <v>0</v>
      </c>
      <c r="B6" s="131"/>
      <c r="C6" s="44"/>
      <c r="D6" s="44"/>
      <c r="E6" s="44"/>
      <c r="F6" s="44"/>
      <c r="G6" s="44"/>
      <c r="H6" s="44"/>
      <c r="I6" s="46"/>
      <c r="J6" s="42"/>
      <c r="K6" s="42"/>
      <c r="L6" s="46"/>
      <c r="M6" s="42"/>
      <c r="N6" s="42"/>
    </row>
    <row r="7" spans="1:14" s="102" customFormat="1" ht="2.1" customHeight="1">
      <c r="A7" s="110"/>
      <c r="B7" s="110"/>
      <c r="C7" s="106"/>
      <c r="D7" s="106"/>
      <c r="E7" s="106"/>
      <c r="F7" s="106"/>
      <c r="G7" s="106"/>
      <c r="H7" s="106"/>
      <c r="I7" s="104"/>
      <c r="J7" s="104"/>
      <c r="K7" s="104"/>
      <c r="L7" s="104"/>
      <c r="M7" s="104"/>
      <c r="N7" s="104"/>
    </row>
    <row r="8" spans="1:14" ht="15.95" customHeight="1">
      <c r="A8" s="129" t="s">
        <v>43</v>
      </c>
      <c r="B8" s="129"/>
      <c r="C8" s="43">
        <v>0.88739035610000006</v>
      </c>
      <c r="D8" s="43">
        <v>0.94245861279999998</v>
      </c>
      <c r="E8" s="43">
        <v>0.93</v>
      </c>
      <c r="F8" s="43">
        <v>0.93502169909999999</v>
      </c>
      <c r="G8" s="43">
        <v>0.94017001590000004</v>
      </c>
      <c r="H8" s="43">
        <v>0.93556977289999999</v>
      </c>
      <c r="I8" s="47"/>
      <c r="J8" s="43">
        <v>4.817941679999993E-2</v>
      </c>
      <c r="K8" s="46" t="s">
        <v>303</v>
      </c>
      <c r="L8" s="46"/>
      <c r="M8" s="43">
        <v>-4.6002430000000594E-3</v>
      </c>
      <c r="N8" s="46" t="s">
        <v>304</v>
      </c>
    </row>
    <row r="9" spans="1:14" ht="15.95" customHeight="1">
      <c r="A9" s="129" t="s">
        <v>248</v>
      </c>
      <c r="B9" s="129"/>
      <c r="C9" s="43">
        <v>0.79</v>
      </c>
      <c r="D9" s="43">
        <v>0.88</v>
      </c>
      <c r="E9" s="43">
        <v>0.89</v>
      </c>
      <c r="F9" s="43">
        <v>0.85852282840000005</v>
      </c>
      <c r="G9" s="43">
        <v>0.89597089129999996</v>
      </c>
      <c r="H9" s="43">
        <v>0.87296513229999995</v>
      </c>
      <c r="I9" s="77"/>
      <c r="J9" s="43">
        <v>8.2965132299999911E-2</v>
      </c>
      <c r="K9" s="46" t="s">
        <v>303</v>
      </c>
      <c r="L9" s="46"/>
      <c r="M9" s="43">
        <v>-2.3005759000000015E-2</v>
      </c>
      <c r="N9" s="46" t="s">
        <v>304</v>
      </c>
    </row>
    <row r="10" spans="1:14" ht="15.95" customHeight="1">
      <c r="A10" s="129" t="s">
        <v>46</v>
      </c>
      <c r="B10" s="129"/>
      <c r="C10" s="43">
        <v>0.77151643999999997</v>
      </c>
      <c r="D10" s="43">
        <v>0.86812665609999995</v>
      </c>
      <c r="E10" s="43">
        <v>0.89</v>
      </c>
      <c r="F10" s="43">
        <v>0.86384102910000005</v>
      </c>
      <c r="G10" s="43">
        <v>0.88250657749999994</v>
      </c>
      <c r="H10" s="43">
        <v>0.88517235059999999</v>
      </c>
      <c r="I10" s="47"/>
      <c r="J10" s="43">
        <v>0.11365591060000002</v>
      </c>
      <c r="K10" s="46" t="s">
        <v>303</v>
      </c>
      <c r="L10" s="46"/>
      <c r="M10" s="43">
        <v>2.6657731000000462E-3</v>
      </c>
      <c r="N10" s="46" t="s">
        <v>304</v>
      </c>
    </row>
    <row r="11" spans="1:14" ht="15.95" customHeight="1">
      <c r="A11" s="129" t="s">
        <v>47</v>
      </c>
      <c r="B11" s="129"/>
      <c r="C11" s="43">
        <v>0.72792378769999999</v>
      </c>
      <c r="D11" s="43">
        <v>0.80447083029999999</v>
      </c>
      <c r="E11" s="43">
        <v>0.82</v>
      </c>
      <c r="F11" s="43">
        <v>0.812990192</v>
      </c>
      <c r="G11" s="43">
        <v>0.81389829719999995</v>
      </c>
      <c r="H11" s="43">
        <v>0.81555073410000001</v>
      </c>
      <c r="I11" s="47"/>
      <c r="J11" s="43">
        <v>8.7626946400000016E-2</v>
      </c>
      <c r="K11" s="46" t="s">
        <v>303</v>
      </c>
      <c r="L11" s="46"/>
      <c r="M11" s="43">
        <v>1.6524369000000538E-3</v>
      </c>
      <c r="N11" s="46" t="s">
        <v>304</v>
      </c>
    </row>
    <row r="12" spans="1:14" ht="15.95" customHeight="1">
      <c r="A12" s="131" t="s">
        <v>1</v>
      </c>
      <c r="B12" s="131"/>
      <c r="C12" s="45"/>
      <c r="D12" s="45"/>
      <c r="E12" s="45"/>
      <c r="F12" s="45"/>
      <c r="G12" s="45"/>
      <c r="H12" s="45"/>
      <c r="I12" s="47"/>
      <c r="J12" s="72"/>
      <c r="K12" s="42"/>
      <c r="L12" s="46"/>
      <c r="M12" s="72"/>
      <c r="N12" s="42"/>
    </row>
    <row r="13" spans="1:14" s="102" customFormat="1" ht="2.1" customHeight="1">
      <c r="A13" s="110"/>
      <c r="B13" s="110"/>
      <c r="C13" s="101"/>
      <c r="D13" s="101"/>
      <c r="E13" s="101"/>
      <c r="F13" s="101"/>
      <c r="G13" s="101"/>
      <c r="H13" s="101"/>
      <c r="I13" s="103"/>
      <c r="J13" s="105"/>
      <c r="K13" s="104"/>
      <c r="L13" s="104"/>
      <c r="M13" s="105"/>
      <c r="N13" s="104"/>
    </row>
    <row r="14" spans="1:14" ht="15.95" customHeight="1">
      <c r="A14" s="129" t="s">
        <v>48</v>
      </c>
      <c r="B14" s="129"/>
      <c r="C14" s="43">
        <v>0.84116075680000002</v>
      </c>
      <c r="D14" s="43">
        <v>0.89092972699999995</v>
      </c>
      <c r="E14" s="43">
        <v>0.86</v>
      </c>
      <c r="F14" s="43">
        <v>0.87860022179999997</v>
      </c>
      <c r="G14" s="43">
        <v>0.90196839750000002</v>
      </c>
      <c r="H14" s="43">
        <v>0.89493448080000004</v>
      </c>
      <c r="I14" s="47"/>
      <c r="J14" s="43">
        <v>5.3773724000000023E-2</v>
      </c>
      <c r="K14" s="46" t="s">
        <v>303</v>
      </c>
      <c r="L14" s="46"/>
      <c r="M14" s="43">
        <v>-7.0339166999999758E-3</v>
      </c>
      <c r="N14" s="46" t="s">
        <v>304</v>
      </c>
    </row>
    <row r="15" spans="1:14" ht="15.95" customHeight="1">
      <c r="A15" s="129" t="s">
        <v>49</v>
      </c>
      <c r="B15" s="129"/>
      <c r="C15" s="43">
        <v>0.80643066080000003</v>
      </c>
      <c r="D15" s="43">
        <v>0.87732233469999998</v>
      </c>
      <c r="E15" s="43">
        <v>0.86</v>
      </c>
      <c r="F15" s="43">
        <v>0.86890443979999998</v>
      </c>
      <c r="G15" s="43">
        <v>0.90705772220000003</v>
      </c>
      <c r="H15" s="43">
        <v>0.90334805279999997</v>
      </c>
      <c r="I15" s="47"/>
      <c r="J15" s="43">
        <v>9.6917391999999936E-2</v>
      </c>
      <c r="K15" s="46" t="s">
        <v>303</v>
      </c>
      <c r="L15" s="46"/>
      <c r="M15" s="43">
        <v>-3.7096694000000596E-3</v>
      </c>
      <c r="N15" s="46" t="s">
        <v>304</v>
      </c>
    </row>
    <row r="16" spans="1:14" ht="15.95" customHeight="1">
      <c r="A16" s="129" t="s">
        <v>50</v>
      </c>
      <c r="B16" s="129"/>
      <c r="C16" s="43">
        <v>0.78958217399999997</v>
      </c>
      <c r="D16" s="43">
        <v>0.84017765160000002</v>
      </c>
      <c r="E16" s="43">
        <v>0.84</v>
      </c>
      <c r="F16" s="43">
        <v>0.84743047770000002</v>
      </c>
      <c r="G16" s="43">
        <v>0.86942899100000004</v>
      </c>
      <c r="H16" s="43">
        <v>0.86959369220000005</v>
      </c>
      <c r="I16" s="47"/>
      <c r="J16" s="43">
        <v>8.0011518200000076E-2</v>
      </c>
      <c r="K16" s="46" t="s">
        <v>303</v>
      </c>
      <c r="L16" s="46"/>
      <c r="M16" s="43">
        <v>1.6470120000000588E-4</v>
      </c>
      <c r="N16" s="46" t="s">
        <v>304</v>
      </c>
    </row>
    <row r="17" spans="1:14" ht="15.95" customHeight="1">
      <c r="A17" s="131" t="s">
        <v>2</v>
      </c>
      <c r="B17" s="131"/>
      <c r="C17" s="45"/>
      <c r="D17" s="45"/>
      <c r="E17" s="45"/>
      <c r="F17" s="45"/>
      <c r="G17" s="45"/>
      <c r="H17" s="45"/>
      <c r="I17" s="47"/>
      <c r="J17" s="72"/>
      <c r="K17" s="42"/>
      <c r="L17" s="46"/>
      <c r="M17" s="72"/>
      <c r="N17" s="42"/>
    </row>
    <row r="18" spans="1:14" s="102" customFormat="1" ht="2.1" customHeight="1">
      <c r="A18" s="110"/>
      <c r="B18" s="110"/>
      <c r="C18" s="101"/>
      <c r="D18" s="101"/>
      <c r="E18" s="101"/>
      <c r="F18" s="101"/>
      <c r="G18" s="101"/>
      <c r="H18" s="101"/>
      <c r="I18" s="103"/>
      <c r="J18" s="105"/>
      <c r="K18" s="104"/>
      <c r="L18" s="104"/>
      <c r="M18" s="105"/>
      <c r="N18" s="104"/>
    </row>
    <row r="19" spans="1:14" ht="15.95" customHeight="1">
      <c r="A19" s="129" t="s">
        <v>51</v>
      </c>
      <c r="B19" s="129"/>
      <c r="C19" s="43">
        <v>0.80736228570000002</v>
      </c>
      <c r="D19" s="43">
        <v>0.87837928539999999</v>
      </c>
      <c r="E19" s="43">
        <v>0.92</v>
      </c>
      <c r="F19" s="43">
        <v>0.89574508470000003</v>
      </c>
      <c r="G19" s="43">
        <v>0.90595892290000002</v>
      </c>
      <c r="H19" s="43">
        <v>0.91250279759999997</v>
      </c>
      <c r="I19" s="47"/>
      <c r="J19" s="43">
        <v>0.10514051189999996</v>
      </c>
      <c r="K19" s="46" t="s">
        <v>303</v>
      </c>
      <c r="L19" s="46"/>
      <c r="M19" s="43">
        <v>6.543874699999952E-3</v>
      </c>
      <c r="N19" s="46" t="s">
        <v>304</v>
      </c>
    </row>
    <row r="20" spans="1:14" ht="15.95" customHeight="1">
      <c r="A20" s="129" t="s">
        <v>52</v>
      </c>
      <c r="B20" s="129"/>
      <c r="C20" s="43">
        <v>0.82643631169999998</v>
      </c>
      <c r="D20" s="43">
        <v>0.88381939170000001</v>
      </c>
      <c r="E20" s="43">
        <v>0.88</v>
      </c>
      <c r="F20" s="43">
        <v>0.87974400269999997</v>
      </c>
      <c r="G20" s="43">
        <v>0.89442600210000001</v>
      </c>
      <c r="H20" s="43">
        <v>0.87170482370000002</v>
      </c>
      <c r="I20" s="47"/>
      <c r="J20" s="43">
        <v>4.5268512000000038E-2</v>
      </c>
      <c r="K20" s="46" t="s">
        <v>304</v>
      </c>
      <c r="L20" s="46"/>
      <c r="M20" s="43">
        <v>-2.2721178399999986E-2</v>
      </c>
      <c r="N20" s="46" t="s">
        <v>304</v>
      </c>
    </row>
    <row r="21" spans="1:14" ht="15.95" customHeight="1">
      <c r="A21" s="129" t="s">
        <v>53</v>
      </c>
      <c r="B21" s="129"/>
      <c r="C21" s="43">
        <v>0.63253382589999996</v>
      </c>
      <c r="D21" s="43">
        <v>0.69229811429999999</v>
      </c>
      <c r="E21" s="43">
        <v>0.72</v>
      </c>
      <c r="F21" s="43">
        <v>0.71939500619999996</v>
      </c>
      <c r="G21" s="43">
        <v>0.75572107980000003</v>
      </c>
      <c r="H21" s="43">
        <v>0.77483678550000001</v>
      </c>
      <c r="I21" s="47"/>
      <c r="J21" s="43">
        <v>0.14230295960000006</v>
      </c>
      <c r="K21" s="46" t="s">
        <v>303</v>
      </c>
      <c r="L21" s="46"/>
      <c r="M21" s="43">
        <v>1.9115705699999985E-2</v>
      </c>
      <c r="N21" s="46" t="s">
        <v>304</v>
      </c>
    </row>
    <row r="22" spans="1:14" ht="15.95" customHeight="1">
      <c r="A22" s="129" t="s">
        <v>25</v>
      </c>
      <c r="B22" s="129"/>
      <c r="C22" s="43">
        <v>0.67377455080000004</v>
      </c>
      <c r="D22" s="43">
        <v>0.77449650010000004</v>
      </c>
      <c r="E22" s="43">
        <v>0.78</v>
      </c>
      <c r="F22" s="43">
        <v>0.80089575000000002</v>
      </c>
      <c r="G22" s="43">
        <v>0.81167671799999996</v>
      </c>
      <c r="H22" s="43">
        <v>0.76788535790000001</v>
      </c>
      <c r="I22" s="47"/>
      <c r="J22" s="43">
        <v>9.4110807099999971E-2</v>
      </c>
      <c r="K22" s="46" t="s">
        <v>303</v>
      </c>
      <c r="L22" s="46"/>
      <c r="M22" s="43">
        <v>-4.3791360099999954E-2</v>
      </c>
      <c r="N22" s="46" t="s">
        <v>304</v>
      </c>
    </row>
    <row r="23" spans="1:14" ht="15.95" customHeight="1">
      <c r="A23" s="129" t="s">
        <v>54</v>
      </c>
      <c r="B23" s="129"/>
      <c r="C23" s="47" t="s">
        <v>208</v>
      </c>
      <c r="D23" s="47" t="s">
        <v>208</v>
      </c>
      <c r="E23" s="47" t="s">
        <v>208</v>
      </c>
      <c r="F23" s="47" t="s">
        <v>208</v>
      </c>
      <c r="G23" s="43">
        <v>0.69446852579999996</v>
      </c>
      <c r="H23" s="43">
        <v>0.72873891150000003</v>
      </c>
      <c r="I23" s="47"/>
      <c r="J23" s="47" t="s">
        <v>208</v>
      </c>
      <c r="K23" s="46"/>
      <c r="L23" s="46"/>
      <c r="M23" s="43">
        <v>3.4270385700000072E-2</v>
      </c>
      <c r="N23" s="46" t="s">
        <v>304</v>
      </c>
    </row>
    <row r="24" spans="1:14" ht="15.95" customHeight="1">
      <c r="A24" s="129" t="s">
        <v>55</v>
      </c>
      <c r="B24" s="129"/>
      <c r="C24" s="43">
        <v>0.64203990280000001</v>
      </c>
      <c r="D24" s="43">
        <v>0.70073142990000004</v>
      </c>
      <c r="E24" s="43">
        <v>0.71</v>
      </c>
      <c r="F24" s="43">
        <v>0.72137280749999999</v>
      </c>
      <c r="G24" s="43">
        <v>0.70082949319999999</v>
      </c>
      <c r="H24" s="43">
        <v>0.73029894289999997</v>
      </c>
      <c r="I24" s="47"/>
      <c r="J24" s="43">
        <v>8.8259040099999964E-2</v>
      </c>
      <c r="K24" s="46" t="s">
        <v>303</v>
      </c>
      <c r="L24" s="46"/>
      <c r="M24" s="43">
        <v>2.9469449699999983E-2</v>
      </c>
      <c r="N24" s="46" t="s">
        <v>304</v>
      </c>
    </row>
    <row r="25" spans="1:14" ht="15.95" customHeight="1">
      <c r="A25" s="131" t="s">
        <v>3</v>
      </c>
      <c r="B25" s="131"/>
      <c r="C25" s="45"/>
      <c r="D25" s="45"/>
      <c r="E25" s="45"/>
      <c r="F25" s="45"/>
      <c r="G25" s="45"/>
      <c r="H25" s="45"/>
      <c r="I25" s="47"/>
      <c r="J25" s="72"/>
      <c r="K25" s="42"/>
      <c r="L25" s="46"/>
      <c r="M25" s="72"/>
      <c r="N25" s="42"/>
    </row>
    <row r="26" spans="1:14" s="102" customFormat="1" ht="2.1" customHeight="1">
      <c r="A26" s="110"/>
      <c r="B26" s="110"/>
      <c r="C26" s="101"/>
      <c r="D26" s="101"/>
      <c r="E26" s="101"/>
      <c r="F26" s="101"/>
      <c r="G26" s="101"/>
      <c r="H26" s="101"/>
      <c r="I26" s="103"/>
      <c r="J26" s="105"/>
      <c r="K26" s="104"/>
      <c r="L26" s="104"/>
      <c r="M26" s="105"/>
      <c r="N26" s="104"/>
    </row>
    <row r="27" spans="1:14" ht="15.95" customHeight="1">
      <c r="A27" s="129" t="s">
        <v>56</v>
      </c>
      <c r="B27" s="129"/>
      <c r="C27" s="43">
        <v>0.75740893580000002</v>
      </c>
      <c r="D27" s="43">
        <v>0.78488414409999996</v>
      </c>
      <c r="E27" s="43">
        <v>0.73</v>
      </c>
      <c r="F27" s="43">
        <v>0.76747284869999999</v>
      </c>
      <c r="G27" s="43">
        <v>0.69902215459999995</v>
      </c>
      <c r="H27" s="43">
        <v>0.66497309469999999</v>
      </c>
      <c r="I27" s="47"/>
      <c r="J27" s="43">
        <v>-9.2435841100000027E-2</v>
      </c>
      <c r="K27" s="46" t="s">
        <v>303</v>
      </c>
      <c r="L27" s="46"/>
      <c r="M27" s="43">
        <v>-3.4049059899999956E-2</v>
      </c>
      <c r="N27" s="46" t="s">
        <v>304</v>
      </c>
    </row>
    <row r="28" spans="1:14" ht="15.95" customHeight="1">
      <c r="A28" s="129" t="s">
        <v>57</v>
      </c>
      <c r="B28" s="129"/>
      <c r="C28" s="43">
        <v>0.79275834369999998</v>
      </c>
      <c r="D28" s="43">
        <v>0.83247805190000002</v>
      </c>
      <c r="E28" s="43">
        <v>0.82</v>
      </c>
      <c r="F28" s="43">
        <v>0.82849170999999999</v>
      </c>
      <c r="G28" s="43">
        <v>0.87177115620000001</v>
      </c>
      <c r="H28" s="43">
        <v>0.88026962409999998</v>
      </c>
      <c r="I28" s="47"/>
      <c r="J28" s="43">
        <v>8.7511280400000002E-2</v>
      </c>
      <c r="K28" s="46" t="s">
        <v>303</v>
      </c>
      <c r="L28" s="46"/>
      <c r="M28" s="43">
        <v>8.498467899999973E-3</v>
      </c>
      <c r="N28" s="46" t="s">
        <v>304</v>
      </c>
    </row>
    <row r="29" spans="1:14" ht="15.95" customHeight="1">
      <c r="A29" s="129" t="s">
        <v>305</v>
      </c>
      <c r="B29" s="129"/>
      <c r="C29" s="43">
        <v>0.73696259659999996</v>
      </c>
      <c r="D29" s="43">
        <v>0.78787132920000003</v>
      </c>
      <c r="E29" s="43">
        <v>0.79</v>
      </c>
      <c r="F29" s="43">
        <v>0.74992378820000005</v>
      </c>
      <c r="G29" s="43">
        <v>0.79520908970000004</v>
      </c>
      <c r="H29" s="43">
        <v>0.83961401030000005</v>
      </c>
      <c r="I29" s="47"/>
      <c r="J29" s="43">
        <v>0.10265141370000008</v>
      </c>
      <c r="K29" s="46" t="s">
        <v>303</v>
      </c>
      <c r="L29" s="46"/>
      <c r="M29" s="43">
        <v>4.4404920600000009E-2</v>
      </c>
      <c r="N29" s="46" t="s">
        <v>303</v>
      </c>
    </row>
    <row r="30" spans="1:14" ht="15.95" customHeight="1">
      <c r="A30" s="131" t="s">
        <v>4</v>
      </c>
      <c r="B30" s="131"/>
      <c r="C30" s="45"/>
      <c r="D30" s="45"/>
      <c r="E30" s="45"/>
      <c r="F30" s="45"/>
      <c r="G30" s="45"/>
      <c r="H30" s="45"/>
      <c r="I30" s="47"/>
      <c r="J30" s="72"/>
      <c r="K30" s="42"/>
      <c r="L30" s="46"/>
      <c r="M30" s="72"/>
      <c r="N30" s="42"/>
    </row>
    <row r="31" spans="1:14" s="102" customFormat="1" ht="2.1" customHeight="1">
      <c r="A31" s="110"/>
      <c r="B31" s="110"/>
      <c r="C31" s="101"/>
      <c r="D31" s="101"/>
      <c r="E31" s="101"/>
      <c r="F31" s="101"/>
      <c r="G31" s="101"/>
      <c r="H31" s="101"/>
      <c r="I31" s="103"/>
      <c r="J31" s="105"/>
      <c r="K31" s="104"/>
      <c r="L31" s="104"/>
      <c r="M31" s="105"/>
      <c r="N31" s="104"/>
    </row>
    <row r="32" spans="1:14" ht="15.95" customHeight="1">
      <c r="A32" s="129" t="s">
        <v>306</v>
      </c>
      <c r="B32" s="129"/>
      <c r="C32" s="120" t="s">
        <v>208</v>
      </c>
      <c r="D32" s="120" t="s">
        <v>208</v>
      </c>
      <c r="E32" s="120" t="s">
        <v>208</v>
      </c>
      <c r="F32" s="120" t="s">
        <v>208</v>
      </c>
      <c r="G32" s="120" t="s">
        <v>208</v>
      </c>
      <c r="H32" s="43">
        <v>0.75190959030000004</v>
      </c>
      <c r="I32" s="47"/>
      <c r="J32" s="43">
        <v>3.6792380000000069E-2</v>
      </c>
      <c r="K32" s="46" t="s">
        <v>304</v>
      </c>
      <c r="L32" s="46"/>
      <c r="M32" s="43">
        <v>5.938877500000006E-2</v>
      </c>
      <c r="N32" s="46" t="s">
        <v>303</v>
      </c>
    </row>
    <row r="33" spans="1:14" ht="15.95" customHeight="1">
      <c r="A33" s="129" t="s">
        <v>307</v>
      </c>
      <c r="B33" s="129"/>
      <c r="C33" s="43">
        <v>0.70987231360000003</v>
      </c>
      <c r="D33" s="43">
        <v>0.7666621428</v>
      </c>
      <c r="E33" s="43">
        <v>0.8</v>
      </c>
      <c r="F33" s="43">
        <v>0.69920109740000003</v>
      </c>
      <c r="G33" s="43">
        <v>0.60550759040000002</v>
      </c>
      <c r="H33" s="43">
        <v>0.70066477459999998</v>
      </c>
      <c r="I33" s="47"/>
      <c r="J33" s="43">
        <v>-9.2075390000000423E-3</v>
      </c>
      <c r="K33" s="46" t="s">
        <v>304</v>
      </c>
      <c r="L33" s="46"/>
      <c r="M33" s="43">
        <v>9.5157184199999967E-2</v>
      </c>
      <c r="N33" s="46" t="s">
        <v>303</v>
      </c>
    </row>
    <row r="34" spans="1:14" ht="15.95" customHeight="1">
      <c r="A34" s="131" t="s">
        <v>274</v>
      </c>
      <c r="B34" s="131"/>
      <c r="C34" s="78"/>
      <c r="D34" s="78"/>
      <c r="E34" s="78"/>
      <c r="F34" s="78"/>
      <c r="G34" s="78"/>
      <c r="H34" s="78"/>
      <c r="I34" s="77"/>
      <c r="J34" s="72"/>
      <c r="K34" s="42"/>
      <c r="L34" s="46"/>
      <c r="M34" s="72"/>
      <c r="N34" s="42"/>
    </row>
    <row r="35" spans="1:14" s="102" customFormat="1" ht="2.1" customHeight="1">
      <c r="A35" s="110"/>
      <c r="B35" s="110"/>
      <c r="C35" s="101"/>
      <c r="D35" s="101"/>
      <c r="E35" s="101"/>
      <c r="F35" s="101"/>
      <c r="G35" s="101"/>
      <c r="H35" s="101"/>
      <c r="I35" s="103"/>
      <c r="J35" s="105"/>
      <c r="K35" s="104"/>
      <c r="L35" s="104"/>
      <c r="M35" s="105"/>
      <c r="N35" s="104"/>
    </row>
    <row r="36" spans="1:14" ht="15.95" customHeight="1">
      <c r="A36" s="129" t="s">
        <v>59</v>
      </c>
      <c r="B36" s="129"/>
      <c r="C36" s="43">
        <v>0.65270178359999997</v>
      </c>
      <c r="D36" s="43">
        <v>0.69</v>
      </c>
      <c r="E36" s="43">
        <v>0.81</v>
      </c>
      <c r="F36" s="43">
        <v>0.71062500179999999</v>
      </c>
      <c r="G36" s="43">
        <v>0.74503069430000002</v>
      </c>
      <c r="H36" s="43">
        <v>0.75935463830000005</v>
      </c>
      <c r="I36" s="77"/>
      <c r="J36" s="43">
        <v>0.10665285470000008</v>
      </c>
      <c r="K36" s="46" t="s">
        <v>303</v>
      </c>
      <c r="L36" s="46"/>
      <c r="M36" s="43">
        <v>1.4323944000000033E-2</v>
      </c>
      <c r="N36" s="46" t="s">
        <v>304</v>
      </c>
    </row>
    <row r="37" spans="1:14" ht="21.75" customHeight="1">
      <c r="A37" s="129" t="s">
        <v>61</v>
      </c>
      <c r="B37" s="129"/>
      <c r="C37" s="120" t="s">
        <v>208</v>
      </c>
      <c r="D37" s="120" t="s">
        <v>208</v>
      </c>
      <c r="E37" s="120" t="s">
        <v>208</v>
      </c>
      <c r="F37" s="120" t="s">
        <v>208</v>
      </c>
      <c r="G37" s="43">
        <v>0.63061785380000002</v>
      </c>
      <c r="H37" s="43">
        <v>0.72789198359999996</v>
      </c>
      <c r="I37" s="117"/>
      <c r="J37" s="43" t="s">
        <v>208</v>
      </c>
      <c r="K37" s="46"/>
      <c r="L37" s="46"/>
      <c r="M37" s="43">
        <v>9.7274129799999942E-2</v>
      </c>
      <c r="N37" s="46" t="s">
        <v>304</v>
      </c>
    </row>
    <row r="38" spans="1:14" ht="12" customHeight="1">
      <c r="A38" s="118"/>
      <c r="B38" s="118"/>
      <c r="C38" s="43"/>
      <c r="D38" s="43"/>
      <c r="E38" s="43"/>
      <c r="F38" s="43"/>
      <c r="G38" s="43"/>
      <c r="H38" s="43"/>
      <c r="I38" s="117"/>
      <c r="J38" s="43"/>
      <c r="K38" s="46"/>
      <c r="L38" s="46"/>
      <c r="M38" s="43"/>
      <c r="N38" s="46"/>
    </row>
    <row r="39" spans="1:14" ht="11.25" customHeight="1">
      <c r="A39" s="22" t="s">
        <v>209</v>
      </c>
      <c r="B39" s="22"/>
      <c r="C39" s="22"/>
      <c r="D39" s="22"/>
      <c r="E39" s="22"/>
      <c r="F39" s="22"/>
      <c r="G39" s="22"/>
      <c r="H39" s="22"/>
      <c r="I39" s="21"/>
      <c r="J39" s="21"/>
      <c r="K39" s="21"/>
      <c r="L39" s="21"/>
      <c r="M39" s="21"/>
    </row>
    <row r="40" spans="1:14" ht="11.25" customHeight="1">
      <c r="A40" s="22" t="s">
        <v>210</v>
      </c>
      <c r="B40" s="22"/>
      <c r="C40" s="22"/>
      <c r="D40" s="22"/>
      <c r="E40" s="22"/>
      <c r="F40" s="22"/>
      <c r="G40" s="22"/>
      <c r="H40" s="22"/>
      <c r="I40" s="40" t="s">
        <v>125</v>
      </c>
      <c r="J40" s="24"/>
      <c r="K40" s="21" t="s">
        <v>126</v>
      </c>
      <c r="M40" s="21"/>
    </row>
    <row r="41" spans="1:14" ht="11.25" customHeight="1">
      <c r="A41" s="22" t="s">
        <v>127</v>
      </c>
      <c r="B41" s="134" t="s">
        <v>211</v>
      </c>
      <c r="C41" s="134"/>
      <c r="D41" s="134"/>
      <c r="E41" s="134"/>
      <c r="F41" s="134"/>
      <c r="G41" s="134"/>
      <c r="H41" s="134"/>
      <c r="I41" s="21"/>
      <c r="J41" s="25"/>
      <c r="K41" s="21" t="s">
        <v>128</v>
      </c>
      <c r="M41" s="21"/>
    </row>
    <row r="42" spans="1:14" ht="11.25" customHeight="1">
      <c r="A42" s="22"/>
      <c r="B42" s="132" t="s">
        <v>279</v>
      </c>
      <c r="C42" s="132"/>
      <c r="D42" s="132"/>
      <c r="E42" s="132"/>
      <c r="F42" s="132"/>
      <c r="G42" s="132"/>
      <c r="H42" s="119"/>
      <c r="I42" s="21"/>
      <c r="J42" s="26"/>
      <c r="K42" s="21" t="s">
        <v>129</v>
      </c>
      <c r="M42" s="21"/>
    </row>
    <row r="43" spans="1:14" ht="16.5" customHeight="1">
      <c r="B43" s="119"/>
      <c r="C43" s="119"/>
      <c r="D43" s="119"/>
      <c r="E43" s="119"/>
      <c r="F43" s="119"/>
      <c r="G43" s="119"/>
      <c r="H43" s="119"/>
    </row>
  </sheetData>
  <sheetProtection sheet="1" objects="1" scenarios="1"/>
  <mergeCells count="30">
    <mergeCell ref="B42:G42"/>
    <mergeCell ref="A20:B20"/>
    <mergeCell ref="A34:B34"/>
    <mergeCell ref="A36:B36"/>
    <mergeCell ref="J5:K5"/>
    <mergeCell ref="A33:B33"/>
    <mergeCell ref="B41:H41"/>
    <mergeCell ref="A22:B22"/>
    <mergeCell ref="A23:B23"/>
    <mergeCell ref="A24:B24"/>
    <mergeCell ref="A25:B25"/>
    <mergeCell ref="A27:B27"/>
    <mergeCell ref="A28:B28"/>
    <mergeCell ref="A37:B37"/>
    <mergeCell ref="M5:N5"/>
    <mergeCell ref="A29:B29"/>
    <mergeCell ref="A30:B30"/>
    <mergeCell ref="A32:B32"/>
    <mergeCell ref="A21:B21"/>
    <mergeCell ref="A6:B6"/>
    <mergeCell ref="A8:B8"/>
    <mergeCell ref="A10:B10"/>
    <mergeCell ref="A11:B11"/>
    <mergeCell ref="A12:B12"/>
    <mergeCell ref="A14:B14"/>
    <mergeCell ref="A9:B9"/>
    <mergeCell ref="A15:B15"/>
    <mergeCell ref="A16:B16"/>
    <mergeCell ref="A17:B17"/>
    <mergeCell ref="A19:B19"/>
  </mergeCells>
  <conditionalFormatting sqref="A1:H1048576">
    <cfRule type="cellIs" dxfId="5" priority="1" stopIfTrue="1" operator="between">
      <formula>0.605</formula>
      <formula>0.704999</formula>
    </cfRule>
    <cfRule type="cellIs" dxfId="4" priority="2" stopIfTrue="1" operator="between">
      <formula>0.505</formula>
      <formula>0.604999</formula>
    </cfRule>
    <cfRule type="cellIs" dxfId="3" priority="3" stopIfTrue="1" operator="between">
      <formula>0.000001</formula>
      <formula>0.504999</formula>
    </cfRule>
  </conditionalFormatting>
  <pageMargins left="0.5" right="0.3" top="0.5" bottom="0.5" header="0.25" footer="0.25"/>
  <pageSetup orientation="landscape" verticalDpi="0" r:id="rId1"/>
  <headerFooter>
    <oddFooter>&amp;L&amp;"Verdana,Regular"&amp;6DSHS | Research and Data Analysis&amp;C&amp;"Verdana,Bold"&amp;8D1&amp;R&amp;"Verdana,Regular"&amp;6&amp;D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K43"/>
  <sheetViews>
    <sheetView showGridLines="0" zoomScaleNormal="100" workbookViewId="0">
      <selection activeCell="A36" sqref="A36:B36"/>
    </sheetView>
  </sheetViews>
  <sheetFormatPr defaultRowHeight="14.25"/>
  <cols>
    <col min="1" max="1" width="6.140625" style="1" customWidth="1"/>
    <col min="2" max="2" width="69" style="1" customWidth="1"/>
    <col min="3" max="5" width="7.5703125" style="1" customWidth="1"/>
    <col min="6" max="7" width="1.7109375" style="1" customWidth="1"/>
    <col min="8" max="8" width="6.28515625" style="1" customWidth="1"/>
    <col min="9" max="9" width="1.5703125" style="1" customWidth="1"/>
    <col min="10" max="16384" width="9.140625" style="1"/>
  </cols>
  <sheetData>
    <row r="1" spans="1:11" ht="15.75">
      <c r="D1" s="48"/>
      <c r="K1" s="99" t="s">
        <v>276</v>
      </c>
    </row>
    <row r="2" spans="1:11" ht="8.25" customHeight="1">
      <c r="D2" s="11"/>
    </row>
    <row r="3" spans="1:11">
      <c r="D3" s="11"/>
      <c r="K3" s="11" t="s">
        <v>302</v>
      </c>
    </row>
    <row r="4" spans="1:11" ht="5.25" customHeight="1"/>
    <row r="5" spans="1:11" ht="23.25" customHeight="1">
      <c r="A5" s="20"/>
      <c r="B5" s="20"/>
      <c r="C5" s="20">
        <v>2005</v>
      </c>
      <c r="D5" s="20">
        <v>2007</v>
      </c>
      <c r="E5" s="20">
        <v>2009</v>
      </c>
      <c r="F5" s="20"/>
      <c r="G5" s="20"/>
      <c r="H5" s="133" t="s">
        <v>212</v>
      </c>
      <c r="I5" s="133"/>
    </row>
    <row r="6" spans="1:11" ht="15.95" customHeight="1">
      <c r="A6" s="131" t="s">
        <v>0</v>
      </c>
      <c r="B6" s="131"/>
      <c r="C6" s="44"/>
      <c r="D6" s="44"/>
      <c r="E6" s="44"/>
      <c r="F6" s="46"/>
      <c r="G6" s="46"/>
      <c r="H6" s="42"/>
      <c r="I6" s="42"/>
    </row>
    <row r="7" spans="1:11" s="102" customFormat="1" ht="2.1" customHeight="1">
      <c r="A7" s="110"/>
      <c r="B7" s="110"/>
      <c r="C7" s="106"/>
      <c r="D7" s="106"/>
      <c r="E7" s="106"/>
      <c r="F7" s="104"/>
      <c r="G7" s="104"/>
      <c r="H7" s="104"/>
      <c r="I7" s="104"/>
    </row>
    <row r="8" spans="1:11" ht="15.95" customHeight="1">
      <c r="A8" s="129" t="s">
        <v>43</v>
      </c>
      <c r="B8" s="129"/>
      <c r="C8" s="43">
        <v>0.91225798049999995</v>
      </c>
      <c r="D8" s="43">
        <v>0.90025288699999995</v>
      </c>
      <c r="E8" s="43">
        <v>0.88655064949999995</v>
      </c>
      <c r="F8" s="77"/>
      <c r="G8" s="46"/>
      <c r="H8" s="43">
        <v>-1.3702237499999992E-2</v>
      </c>
      <c r="I8" s="46" t="s">
        <v>304</v>
      </c>
    </row>
    <row r="9" spans="1:11" ht="15.95" customHeight="1">
      <c r="A9" s="129" t="s">
        <v>248</v>
      </c>
      <c r="B9" s="129"/>
      <c r="C9" s="43">
        <v>0.85565013810000001</v>
      </c>
      <c r="D9" s="43">
        <v>0.89876084629999997</v>
      </c>
      <c r="E9" s="43">
        <v>0.83987748100000004</v>
      </c>
      <c r="F9" s="77"/>
      <c r="G9" s="46"/>
      <c r="H9" s="43">
        <v>-5.8883365299999935E-2</v>
      </c>
      <c r="I9" s="46" t="s">
        <v>303</v>
      </c>
    </row>
    <row r="10" spans="1:11" ht="15.95" customHeight="1">
      <c r="A10" s="129" t="s">
        <v>46</v>
      </c>
      <c r="B10" s="129"/>
      <c r="C10" s="43">
        <v>0.85528232370000001</v>
      </c>
      <c r="D10" s="43">
        <v>0.88129105190000001</v>
      </c>
      <c r="E10" s="43">
        <v>0.84557804879999998</v>
      </c>
      <c r="F10" s="77"/>
      <c r="G10" s="46"/>
      <c r="H10" s="43">
        <v>-3.5713003100000029E-2</v>
      </c>
      <c r="I10" s="46" t="s">
        <v>303</v>
      </c>
    </row>
    <row r="11" spans="1:11" ht="15.95" customHeight="1">
      <c r="A11" s="129" t="s">
        <v>47</v>
      </c>
      <c r="B11" s="129"/>
      <c r="C11" s="43">
        <v>0.80209665279999998</v>
      </c>
      <c r="D11" s="43">
        <v>0.78718364480000003</v>
      </c>
      <c r="E11" s="43">
        <v>0.7789961849</v>
      </c>
      <c r="F11" s="77"/>
      <c r="G11" s="46"/>
      <c r="H11" s="43">
        <v>-8.187459900000027E-3</v>
      </c>
      <c r="I11" s="46" t="s">
        <v>304</v>
      </c>
    </row>
    <row r="12" spans="1:11" ht="15.95" customHeight="1">
      <c r="A12" s="131" t="s">
        <v>1</v>
      </c>
      <c r="B12" s="131"/>
      <c r="C12" s="78"/>
      <c r="D12" s="78"/>
      <c r="E12" s="78"/>
      <c r="F12" s="77"/>
      <c r="G12" s="46"/>
      <c r="H12" s="72"/>
      <c r="I12" s="42"/>
    </row>
    <row r="13" spans="1:11" s="102" customFormat="1" ht="2.1" customHeight="1">
      <c r="A13" s="110"/>
      <c r="B13" s="110"/>
      <c r="C13" s="101"/>
      <c r="D13" s="101"/>
      <c r="E13" s="101"/>
      <c r="F13" s="103"/>
      <c r="G13" s="104"/>
      <c r="H13" s="105"/>
      <c r="I13" s="104"/>
    </row>
    <row r="14" spans="1:11" ht="15.95" customHeight="1">
      <c r="A14" s="129" t="s">
        <v>48</v>
      </c>
      <c r="B14" s="129"/>
      <c r="C14" s="43">
        <v>0.87588975889999998</v>
      </c>
      <c r="D14" s="43">
        <v>0.89239885679999997</v>
      </c>
      <c r="E14" s="43">
        <v>0.8856031191</v>
      </c>
      <c r="F14" s="77"/>
      <c r="G14" s="46"/>
      <c r="H14" s="43">
        <v>-6.7957376999999708E-3</v>
      </c>
      <c r="I14" s="46" t="s">
        <v>304</v>
      </c>
    </row>
    <row r="15" spans="1:11" ht="15.95" customHeight="1">
      <c r="A15" s="129" t="s">
        <v>49</v>
      </c>
      <c r="B15" s="129"/>
      <c r="C15" s="43">
        <v>0.8700845612</v>
      </c>
      <c r="D15" s="43">
        <v>0.89362413100000004</v>
      </c>
      <c r="E15" s="43">
        <v>0.8803998784</v>
      </c>
      <c r="F15" s="77"/>
      <c r="G15" s="46"/>
      <c r="H15" s="43">
        <v>-1.3224252600000042E-2</v>
      </c>
      <c r="I15" s="46" t="s">
        <v>304</v>
      </c>
    </row>
    <row r="16" spans="1:11" ht="15.95" customHeight="1">
      <c r="A16" s="129" t="s">
        <v>50</v>
      </c>
      <c r="B16" s="129"/>
      <c r="C16" s="43">
        <v>0.84945049449999999</v>
      </c>
      <c r="D16" s="43">
        <v>0.86732582469999997</v>
      </c>
      <c r="E16" s="43">
        <v>0.86770087959999997</v>
      </c>
      <c r="F16" s="77"/>
      <c r="G16" s="46"/>
      <c r="H16" s="43">
        <v>3.7505490000000474E-4</v>
      </c>
      <c r="I16" s="46" t="s">
        <v>304</v>
      </c>
    </row>
    <row r="17" spans="1:9" ht="15.95" customHeight="1">
      <c r="A17" s="131" t="s">
        <v>2</v>
      </c>
      <c r="B17" s="131"/>
      <c r="C17" s="78"/>
      <c r="D17" s="78"/>
      <c r="E17" s="78"/>
      <c r="F17" s="77"/>
      <c r="G17" s="46"/>
      <c r="H17" s="72"/>
      <c r="I17" s="42"/>
    </row>
    <row r="18" spans="1:9" s="102" customFormat="1" ht="2.1" customHeight="1">
      <c r="A18" s="110"/>
      <c r="B18" s="110"/>
      <c r="C18" s="101"/>
      <c r="D18" s="101"/>
      <c r="E18" s="101"/>
      <c r="F18" s="103"/>
      <c r="G18" s="104"/>
      <c r="H18" s="105"/>
      <c r="I18" s="104"/>
    </row>
    <row r="19" spans="1:9" ht="15.95" customHeight="1">
      <c r="A19" s="129" t="s">
        <v>51</v>
      </c>
      <c r="B19" s="129"/>
      <c r="C19" s="43">
        <v>0.89376531969999995</v>
      </c>
      <c r="D19" s="43">
        <v>0.87161318830000001</v>
      </c>
      <c r="E19" s="43">
        <v>0.89403006559999998</v>
      </c>
      <c r="F19" s="77"/>
      <c r="G19" s="46"/>
      <c r="H19" s="43">
        <v>2.2416877299999971E-2</v>
      </c>
      <c r="I19" s="46" t="s">
        <v>304</v>
      </c>
    </row>
    <row r="20" spans="1:9" ht="15.95" customHeight="1">
      <c r="A20" s="129" t="s">
        <v>52</v>
      </c>
      <c r="B20" s="129"/>
      <c r="C20" s="43">
        <v>0.86574726199999996</v>
      </c>
      <c r="D20" s="43">
        <v>0.87321560870000003</v>
      </c>
      <c r="E20" s="43">
        <v>0.84316358709999994</v>
      </c>
      <c r="F20" s="77"/>
      <c r="G20" s="46"/>
      <c r="H20" s="43">
        <v>-3.0052021600000089E-2</v>
      </c>
      <c r="I20" s="46" t="s">
        <v>304</v>
      </c>
    </row>
    <row r="21" spans="1:9" ht="15.95" customHeight="1">
      <c r="A21" s="129" t="s">
        <v>53</v>
      </c>
      <c r="B21" s="129"/>
      <c r="C21" s="43">
        <v>0.71441159229999995</v>
      </c>
      <c r="D21" s="43">
        <v>0.73379339740000005</v>
      </c>
      <c r="E21" s="43">
        <v>0.73325706570000004</v>
      </c>
      <c r="F21" s="77"/>
      <c r="G21" s="46"/>
      <c r="H21" s="43">
        <v>-5.3633170000000341E-4</v>
      </c>
      <c r="I21" s="46" t="s">
        <v>304</v>
      </c>
    </row>
    <row r="22" spans="1:9" ht="15.95" customHeight="1">
      <c r="A22" s="129" t="s">
        <v>25</v>
      </c>
      <c r="B22" s="129"/>
      <c r="C22" s="43">
        <v>0.79150801000000004</v>
      </c>
      <c r="D22" s="43">
        <v>0.79510160610000002</v>
      </c>
      <c r="E22" s="43">
        <v>0.73847491669999998</v>
      </c>
      <c r="F22" s="77"/>
      <c r="G22" s="46"/>
      <c r="H22" s="43">
        <v>-5.6626689400000041E-2</v>
      </c>
      <c r="I22" s="46" t="s">
        <v>303</v>
      </c>
    </row>
    <row r="23" spans="1:9" ht="15.95" customHeight="1">
      <c r="A23" s="129" t="s">
        <v>54</v>
      </c>
      <c r="B23" s="129"/>
      <c r="C23" s="77" t="s">
        <v>208</v>
      </c>
      <c r="D23" s="43">
        <v>0.66876447829999996</v>
      </c>
      <c r="E23" s="43">
        <v>0.69419585289999997</v>
      </c>
      <c r="F23" s="77"/>
      <c r="G23" s="46"/>
      <c r="H23" s="43">
        <v>2.5431374600000001E-2</v>
      </c>
      <c r="I23" s="46" t="s">
        <v>304</v>
      </c>
    </row>
    <row r="24" spans="1:9" ht="15.95" customHeight="1">
      <c r="A24" s="129" t="s">
        <v>55</v>
      </c>
      <c r="B24" s="129"/>
      <c r="C24" s="43">
        <v>0.71410617939999999</v>
      </c>
      <c r="D24" s="43">
        <v>0.70302134760000001</v>
      </c>
      <c r="E24" s="43">
        <v>0.71513803760000005</v>
      </c>
      <c r="F24" s="77"/>
      <c r="G24" s="46"/>
      <c r="H24" s="43">
        <v>1.2116690000000041E-2</v>
      </c>
      <c r="I24" s="46" t="s">
        <v>304</v>
      </c>
    </row>
    <row r="25" spans="1:9" ht="15.95" customHeight="1">
      <c r="A25" s="131" t="s">
        <v>3</v>
      </c>
      <c r="B25" s="131"/>
      <c r="C25" s="78"/>
      <c r="D25" s="78"/>
      <c r="E25" s="78"/>
      <c r="F25" s="77"/>
      <c r="G25" s="46"/>
      <c r="H25" s="72"/>
      <c r="I25" s="42"/>
    </row>
    <row r="26" spans="1:9" s="102" customFormat="1" ht="2.1" customHeight="1">
      <c r="A26" s="110"/>
      <c r="B26" s="110"/>
      <c r="C26" s="101"/>
      <c r="D26" s="101"/>
      <c r="E26" s="101"/>
      <c r="F26" s="103"/>
      <c r="G26" s="104"/>
      <c r="H26" s="105"/>
      <c r="I26" s="104"/>
    </row>
    <row r="27" spans="1:9" ht="15.95" customHeight="1">
      <c r="A27" s="129" t="s">
        <v>56</v>
      </c>
      <c r="B27" s="129"/>
      <c r="C27" s="43">
        <v>0.77545697690000004</v>
      </c>
      <c r="D27" s="43">
        <v>0.71424709659999996</v>
      </c>
      <c r="E27" s="43">
        <v>0.64373061789999997</v>
      </c>
      <c r="F27" s="77"/>
      <c r="G27" s="46"/>
      <c r="H27" s="43">
        <v>-7.0516478699999996E-2</v>
      </c>
      <c r="I27" s="46" t="s">
        <v>303</v>
      </c>
    </row>
    <row r="28" spans="1:9" ht="15.95" customHeight="1">
      <c r="A28" s="129" t="s">
        <v>57</v>
      </c>
      <c r="B28" s="129"/>
      <c r="C28" s="43">
        <v>0.82465932119999996</v>
      </c>
      <c r="D28" s="43">
        <v>0.85132801749999998</v>
      </c>
      <c r="E28" s="43">
        <v>0.85039050849999998</v>
      </c>
      <c r="F28" s="77"/>
      <c r="G28" s="46"/>
      <c r="H28" s="43">
        <v>-9.3750900000000303E-4</v>
      </c>
      <c r="I28" s="46" t="s">
        <v>304</v>
      </c>
    </row>
    <row r="29" spans="1:9" ht="15.95" customHeight="1">
      <c r="A29" s="129" t="s">
        <v>305</v>
      </c>
      <c r="B29" s="129"/>
      <c r="C29" s="43">
        <v>0.74561409229999998</v>
      </c>
      <c r="D29" s="43">
        <v>0.79048466829999997</v>
      </c>
      <c r="E29" s="43">
        <v>0.81918189139999997</v>
      </c>
      <c r="F29" s="77"/>
      <c r="G29" s="46"/>
      <c r="H29" s="43">
        <v>2.8697223100000002E-2</v>
      </c>
      <c r="I29" s="46" t="s">
        <v>304</v>
      </c>
    </row>
    <row r="30" spans="1:9" ht="15.95" customHeight="1">
      <c r="A30" s="131" t="s">
        <v>4</v>
      </c>
      <c r="B30" s="131"/>
      <c r="C30" s="78"/>
      <c r="D30" s="78"/>
      <c r="E30" s="78"/>
      <c r="F30" s="77"/>
      <c r="G30" s="46"/>
      <c r="H30" s="72"/>
      <c r="I30" s="42"/>
    </row>
    <row r="31" spans="1:9" s="102" customFormat="1" ht="2.1" customHeight="1">
      <c r="A31" s="110"/>
      <c r="B31" s="110"/>
      <c r="C31" s="101"/>
      <c r="D31" s="101"/>
      <c r="E31" s="101"/>
      <c r="F31" s="103"/>
      <c r="G31" s="104"/>
      <c r="H31" s="105"/>
      <c r="I31" s="104"/>
    </row>
    <row r="32" spans="1:9" ht="15.95" customHeight="1">
      <c r="A32" s="129" t="s">
        <v>306</v>
      </c>
      <c r="B32" s="129"/>
      <c r="C32" s="43">
        <v>0.73977401009999999</v>
      </c>
      <c r="D32" s="43">
        <v>0.70380350169999994</v>
      </c>
      <c r="E32" s="43">
        <v>0.7501012413</v>
      </c>
      <c r="F32" s="77"/>
      <c r="G32" s="46"/>
      <c r="H32" s="43">
        <v>4.6297739600000054E-2</v>
      </c>
      <c r="I32" s="46" t="s">
        <v>304</v>
      </c>
    </row>
    <row r="33" spans="1:9" ht="15.95" customHeight="1">
      <c r="A33" s="129" t="s">
        <v>307</v>
      </c>
      <c r="B33" s="129"/>
      <c r="C33" s="43">
        <v>0.70361460060000003</v>
      </c>
      <c r="D33" s="43">
        <v>0.60927283129999998</v>
      </c>
      <c r="E33" s="43">
        <v>0.69640856610000001</v>
      </c>
      <c r="F33" s="77"/>
      <c r="G33" s="46"/>
      <c r="H33" s="43">
        <v>8.7135734800000031E-2</v>
      </c>
      <c r="I33" s="46" t="s">
        <v>303</v>
      </c>
    </row>
    <row r="34" spans="1:9" ht="15.95" customHeight="1">
      <c r="A34" s="131" t="s">
        <v>274</v>
      </c>
      <c r="B34" s="131"/>
      <c r="C34" s="78"/>
      <c r="D34" s="78"/>
      <c r="E34" s="78"/>
      <c r="F34" s="77"/>
      <c r="G34" s="46"/>
      <c r="H34" s="72"/>
      <c r="I34" s="42"/>
    </row>
    <row r="35" spans="1:9" s="102" customFormat="1" ht="2.1" customHeight="1">
      <c r="A35" s="110"/>
      <c r="B35" s="110"/>
      <c r="C35" s="101"/>
      <c r="D35" s="101"/>
      <c r="E35" s="101"/>
      <c r="F35" s="103"/>
      <c r="G35" s="104"/>
      <c r="H35" s="105"/>
      <c r="I35" s="104"/>
    </row>
    <row r="36" spans="1:9" ht="15.95" customHeight="1">
      <c r="A36" s="129" t="s">
        <v>59</v>
      </c>
      <c r="B36" s="129"/>
      <c r="C36" s="43">
        <v>0.73</v>
      </c>
      <c r="D36" s="43">
        <v>0.77141571679999998</v>
      </c>
      <c r="E36" s="43">
        <v>0.76341583710000005</v>
      </c>
      <c r="F36" s="77"/>
      <c r="G36" s="46"/>
      <c r="H36" s="43">
        <v>-7.9998796999999344E-3</v>
      </c>
      <c r="I36" s="46" t="s">
        <v>304</v>
      </c>
    </row>
    <row r="37" spans="1:9" ht="21.75" customHeight="1">
      <c r="A37" s="129" t="s">
        <v>61</v>
      </c>
      <c r="B37" s="129"/>
      <c r="C37" s="43" t="s">
        <v>208</v>
      </c>
      <c r="D37" s="43">
        <v>0.65572720399999995</v>
      </c>
      <c r="E37" s="43">
        <v>0.74290669340000004</v>
      </c>
      <c r="F37" s="117"/>
      <c r="G37" s="46"/>
      <c r="H37" s="43">
        <v>8.7179489400000088E-2</v>
      </c>
      <c r="I37" s="46" t="s">
        <v>303</v>
      </c>
    </row>
    <row r="38" spans="1:9" ht="6" customHeight="1">
      <c r="A38" s="118"/>
      <c r="B38" s="118"/>
      <c r="C38" s="43"/>
      <c r="D38" s="43"/>
      <c r="E38" s="43"/>
      <c r="F38" s="117"/>
      <c r="G38" s="46"/>
      <c r="H38" s="43"/>
      <c r="I38" s="46"/>
    </row>
    <row r="39" spans="1:9" ht="11.25" customHeight="1">
      <c r="A39" s="79" t="s">
        <v>209</v>
      </c>
      <c r="B39" s="79"/>
      <c r="C39" s="79"/>
      <c r="D39" s="79"/>
      <c r="E39" s="79"/>
      <c r="F39" s="21"/>
      <c r="G39" s="21"/>
      <c r="H39" s="21"/>
    </row>
    <row r="40" spans="1:9" ht="11.25" customHeight="1">
      <c r="A40" s="79" t="s">
        <v>210</v>
      </c>
      <c r="B40" s="79"/>
      <c r="C40" s="79"/>
      <c r="D40" s="79"/>
      <c r="E40" s="79"/>
      <c r="G40" s="40" t="s">
        <v>125</v>
      </c>
      <c r="H40" s="24"/>
      <c r="I40" s="21" t="s">
        <v>126</v>
      </c>
    </row>
    <row r="41" spans="1:9" ht="11.25" customHeight="1">
      <c r="A41" s="79" t="s">
        <v>127</v>
      </c>
      <c r="B41" s="134" t="s">
        <v>211</v>
      </c>
      <c r="C41" s="134"/>
      <c r="D41" s="134"/>
      <c r="E41" s="134"/>
      <c r="G41" s="21"/>
      <c r="H41" s="25"/>
      <c r="I41" s="21" t="s">
        <v>128</v>
      </c>
    </row>
    <row r="42" spans="1:9" ht="11.25" customHeight="1">
      <c r="A42" s="79"/>
      <c r="B42" s="135" t="s">
        <v>280</v>
      </c>
      <c r="C42" s="135"/>
      <c r="D42" s="135"/>
      <c r="E42" s="135"/>
      <c r="G42" s="21"/>
      <c r="H42" s="26"/>
      <c r="I42" s="21" t="s">
        <v>129</v>
      </c>
    </row>
    <row r="43" spans="1:9" ht="8.25" customHeight="1">
      <c r="B43" s="135"/>
      <c r="C43" s="135"/>
      <c r="D43" s="135"/>
      <c r="E43" s="135"/>
    </row>
  </sheetData>
  <sheetProtection sheet="1" objects="1" scenarios="1"/>
  <mergeCells count="29">
    <mergeCell ref="A17:B17"/>
    <mergeCell ref="H5:I5"/>
    <mergeCell ref="A6:B6"/>
    <mergeCell ref="A8:B8"/>
    <mergeCell ref="A9:B9"/>
    <mergeCell ref="A10:B10"/>
    <mergeCell ref="A11:B11"/>
    <mergeCell ref="A12:B12"/>
    <mergeCell ref="A14:B14"/>
    <mergeCell ref="A15:B15"/>
    <mergeCell ref="A16:B16"/>
    <mergeCell ref="A32:B32"/>
    <mergeCell ref="A19:B19"/>
    <mergeCell ref="A20:B20"/>
    <mergeCell ref="A21:B21"/>
    <mergeCell ref="A22:B22"/>
    <mergeCell ref="A23:B23"/>
    <mergeCell ref="A24:B24"/>
    <mergeCell ref="A25:B25"/>
    <mergeCell ref="A27:B27"/>
    <mergeCell ref="A28:B28"/>
    <mergeCell ref="A29:B29"/>
    <mergeCell ref="A30:B30"/>
    <mergeCell ref="A33:B33"/>
    <mergeCell ref="A34:B34"/>
    <mergeCell ref="A36:B36"/>
    <mergeCell ref="B41:E41"/>
    <mergeCell ref="B42:E43"/>
    <mergeCell ref="A37:B37"/>
  </mergeCells>
  <conditionalFormatting sqref="A1:E1048576">
    <cfRule type="cellIs" dxfId="2" priority="1" stopIfTrue="1" operator="between">
      <formula>0.605</formula>
      <formula>0.704999</formula>
    </cfRule>
    <cfRule type="cellIs" dxfId="1" priority="2" stopIfTrue="1" operator="between">
      <formula>0.505</formula>
      <formula>0.604999</formula>
    </cfRule>
    <cfRule type="cellIs" dxfId="0" priority="3" stopIfTrue="1" operator="between">
      <formula>0.000001</formula>
      <formula>0.504999</formula>
    </cfRule>
  </conditionalFormatting>
  <pageMargins left="0.5" right="0.3" top="0.5" bottom="0.5" header="0.25" footer="0.25"/>
  <pageSetup orientation="landscape" verticalDpi="0" r:id="rId1"/>
  <headerFooter>
    <oddFooter>&amp;L&amp;"Verdana,Regular"&amp;6DSHS | Research and Data Analysis&amp;C&amp;"Verdana,Bold"&amp;8D2&amp;R&amp;"Verdana,Regular"&amp;6&amp;D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G1:M3"/>
  <sheetViews>
    <sheetView showGridLines="0" zoomScaleNormal="100" workbookViewId="0"/>
  </sheetViews>
  <sheetFormatPr defaultRowHeight="15"/>
  <cols>
    <col min="13" max="13" width="17.28515625" customWidth="1"/>
  </cols>
  <sheetData>
    <row r="1" spans="7:13" s="1" customFormat="1" ht="18">
      <c r="G1" s="48"/>
      <c r="M1" s="28" t="s">
        <v>115</v>
      </c>
    </row>
    <row r="2" spans="7:13" s="1" customFormat="1" ht="8.25" customHeight="1">
      <c r="G2" s="11"/>
    </row>
    <row r="3" spans="7:13" s="1" customFormat="1" ht="14.25">
      <c r="G3" s="11"/>
      <c r="M3" s="11" t="s">
        <v>301</v>
      </c>
    </row>
  </sheetData>
  <sheetProtection sheet="1" objects="1" scenarios="1"/>
  <pageMargins left="0.5" right="0.3" top="0.5" bottom="0.5" header="0.25" footer="0.25"/>
  <pageSetup orientation="landscape" verticalDpi="0" r:id="rId1"/>
  <headerFooter>
    <oddFooter>&amp;L&amp;"Verdana,Regular"&amp;6DSHS | Research and Data Analysis&amp;C&amp;"Verdana,Bold"&amp;8E&amp;R&amp;"Verdana,Regular"&amp;6&amp;D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N52"/>
  <sheetViews>
    <sheetView showGridLines="0" zoomScaleNormal="100" workbookViewId="0"/>
  </sheetViews>
  <sheetFormatPr defaultRowHeight="14.25"/>
  <cols>
    <col min="1" max="1" width="23.85546875" style="1" customWidth="1"/>
    <col min="2" max="2" width="3.5703125" style="1" customWidth="1"/>
    <col min="3" max="3" width="9.140625" style="1" customWidth="1"/>
    <col min="4" max="4" width="9.140625" style="1"/>
    <col min="5" max="5" width="1.5703125" style="1" customWidth="1"/>
    <col min="6" max="11" width="8" style="1" customWidth="1"/>
    <col min="12" max="16384" width="9.140625" style="1"/>
  </cols>
  <sheetData>
    <row r="1" spans="1:14" ht="18">
      <c r="G1" s="48"/>
      <c r="K1" s="28" t="s">
        <v>116</v>
      </c>
      <c r="N1" s="28"/>
    </row>
    <row r="2" spans="1:14" ht="8.25" customHeight="1">
      <c r="G2" s="11"/>
      <c r="K2" s="11"/>
    </row>
    <row r="3" spans="1:14" ht="15" customHeight="1">
      <c r="G3" s="76"/>
      <c r="H3" s="76"/>
      <c r="I3" s="76"/>
      <c r="J3" s="76"/>
      <c r="K3" s="76" t="s">
        <v>308</v>
      </c>
      <c r="N3" s="11"/>
    </row>
    <row r="4" spans="1:14" ht="16.5" customHeight="1">
      <c r="A4" s="100" t="s">
        <v>309</v>
      </c>
      <c r="B4" s="100"/>
      <c r="C4" s="100"/>
      <c r="D4" s="100"/>
      <c r="E4" s="100"/>
      <c r="F4" s="76"/>
      <c r="G4" s="76"/>
      <c r="H4" s="76"/>
      <c r="I4" s="76"/>
      <c r="J4" s="76"/>
      <c r="K4" s="76"/>
    </row>
    <row r="5" spans="1:14" ht="12.75" customHeight="1">
      <c r="A5" s="136" t="s">
        <v>214</v>
      </c>
      <c r="B5" s="136"/>
      <c r="C5" s="138" t="s">
        <v>130</v>
      </c>
      <c r="D5" s="138"/>
      <c r="E5" s="52"/>
      <c r="F5" s="138" t="s">
        <v>131</v>
      </c>
      <c r="G5" s="138"/>
      <c r="H5" s="138" t="s">
        <v>132</v>
      </c>
      <c r="I5" s="138"/>
      <c r="J5" s="138" t="s">
        <v>133</v>
      </c>
      <c r="K5" s="138"/>
    </row>
    <row r="6" spans="1:14">
      <c r="A6" s="137"/>
      <c r="B6" s="137"/>
      <c r="C6" s="53" t="s">
        <v>215</v>
      </c>
      <c r="D6" s="53" t="s">
        <v>216</v>
      </c>
      <c r="E6" s="54"/>
      <c r="F6" s="53" t="s">
        <v>215</v>
      </c>
      <c r="G6" s="53" t="s">
        <v>134</v>
      </c>
      <c r="H6" s="53" t="s">
        <v>215</v>
      </c>
      <c r="I6" s="53" t="s">
        <v>134</v>
      </c>
      <c r="J6" s="53" t="s">
        <v>215</v>
      </c>
      <c r="K6" s="53" t="s">
        <v>134</v>
      </c>
    </row>
    <row r="7" spans="1:14">
      <c r="A7" s="41" t="s">
        <v>135</v>
      </c>
      <c r="B7" s="41"/>
      <c r="C7" s="73">
        <v>765</v>
      </c>
      <c r="D7" s="111">
        <v>0.66579634460000003</v>
      </c>
      <c r="E7" s="73"/>
      <c r="F7" s="73">
        <v>661</v>
      </c>
      <c r="G7" s="74">
        <v>0.86405228758169939</v>
      </c>
      <c r="H7" s="73">
        <v>76</v>
      </c>
      <c r="I7" s="74">
        <v>9.9346405228758164E-2</v>
      </c>
      <c r="J7" s="73">
        <v>28</v>
      </c>
      <c r="K7" s="74">
        <v>3.6601307189542485E-2</v>
      </c>
    </row>
    <row r="8" spans="1:14">
      <c r="A8" s="108" t="s">
        <v>136</v>
      </c>
      <c r="B8" s="108" t="s">
        <v>137</v>
      </c>
      <c r="C8" s="55">
        <v>457</v>
      </c>
      <c r="D8" s="112">
        <v>0.39773716279999999</v>
      </c>
      <c r="E8" s="57"/>
      <c r="F8" s="55">
        <v>457</v>
      </c>
      <c r="G8" s="56">
        <v>1</v>
      </c>
      <c r="H8" s="57"/>
      <c r="I8" s="60"/>
      <c r="J8" s="57"/>
      <c r="K8" s="57"/>
    </row>
    <row r="9" spans="1:14">
      <c r="A9" s="51" t="s">
        <v>138</v>
      </c>
      <c r="B9" s="51" t="s">
        <v>139</v>
      </c>
      <c r="C9" s="58">
        <v>33</v>
      </c>
      <c r="D9" s="113">
        <v>2.87206266E-2</v>
      </c>
      <c r="E9" s="60"/>
      <c r="F9" s="60"/>
      <c r="G9" s="60"/>
      <c r="H9" s="58">
        <v>33</v>
      </c>
      <c r="I9" s="59">
        <v>1</v>
      </c>
      <c r="J9" s="60"/>
      <c r="K9" s="60"/>
    </row>
    <row r="10" spans="1:14">
      <c r="A10" s="51" t="s">
        <v>140</v>
      </c>
      <c r="B10" s="51" t="s">
        <v>141</v>
      </c>
      <c r="C10" s="58">
        <v>54</v>
      </c>
      <c r="D10" s="113">
        <v>4.6997389000000001E-2</v>
      </c>
      <c r="E10" s="60"/>
      <c r="F10" s="58">
        <v>54</v>
      </c>
      <c r="G10" s="59">
        <v>1</v>
      </c>
      <c r="H10" s="60"/>
      <c r="I10" s="60"/>
      <c r="J10" s="60"/>
      <c r="K10" s="60"/>
    </row>
    <row r="11" spans="1:14">
      <c r="A11" s="51" t="s">
        <v>142</v>
      </c>
      <c r="B11" s="51" t="s">
        <v>143</v>
      </c>
      <c r="C11" s="58">
        <v>135</v>
      </c>
      <c r="D11" s="113">
        <v>0.1174934726</v>
      </c>
      <c r="E11" s="60"/>
      <c r="F11" s="58">
        <v>108</v>
      </c>
      <c r="G11" s="59">
        <v>0.8</v>
      </c>
      <c r="H11" s="58">
        <v>27</v>
      </c>
      <c r="I11" s="59">
        <v>0.2</v>
      </c>
      <c r="J11" s="58">
        <v>0</v>
      </c>
      <c r="K11" s="59">
        <v>0</v>
      </c>
    </row>
    <row r="12" spans="1:14">
      <c r="A12" s="109" t="s">
        <v>144</v>
      </c>
      <c r="B12" s="109" t="s">
        <v>145</v>
      </c>
      <c r="C12" s="61">
        <v>399</v>
      </c>
      <c r="D12" s="114">
        <v>0.3472584856</v>
      </c>
      <c r="E12" s="63"/>
      <c r="F12" s="61">
        <v>342</v>
      </c>
      <c r="G12" s="62">
        <v>0.8571428571428571</v>
      </c>
      <c r="H12" s="61">
        <v>39</v>
      </c>
      <c r="I12" s="62">
        <v>9.7744360902255634E-2</v>
      </c>
      <c r="J12" s="61">
        <v>18</v>
      </c>
      <c r="K12" s="62">
        <v>4.5112781954887216E-2</v>
      </c>
    </row>
    <row r="13" spans="1:14">
      <c r="A13" s="41" t="s">
        <v>146</v>
      </c>
      <c r="B13" s="41"/>
      <c r="C13" s="73">
        <v>498</v>
      </c>
      <c r="D13" s="111">
        <v>0.43342036550000002</v>
      </c>
      <c r="E13" s="73"/>
      <c r="F13" s="73">
        <v>242</v>
      </c>
      <c r="G13" s="74">
        <v>0.4859437751004016</v>
      </c>
      <c r="H13" s="73">
        <v>202</v>
      </c>
      <c r="I13" s="74">
        <v>0.40562248995983935</v>
      </c>
      <c r="J13" s="73">
        <v>54</v>
      </c>
      <c r="K13" s="74">
        <v>0.10843373493975904</v>
      </c>
    </row>
    <row r="14" spans="1:14">
      <c r="A14" s="108" t="s">
        <v>147</v>
      </c>
      <c r="B14" s="108" t="s">
        <v>148</v>
      </c>
      <c r="C14" s="55">
        <v>253</v>
      </c>
      <c r="D14" s="112">
        <v>0.22019147080000001</v>
      </c>
      <c r="E14" s="57"/>
      <c r="F14" s="55">
        <v>160</v>
      </c>
      <c r="G14" s="56">
        <v>0.6324110671936759</v>
      </c>
      <c r="H14" s="55">
        <v>83</v>
      </c>
      <c r="I14" s="56">
        <v>0.32806324110671936</v>
      </c>
      <c r="J14" s="55">
        <v>10</v>
      </c>
      <c r="K14" s="56">
        <v>3.9525691699604744E-2</v>
      </c>
    </row>
    <row r="15" spans="1:14">
      <c r="A15" s="51" t="s">
        <v>149</v>
      </c>
      <c r="B15" s="51" t="s">
        <v>150</v>
      </c>
      <c r="C15" s="58">
        <v>98</v>
      </c>
      <c r="D15" s="113">
        <v>8.5291557899999995E-2</v>
      </c>
      <c r="E15" s="60"/>
      <c r="F15" s="58">
        <v>45</v>
      </c>
      <c r="G15" s="59">
        <v>0.45918367346938777</v>
      </c>
      <c r="H15" s="58">
        <v>51</v>
      </c>
      <c r="I15" s="59">
        <v>0.52040816326530615</v>
      </c>
      <c r="J15" s="58">
        <v>2</v>
      </c>
      <c r="K15" s="59">
        <v>2.0408163265306121E-2</v>
      </c>
    </row>
    <row r="16" spans="1:14">
      <c r="A16" s="51" t="s">
        <v>151</v>
      </c>
      <c r="B16" s="51" t="s">
        <v>152</v>
      </c>
      <c r="C16" s="58">
        <v>229</v>
      </c>
      <c r="D16" s="113">
        <v>0.19930374240000001</v>
      </c>
      <c r="E16" s="60"/>
      <c r="F16" s="58">
        <v>144</v>
      </c>
      <c r="G16" s="59">
        <v>0.62882096069868998</v>
      </c>
      <c r="H16" s="58">
        <v>74</v>
      </c>
      <c r="I16" s="59">
        <v>0.32314410480349343</v>
      </c>
      <c r="J16" s="58">
        <v>11</v>
      </c>
      <c r="K16" s="59">
        <v>4.8034934497816595E-2</v>
      </c>
    </row>
    <row r="17" spans="1:11">
      <c r="A17" s="51" t="s">
        <v>153</v>
      </c>
      <c r="B17" s="51" t="s">
        <v>154</v>
      </c>
      <c r="C17" s="58">
        <v>28</v>
      </c>
      <c r="D17" s="113">
        <v>2.43690165E-2</v>
      </c>
      <c r="E17" s="60"/>
      <c r="F17" s="58">
        <v>24</v>
      </c>
      <c r="G17" s="59">
        <v>0.8571428571428571</v>
      </c>
      <c r="H17" s="58">
        <v>4</v>
      </c>
      <c r="I17" s="59">
        <v>0.14285714285714285</v>
      </c>
      <c r="J17" s="58">
        <v>0</v>
      </c>
      <c r="K17" s="59">
        <v>0</v>
      </c>
    </row>
    <row r="18" spans="1:11">
      <c r="A18" s="51" t="s">
        <v>155</v>
      </c>
      <c r="B18" s="51" t="s">
        <v>156</v>
      </c>
      <c r="C18" s="58">
        <v>59</v>
      </c>
      <c r="D18" s="113">
        <v>5.1348999100000001E-2</v>
      </c>
      <c r="E18" s="60"/>
      <c r="F18" s="60"/>
      <c r="G18" s="60"/>
      <c r="H18" s="58">
        <v>59</v>
      </c>
      <c r="I18" s="59">
        <v>1</v>
      </c>
      <c r="J18" s="60"/>
      <c r="K18" s="60"/>
    </row>
    <row r="19" spans="1:11">
      <c r="A19" s="109" t="s">
        <v>157</v>
      </c>
      <c r="B19" s="109" t="s">
        <v>158</v>
      </c>
      <c r="C19" s="61">
        <v>45</v>
      </c>
      <c r="D19" s="114">
        <v>3.9164490900000001E-2</v>
      </c>
      <c r="E19" s="63"/>
      <c r="F19" s="61">
        <v>6</v>
      </c>
      <c r="G19" s="62">
        <v>0.13333333333333333</v>
      </c>
      <c r="H19" s="61">
        <v>37</v>
      </c>
      <c r="I19" s="62">
        <v>0.82222222222222219</v>
      </c>
      <c r="J19" s="61">
        <v>2</v>
      </c>
      <c r="K19" s="62">
        <v>4.4444444444444446E-2</v>
      </c>
    </row>
    <row r="20" spans="1:11">
      <c r="A20" s="41" t="s">
        <v>159</v>
      </c>
      <c r="B20" s="41"/>
      <c r="C20" s="73">
        <v>631</v>
      </c>
      <c r="D20" s="111">
        <v>0.54917319409999998</v>
      </c>
      <c r="E20" s="73"/>
      <c r="F20" s="73">
        <v>133</v>
      </c>
      <c r="G20" s="74">
        <v>0.21077654516640254</v>
      </c>
      <c r="H20" s="73">
        <v>427</v>
      </c>
      <c r="I20" s="74">
        <v>0.6767036450079239</v>
      </c>
      <c r="J20" s="73">
        <v>71</v>
      </c>
      <c r="K20" s="74">
        <v>0.11251980982567353</v>
      </c>
    </row>
    <row r="21" spans="1:11">
      <c r="A21" s="64" t="s">
        <v>160</v>
      </c>
      <c r="B21" s="64"/>
      <c r="C21" s="69">
        <v>250</v>
      </c>
      <c r="D21" s="115">
        <v>0.21758050479999999</v>
      </c>
      <c r="E21" s="71"/>
      <c r="F21" s="69">
        <v>58</v>
      </c>
      <c r="G21" s="70">
        <v>0.23200000000000001</v>
      </c>
      <c r="H21" s="69">
        <v>175</v>
      </c>
      <c r="I21" s="70">
        <v>0.7</v>
      </c>
      <c r="J21" s="69">
        <v>17</v>
      </c>
      <c r="K21" s="70">
        <v>6.8000000000000005E-2</v>
      </c>
    </row>
    <row r="22" spans="1:11">
      <c r="A22" s="51" t="s">
        <v>161</v>
      </c>
      <c r="B22" s="51" t="s">
        <v>162</v>
      </c>
      <c r="C22" s="58">
        <v>134</v>
      </c>
      <c r="D22" s="113">
        <v>0.1166231506</v>
      </c>
      <c r="E22" s="60"/>
      <c r="F22" s="58">
        <v>33</v>
      </c>
      <c r="G22" s="59">
        <v>0.2462686567164179</v>
      </c>
      <c r="H22" s="58">
        <v>94</v>
      </c>
      <c r="I22" s="59">
        <v>0.70149253731343286</v>
      </c>
      <c r="J22" s="58">
        <v>7</v>
      </c>
      <c r="K22" s="59">
        <v>5.2238805970149252E-2</v>
      </c>
    </row>
    <row r="23" spans="1:11">
      <c r="A23" s="51" t="s">
        <v>163</v>
      </c>
      <c r="B23" s="51" t="s">
        <v>164</v>
      </c>
      <c r="C23" s="58">
        <v>61</v>
      </c>
      <c r="D23" s="113">
        <v>5.3089643200000002E-2</v>
      </c>
      <c r="E23" s="60"/>
      <c r="F23" s="58">
        <v>16</v>
      </c>
      <c r="G23" s="59">
        <v>0.26229508196721313</v>
      </c>
      <c r="H23" s="58">
        <v>43</v>
      </c>
      <c r="I23" s="59">
        <v>0.70491803278688525</v>
      </c>
      <c r="J23" s="58">
        <v>2</v>
      </c>
      <c r="K23" s="59">
        <v>3.2786885245901641E-2</v>
      </c>
    </row>
    <row r="24" spans="1:11">
      <c r="A24" s="51" t="s">
        <v>165</v>
      </c>
      <c r="B24" s="51" t="s">
        <v>166</v>
      </c>
      <c r="C24" s="58">
        <v>90</v>
      </c>
      <c r="D24" s="113">
        <v>7.8328981699999994E-2</v>
      </c>
      <c r="E24" s="60"/>
      <c r="F24" s="58">
        <v>21</v>
      </c>
      <c r="G24" s="59">
        <v>0.23333333333333334</v>
      </c>
      <c r="H24" s="58">
        <v>63</v>
      </c>
      <c r="I24" s="59">
        <v>0.7</v>
      </c>
      <c r="J24" s="58">
        <v>6</v>
      </c>
      <c r="K24" s="59">
        <v>6.6666666666666666E-2</v>
      </c>
    </row>
    <row r="25" spans="1:11">
      <c r="A25" s="65" t="s">
        <v>167</v>
      </c>
      <c r="B25" s="65"/>
      <c r="C25" s="66">
        <v>462</v>
      </c>
      <c r="D25" s="116">
        <v>0.40208877279999999</v>
      </c>
      <c r="E25" s="68"/>
      <c r="F25" s="66">
        <v>114</v>
      </c>
      <c r="G25" s="67">
        <v>0.24675324675324675</v>
      </c>
      <c r="H25" s="66">
        <v>316</v>
      </c>
      <c r="I25" s="67">
        <v>0.68398268398268403</v>
      </c>
      <c r="J25" s="66">
        <v>32</v>
      </c>
      <c r="K25" s="67">
        <v>6.9264069264069264E-2</v>
      </c>
    </row>
    <row r="26" spans="1:11">
      <c r="A26" s="51" t="s">
        <v>168</v>
      </c>
      <c r="B26" s="51" t="s">
        <v>169</v>
      </c>
      <c r="C26" s="58">
        <v>98</v>
      </c>
      <c r="D26" s="113">
        <v>8.5291557899999995E-2</v>
      </c>
      <c r="E26" s="60"/>
      <c r="F26" s="58">
        <v>31</v>
      </c>
      <c r="G26" s="59">
        <v>0.31632653061224492</v>
      </c>
      <c r="H26" s="58">
        <v>66</v>
      </c>
      <c r="I26" s="59">
        <v>0.67346938775510201</v>
      </c>
      <c r="J26" s="58">
        <v>1</v>
      </c>
      <c r="K26" s="59">
        <v>1.020408163265306E-2</v>
      </c>
    </row>
    <row r="27" spans="1:11">
      <c r="A27" s="51" t="s">
        <v>170</v>
      </c>
      <c r="B27" s="51" t="s">
        <v>171</v>
      </c>
      <c r="C27" s="58">
        <v>168</v>
      </c>
      <c r="D27" s="113">
        <v>0.1462140992</v>
      </c>
      <c r="E27" s="60"/>
      <c r="F27" s="58">
        <v>50</v>
      </c>
      <c r="G27" s="59">
        <v>0.29761904761904762</v>
      </c>
      <c r="H27" s="58">
        <v>104</v>
      </c>
      <c r="I27" s="59">
        <v>0.61904761904761907</v>
      </c>
      <c r="J27" s="58">
        <v>14</v>
      </c>
      <c r="K27" s="59">
        <v>8.3333333333333329E-2</v>
      </c>
    </row>
    <row r="28" spans="1:11">
      <c r="A28" s="51" t="s">
        <v>172</v>
      </c>
      <c r="B28" s="51" t="s">
        <v>173</v>
      </c>
      <c r="C28" s="58">
        <v>31</v>
      </c>
      <c r="D28" s="113">
        <v>2.6979982600000001E-2</v>
      </c>
      <c r="E28" s="60"/>
      <c r="F28" s="58">
        <v>3</v>
      </c>
      <c r="G28" s="59">
        <v>9.6774193548387094E-2</v>
      </c>
      <c r="H28" s="58">
        <v>28</v>
      </c>
      <c r="I28" s="59">
        <v>0.90322580645161288</v>
      </c>
      <c r="J28" s="58">
        <v>0</v>
      </c>
      <c r="K28" s="59">
        <v>0</v>
      </c>
    </row>
    <row r="29" spans="1:11">
      <c r="A29" s="51" t="s">
        <v>174</v>
      </c>
      <c r="B29" s="51" t="s">
        <v>175</v>
      </c>
      <c r="C29" s="58">
        <v>104</v>
      </c>
      <c r="D29" s="113">
        <v>9.0513490000000002E-2</v>
      </c>
      <c r="E29" s="60"/>
      <c r="F29" s="58">
        <v>48</v>
      </c>
      <c r="G29" s="59">
        <v>0.46153846153846156</v>
      </c>
      <c r="H29" s="58">
        <v>53</v>
      </c>
      <c r="I29" s="59">
        <v>0.50961538461538458</v>
      </c>
      <c r="J29" s="58">
        <v>3</v>
      </c>
      <c r="K29" s="59">
        <v>2.8846153846153848E-2</v>
      </c>
    </row>
    <row r="30" spans="1:11">
      <c r="A30" s="51" t="s">
        <v>176</v>
      </c>
      <c r="B30" s="51" t="s">
        <v>177</v>
      </c>
      <c r="C30" s="58">
        <v>161</v>
      </c>
      <c r="D30" s="113">
        <v>0.1401218451</v>
      </c>
      <c r="E30" s="60"/>
      <c r="F30" s="58">
        <v>19</v>
      </c>
      <c r="G30" s="59">
        <v>0.11801242236024845</v>
      </c>
      <c r="H30" s="58">
        <v>137</v>
      </c>
      <c r="I30" s="59">
        <v>0.85093167701863359</v>
      </c>
      <c r="J30" s="58">
        <v>5</v>
      </c>
      <c r="K30" s="59">
        <v>3.1055900621118012E-2</v>
      </c>
    </row>
    <row r="31" spans="1:11">
      <c r="A31" s="65" t="s">
        <v>178</v>
      </c>
      <c r="B31" s="65"/>
      <c r="C31" s="66">
        <v>21</v>
      </c>
      <c r="D31" s="116">
        <v>1.82767624E-2</v>
      </c>
      <c r="E31" s="68"/>
      <c r="F31" s="66">
        <v>4</v>
      </c>
      <c r="G31" s="67">
        <v>0.19047619047619047</v>
      </c>
      <c r="H31" s="66">
        <v>17</v>
      </c>
      <c r="I31" s="67">
        <v>0.80952380952380953</v>
      </c>
      <c r="J31" s="66">
        <v>0</v>
      </c>
      <c r="K31" s="67">
        <v>0</v>
      </c>
    </row>
    <row r="32" spans="1:11">
      <c r="A32" s="109" t="s">
        <v>179</v>
      </c>
      <c r="B32" s="109" t="s">
        <v>180</v>
      </c>
      <c r="C32" s="61">
        <v>21</v>
      </c>
      <c r="D32" s="114">
        <v>1.82767624E-2</v>
      </c>
      <c r="E32" s="63"/>
      <c r="F32" s="61">
        <v>4</v>
      </c>
      <c r="G32" s="62">
        <v>0.19047619047619047</v>
      </c>
      <c r="H32" s="61">
        <v>17</v>
      </c>
      <c r="I32" s="62">
        <v>0.80952380952380953</v>
      </c>
      <c r="J32" s="61">
        <v>0</v>
      </c>
      <c r="K32" s="62">
        <v>0</v>
      </c>
    </row>
    <row r="33" spans="1:11">
      <c r="A33" s="41" t="s">
        <v>181</v>
      </c>
      <c r="B33" s="41"/>
      <c r="C33" s="73">
        <v>196</v>
      </c>
      <c r="D33" s="111">
        <v>0.17058311579999999</v>
      </c>
      <c r="E33" s="73"/>
      <c r="F33" s="73">
        <v>80</v>
      </c>
      <c r="G33" s="74">
        <v>0.40816326530612246</v>
      </c>
      <c r="H33" s="73">
        <v>104</v>
      </c>
      <c r="I33" s="74">
        <v>0.53061224489795922</v>
      </c>
      <c r="J33" s="73">
        <v>12</v>
      </c>
      <c r="K33" s="74">
        <v>6.1224489795918366E-2</v>
      </c>
    </row>
    <row r="34" spans="1:11">
      <c r="A34" s="108" t="s">
        <v>182</v>
      </c>
      <c r="B34" s="108" t="s">
        <v>183</v>
      </c>
      <c r="C34" s="55">
        <v>174</v>
      </c>
      <c r="D34" s="112">
        <v>0.1514360313</v>
      </c>
      <c r="E34" s="57"/>
      <c r="F34" s="55">
        <v>75</v>
      </c>
      <c r="G34" s="56">
        <v>0.43103448275862066</v>
      </c>
      <c r="H34" s="55">
        <v>89</v>
      </c>
      <c r="I34" s="56">
        <v>0.5114942528735632</v>
      </c>
      <c r="J34" s="55">
        <v>10</v>
      </c>
      <c r="K34" s="56">
        <v>5.7471264367816091E-2</v>
      </c>
    </row>
    <row r="35" spans="1:11">
      <c r="A35" s="109" t="s">
        <v>184</v>
      </c>
      <c r="B35" s="109" t="s">
        <v>185</v>
      </c>
      <c r="C35" s="61">
        <v>24</v>
      </c>
      <c r="D35" s="114">
        <v>2.0887728500000001E-2</v>
      </c>
      <c r="E35" s="63"/>
      <c r="F35" s="61">
        <v>6</v>
      </c>
      <c r="G35" s="62">
        <v>0.25</v>
      </c>
      <c r="H35" s="61">
        <v>17</v>
      </c>
      <c r="I35" s="62">
        <v>0.70833333333333337</v>
      </c>
      <c r="J35" s="61">
        <v>1</v>
      </c>
      <c r="K35" s="62">
        <v>4.1666666666666664E-2</v>
      </c>
    </row>
    <row r="36" spans="1:11">
      <c r="A36" s="41" t="s">
        <v>186</v>
      </c>
      <c r="B36" s="41"/>
      <c r="C36" s="73">
        <v>47</v>
      </c>
      <c r="D36" s="111">
        <v>4.0905134900000001E-2</v>
      </c>
      <c r="E36" s="73"/>
      <c r="F36" s="73">
        <v>3</v>
      </c>
      <c r="G36" s="74">
        <v>6.3829787234042548E-2</v>
      </c>
      <c r="H36" s="73">
        <v>44</v>
      </c>
      <c r="I36" s="74">
        <v>0.93617021276595747</v>
      </c>
      <c r="J36" s="73">
        <v>0</v>
      </c>
      <c r="K36" s="74">
        <v>0</v>
      </c>
    </row>
    <row r="37" spans="1:11">
      <c r="A37" s="108" t="s">
        <v>187</v>
      </c>
      <c r="B37" s="108" t="s">
        <v>188</v>
      </c>
      <c r="C37" s="55">
        <v>35</v>
      </c>
      <c r="D37" s="112">
        <v>3.0461270700000001E-2</v>
      </c>
      <c r="E37" s="57"/>
      <c r="F37" s="55">
        <v>1</v>
      </c>
      <c r="G37" s="56">
        <v>2.8571428571428571E-2</v>
      </c>
      <c r="H37" s="55">
        <v>34</v>
      </c>
      <c r="I37" s="56">
        <v>0.97142857142857142</v>
      </c>
      <c r="J37" s="55">
        <v>0</v>
      </c>
      <c r="K37" s="56">
        <v>0</v>
      </c>
    </row>
    <row r="38" spans="1:11">
      <c r="A38" s="109" t="s">
        <v>189</v>
      </c>
      <c r="B38" s="109" t="s">
        <v>190</v>
      </c>
      <c r="C38" s="61">
        <v>16</v>
      </c>
      <c r="D38" s="114">
        <v>1.39251523E-2</v>
      </c>
      <c r="E38" s="63"/>
      <c r="F38" s="61">
        <v>2</v>
      </c>
      <c r="G38" s="62">
        <v>0.125</v>
      </c>
      <c r="H38" s="61">
        <v>14</v>
      </c>
      <c r="I38" s="62">
        <v>0.875</v>
      </c>
      <c r="J38" s="61">
        <v>0</v>
      </c>
      <c r="K38" s="62">
        <v>0</v>
      </c>
    </row>
    <row r="39" spans="1:11">
      <c r="A39" s="41" t="s">
        <v>191</v>
      </c>
      <c r="B39" s="41"/>
      <c r="C39" s="73">
        <v>199</v>
      </c>
      <c r="D39" s="111">
        <v>0.17319408180000001</v>
      </c>
      <c r="E39" s="73"/>
      <c r="F39" s="73">
        <v>1</v>
      </c>
      <c r="G39" s="74">
        <v>5.0251256281407036E-3</v>
      </c>
      <c r="H39" s="73">
        <v>192</v>
      </c>
      <c r="I39" s="74">
        <v>0.96482412060301503</v>
      </c>
      <c r="J39" s="73">
        <v>6</v>
      </c>
      <c r="K39" s="74">
        <v>3.015075376884422E-2</v>
      </c>
    </row>
    <row r="40" spans="1:11">
      <c r="A40" s="108" t="s">
        <v>192</v>
      </c>
      <c r="B40" s="108" t="s">
        <v>193</v>
      </c>
      <c r="C40" s="55">
        <v>35</v>
      </c>
      <c r="D40" s="112">
        <v>3.0461270700000001E-2</v>
      </c>
      <c r="E40" s="57"/>
      <c r="F40" s="55">
        <v>0</v>
      </c>
      <c r="G40" s="56">
        <v>0</v>
      </c>
      <c r="H40" s="55">
        <v>33</v>
      </c>
      <c r="I40" s="56">
        <v>0.94285714285714284</v>
      </c>
      <c r="J40" s="55">
        <v>2</v>
      </c>
      <c r="K40" s="56">
        <v>5.7142857142857141E-2</v>
      </c>
    </row>
    <row r="41" spans="1:11">
      <c r="A41" s="51" t="s">
        <v>194</v>
      </c>
      <c r="B41" s="51" t="s">
        <v>195</v>
      </c>
      <c r="C41" s="58">
        <v>55</v>
      </c>
      <c r="D41" s="113">
        <v>4.7867711100000002E-2</v>
      </c>
      <c r="E41" s="60"/>
      <c r="F41" s="58">
        <v>2</v>
      </c>
      <c r="G41" s="59">
        <v>3.6363636363636362E-2</v>
      </c>
      <c r="H41" s="58">
        <v>51</v>
      </c>
      <c r="I41" s="59">
        <v>0.92727272727272725</v>
      </c>
      <c r="J41" s="58">
        <v>2</v>
      </c>
      <c r="K41" s="59">
        <v>3.6363636363636362E-2</v>
      </c>
    </row>
    <row r="42" spans="1:11">
      <c r="A42" s="51" t="s">
        <v>196</v>
      </c>
      <c r="B42" s="51" t="s">
        <v>197</v>
      </c>
      <c r="C42" s="58">
        <v>69</v>
      </c>
      <c r="D42" s="113">
        <v>6.0052219300000001E-2</v>
      </c>
      <c r="E42" s="60"/>
      <c r="F42" s="58">
        <v>0</v>
      </c>
      <c r="G42" s="59">
        <v>0</v>
      </c>
      <c r="H42" s="58">
        <v>69</v>
      </c>
      <c r="I42" s="59">
        <v>1</v>
      </c>
      <c r="J42" s="58">
        <v>0</v>
      </c>
      <c r="K42" s="59">
        <v>0</v>
      </c>
    </row>
    <row r="43" spans="1:11">
      <c r="A43" s="109" t="s">
        <v>198</v>
      </c>
      <c r="B43" s="109" t="s">
        <v>199</v>
      </c>
      <c r="C43" s="61">
        <v>69</v>
      </c>
      <c r="D43" s="114">
        <v>6.0052219300000001E-2</v>
      </c>
      <c r="E43" s="63"/>
      <c r="F43" s="61">
        <v>0</v>
      </c>
      <c r="G43" s="62">
        <v>0</v>
      </c>
      <c r="H43" s="61">
        <v>68</v>
      </c>
      <c r="I43" s="62">
        <v>0.98550724637681164</v>
      </c>
      <c r="J43" s="61">
        <v>1</v>
      </c>
      <c r="K43" s="62">
        <v>1.4492753623188406E-2</v>
      </c>
    </row>
    <row r="44" spans="1:11">
      <c r="A44" s="41" t="s">
        <v>200</v>
      </c>
      <c r="B44" s="41"/>
      <c r="C44" s="73">
        <v>191</v>
      </c>
      <c r="D44" s="111">
        <v>0.1662315057</v>
      </c>
      <c r="E44" s="73"/>
      <c r="F44" s="73">
        <v>38</v>
      </c>
      <c r="G44" s="74">
        <v>0.19895287958115182</v>
      </c>
      <c r="H44" s="73">
        <v>27</v>
      </c>
      <c r="I44" s="74">
        <v>0.14136125654450263</v>
      </c>
      <c r="J44" s="73">
        <v>126</v>
      </c>
      <c r="K44" s="74">
        <v>0.65968586387434558</v>
      </c>
    </row>
    <row r="45" spans="1:11">
      <c r="A45" s="108" t="s">
        <v>201</v>
      </c>
      <c r="B45" s="108" t="s">
        <v>202</v>
      </c>
      <c r="C45" s="55">
        <v>140</v>
      </c>
      <c r="D45" s="112">
        <v>0.1218450827</v>
      </c>
      <c r="E45" s="57"/>
      <c r="F45" s="55">
        <v>38</v>
      </c>
      <c r="G45" s="56">
        <v>0.27142857142857141</v>
      </c>
      <c r="H45" s="55">
        <v>27</v>
      </c>
      <c r="I45" s="56">
        <v>0.19285714285714287</v>
      </c>
      <c r="J45" s="55">
        <v>75</v>
      </c>
      <c r="K45" s="56">
        <v>0.5357142857142857</v>
      </c>
    </row>
    <row r="46" spans="1:11">
      <c r="A46" s="109" t="s">
        <v>203</v>
      </c>
      <c r="B46" s="109" t="s">
        <v>204</v>
      </c>
      <c r="C46" s="61">
        <v>54</v>
      </c>
      <c r="D46" s="114">
        <v>4.6997389000000001E-2</v>
      </c>
      <c r="E46" s="63"/>
      <c r="F46" s="63"/>
      <c r="G46" s="60"/>
      <c r="H46" s="63"/>
      <c r="I46" s="60"/>
      <c r="J46" s="61">
        <v>54</v>
      </c>
      <c r="K46" s="62">
        <v>1</v>
      </c>
    </row>
    <row r="47" spans="1:11" ht="2.25" customHeight="1"/>
    <row r="48" spans="1:11" ht="39" customHeight="1">
      <c r="A48" s="132" t="s">
        <v>217</v>
      </c>
      <c r="B48" s="132"/>
      <c r="C48" s="132"/>
      <c r="D48" s="132"/>
      <c r="E48" s="132"/>
      <c r="F48" s="132"/>
      <c r="G48" s="132"/>
      <c r="H48" s="132"/>
      <c r="I48" s="132"/>
      <c r="J48" s="132"/>
      <c r="K48" s="132"/>
    </row>
    <row r="49" spans="1:11" ht="3" customHeight="1">
      <c r="A49" s="107"/>
      <c r="B49" s="12"/>
      <c r="C49" s="12"/>
      <c r="D49" s="12"/>
      <c r="E49" s="12"/>
      <c r="F49" s="12"/>
      <c r="G49" s="12"/>
      <c r="H49" s="12"/>
      <c r="I49" s="12"/>
      <c r="J49" s="12"/>
      <c r="K49" s="12"/>
    </row>
    <row r="50" spans="1:11" ht="29.25" customHeight="1">
      <c r="A50" s="132" t="s">
        <v>218</v>
      </c>
      <c r="B50" s="132"/>
      <c r="C50" s="132"/>
      <c r="D50" s="132"/>
      <c r="E50" s="132"/>
      <c r="F50" s="132"/>
      <c r="G50" s="132"/>
      <c r="H50" s="132"/>
      <c r="I50" s="132"/>
      <c r="J50" s="132"/>
      <c r="K50" s="132"/>
    </row>
    <row r="51" spans="1:11" ht="3" customHeight="1">
      <c r="A51" s="107"/>
      <c r="B51" s="12"/>
      <c r="C51" s="12"/>
      <c r="D51" s="12"/>
      <c r="E51" s="12"/>
      <c r="F51" s="12"/>
      <c r="G51" s="12"/>
      <c r="H51" s="12"/>
      <c r="I51" s="12"/>
      <c r="J51" s="12"/>
      <c r="K51" s="12"/>
    </row>
    <row r="52" spans="1:11" ht="11.25" customHeight="1">
      <c r="A52" s="135" t="s">
        <v>219</v>
      </c>
      <c r="B52" s="135"/>
      <c r="C52" s="135"/>
      <c r="D52" s="135"/>
      <c r="E52" s="135"/>
      <c r="F52" s="135"/>
      <c r="G52" s="135"/>
      <c r="H52" s="135"/>
      <c r="I52" s="135"/>
      <c r="J52" s="135"/>
      <c r="K52" s="135"/>
    </row>
  </sheetData>
  <sheetProtection sheet="1" objects="1" scenarios="1"/>
  <mergeCells count="8">
    <mergeCell ref="A52:K52"/>
    <mergeCell ref="A5:B6"/>
    <mergeCell ref="C5:D5"/>
    <mergeCell ref="F5:G5"/>
    <mergeCell ref="H5:I5"/>
    <mergeCell ref="J5:K5"/>
    <mergeCell ref="A48:K48"/>
    <mergeCell ref="A50:K50"/>
  </mergeCells>
  <pageMargins left="0.5" right="0.3" top="0.5" bottom="0.5" header="0.25" footer="0.25"/>
  <pageSetup orientation="portrait" verticalDpi="0" r:id="rId1"/>
  <headerFooter>
    <oddFooter>&amp;L&amp;"Verdana,Regular"&amp;6DSHS | Research and Data Analysis&amp;C&amp;"Verdana,Bold"&amp;8F&amp;R&amp;"Verdana,Regular"&amp;6&amp;D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AA135"/>
  <sheetViews>
    <sheetView workbookViewId="0">
      <selection activeCell="A4" sqref="A4"/>
    </sheetView>
  </sheetViews>
  <sheetFormatPr defaultRowHeight="10.5"/>
  <cols>
    <col min="1" max="1" width="5.28515625" style="20" customWidth="1"/>
    <col min="2" max="2" width="9.140625" style="20"/>
    <col min="3" max="3" width="35.7109375" style="20" customWidth="1"/>
    <col min="4" max="8" width="7.28515625" style="20" customWidth="1"/>
    <col min="9" max="9" width="7.85546875" style="20" bestFit="1" customWidth="1"/>
    <col min="10" max="10" width="5.5703125" style="20" customWidth="1"/>
    <col min="11" max="11" width="4.7109375" style="20" customWidth="1"/>
    <col min="12" max="12" width="8.85546875" style="20" bestFit="1" customWidth="1"/>
    <col min="13" max="13" width="7.42578125" style="20" bestFit="1" customWidth="1"/>
    <col min="14" max="16384" width="9.140625" style="20"/>
  </cols>
  <sheetData>
    <row r="1" spans="1:22">
      <c r="A1" s="20" t="s">
        <v>247</v>
      </c>
      <c r="F1" s="20" t="s">
        <v>0</v>
      </c>
      <c r="N1" s="29"/>
    </row>
    <row r="2" spans="1:22">
      <c r="A2" s="20" t="s">
        <v>247</v>
      </c>
      <c r="F2" s="20" t="s">
        <v>1</v>
      </c>
    </row>
    <row r="3" spans="1:22">
      <c r="A3" s="20" t="s">
        <v>247</v>
      </c>
      <c r="F3" s="20" t="s">
        <v>2</v>
      </c>
    </row>
    <row r="4" spans="1:22">
      <c r="A4" s="20">
        <v>2009</v>
      </c>
      <c r="F4" s="20" t="s">
        <v>3</v>
      </c>
    </row>
    <row r="5" spans="1:22">
      <c r="A5" s="2" t="str">
        <f>CHAR(149)</f>
        <v>•</v>
      </c>
      <c r="F5" s="20" t="s">
        <v>4</v>
      </c>
    </row>
    <row r="6" spans="1:22">
      <c r="A6" s="20" t="str">
        <f>CONCATENATE("All Clients Receiving Services from ",A1)</f>
        <v>All Clients Receiving Services from DSHS</v>
      </c>
      <c r="F6" s="20" t="s">
        <v>274</v>
      </c>
    </row>
    <row r="7" spans="1:22">
      <c r="A7" s="20" t="str">
        <f>CONCATENATE(A1,," ",A5," Weighted Data")</f>
        <v>DSHS • Weighted Data</v>
      </c>
      <c r="F7" s="20" t="str">
        <f>CONCATENATE(A1," ",A5," Unweighted Data")</f>
        <v>DSHS • Unweighted Data</v>
      </c>
      <c r="J7" s="30"/>
    </row>
    <row r="8" spans="1:22">
      <c r="A8" s="20" t="str">
        <f>CONCATENATE(A2," ",A5," Weighted Data")</f>
        <v>DSHS • Weighted Data</v>
      </c>
      <c r="F8" s="20" t="str">
        <f>CONCATENATE(B95," of ",C95," Respondents Made Comments")</f>
        <v>1149 of 1217 Respondents Made Comments</v>
      </c>
    </row>
    <row r="10" spans="1:22" ht="12.75">
      <c r="A10" s="31" t="s">
        <v>5</v>
      </c>
      <c r="B10" s="31"/>
      <c r="C10" s="31"/>
      <c r="D10" s="31"/>
      <c r="E10" s="31"/>
      <c r="F10" s="31"/>
      <c r="G10" s="31"/>
      <c r="H10" s="31"/>
      <c r="I10" s="31"/>
      <c r="K10" s="81"/>
      <c r="L10" s="82" t="s">
        <v>251</v>
      </c>
      <c r="M10" s="82"/>
      <c r="N10" s="82"/>
      <c r="O10" s="82"/>
      <c r="P10" s="82"/>
      <c r="Q10" s="82"/>
      <c r="R10" s="82"/>
      <c r="S10" s="82"/>
      <c r="T10" s="82"/>
      <c r="U10" s="82"/>
      <c r="V10" s="82"/>
    </row>
    <row r="11" spans="1:22" ht="15">
      <c r="K11"/>
      <c r="L11"/>
      <c r="M11"/>
      <c r="N11"/>
      <c r="O11"/>
      <c r="P11"/>
      <c r="Q11"/>
      <c r="R11"/>
      <c r="S11"/>
      <c r="T11"/>
      <c r="U11"/>
      <c r="V11"/>
    </row>
    <row r="12" spans="1:22">
      <c r="A12" s="32" t="s">
        <v>6</v>
      </c>
      <c r="B12" s="33" t="s">
        <v>7</v>
      </c>
      <c r="C12" s="33" t="s">
        <v>8</v>
      </c>
      <c r="D12" s="39" t="s">
        <v>9</v>
      </c>
      <c r="E12" s="39" t="s">
        <v>10</v>
      </c>
      <c r="F12" s="39" t="s">
        <v>11</v>
      </c>
      <c r="G12" s="39" t="s">
        <v>12</v>
      </c>
      <c r="H12" s="39" t="s">
        <v>13</v>
      </c>
      <c r="I12" s="39" t="s">
        <v>14</v>
      </c>
      <c r="K12" s="83" t="s">
        <v>6</v>
      </c>
      <c r="L12" s="83" t="s">
        <v>7</v>
      </c>
      <c r="M12" s="83" t="s">
        <v>252</v>
      </c>
      <c r="N12" s="83" t="s">
        <v>253</v>
      </c>
      <c r="O12" s="83" t="s">
        <v>254</v>
      </c>
      <c r="P12" s="83" t="s">
        <v>255</v>
      </c>
      <c r="Q12" s="83" t="s">
        <v>256</v>
      </c>
      <c r="R12" s="83" t="s">
        <v>257</v>
      </c>
      <c r="S12" s="83" t="s">
        <v>258</v>
      </c>
      <c r="T12" s="83" t="s">
        <v>259</v>
      </c>
      <c r="U12" s="83" t="s">
        <v>260</v>
      </c>
      <c r="V12" s="83" t="s">
        <v>261</v>
      </c>
    </row>
    <row r="13" spans="1:22" s="2" customFormat="1" ht="11.25">
      <c r="A13" s="49">
        <v>1</v>
      </c>
      <c r="B13" s="49" t="s">
        <v>15</v>
      </c>
      <c r="C13" s="49" t="s">
        <v>43</v>
      </c>
      <c r="D13" s="80">
        <v>1.39343783E-2</v>
      </c>
      <c r="E13" s="80">
        <v>4.2461084699999999E-2</v>
      </c>
      <c r="F13" s="80">
        <v>5.7053887499999997E-2</v>
      </c>
      <c r="G13" s="80">
        <v>0.66441180840000003</v>
      </c>
      <c r="H13" s="80">
        <v>0.22213884110000001</v>
      </c>
      <c r="I13" s="80">
        <v>0.88655064949999995</v>
      </c>
      <c r="J13" s="3"/>
      <c r="K13" s="84">
        <v>1</v>
      </c>
      <c r="L13" s="84" t="s">
        <v>15</v>
      </c>
      <c r="M13" s="85">
        <v>0.95780003570000005</v>
      </c>
      <c r="N13" s="85">
        <v>0.79067901100000004</v>
      </c>
      <c r="O13" s="85">
        <v>0.85333021129999997</v>
      </c>
      <c r="P13" s="85">
        <v>0.65867640360000002</v>
      </c>
      <c r="Q13" s="85">
        <v>0.72313274620000001</v>
      </c>
      <c r="R13" s="85">
        <v>0.84083234340000002</v>
      </c>
      <c r="S13" s="85">
        <v>0.66411866100000005</v>
      </c>
      <c r="T13" s="85">
        <v>0.93405232010000006</v>
      </c>
      <c r="U13" s="85">
        <v>0.97754558039999995</v>
      </c>
      <c r="V13" s="85">
        <v>0.87323223149999996</v>
      </c>
    </row>
    <row r="14" spans="1:22" s="2" customFormat="1" ht="11.25">
      <c r="A14" s="49">
        <v>2</v>
      </c>
      <c r="B14" s="49" t="s">
        <v>44</v>
      </c>
      <c r="C14" s="49" t="s">
        <v>248</v>
      </c>
      <c r="D14" s="80">
        <v>1.11465299E-2</v>
      </c>
      <c r="E14" s="80">
        <v>4.5252593899999999E-2</v>
      </c>
      <c r="F14" s="80">
        <v>0.1037233952</v>
      </c>
      <c r="G14" s="80">
        <v>0.74534731990000003</v>
      </c>
      <c r="H14" s="80">
        <v>9.4530161099999996E-2</v>
      </c>
      <c r="I14" s="80">
        <v>0.83987748100000004</v>
      </c>
      <c r="J14" s="3"/>
      <c r="K14" s="84">
        <v>2</v>
      </c>
      <c r="L14" s="84" t="s">
        <v>16</v>
      </c>
      <c r="M14" s="85">
        <v>0.94230068960000002</v>
      </c>
      <c r="N14" s="85">
        <v>0.73028738670000004</v>
      </c>
      <c r="O14" s="85">
        <v>0.89783332429999996</v>
      </c>
      <c r="P14" s="85">
        <v>0.72800293810000005</v>
      </c>
      <c r="Q14" s="85">
        <v>0.65985793349999999</v>
      </c>
      <c r="R14" s="85">
        <v>0.84244509050000005</v>
      </c>
      <c r="S14" s="85">
        <v>0.78005513670000004</v>
      </c>
      <c r="T14" s="85">
        <v>0.84284688259999996</v>
      </c>
      <c r="U14" s="85">
        <v>0.93072930259999997</v>
      </c>
      <c r="V14" s="85">
        <v>0.84203869600000003</v>
      </c>
    </row>
    <row r="15" spans="1:22" s="2" customFormat="1" ht="11.25">
      <c r="A15" s="49">
        <v>3</v>
      </c>
      <c r="B15" s="49" t="s">
        <v>16</v>
      </c>
      <c r="C15" s="49" t="s">
        <v>46</v>
      </c>
      <c r="D15" s="80">
        <v>1.4777854E-2</v>
      </c>
      <c r="E15" s="80">
        <v>4.5564113699999999E-2</v>
      </c>
      <c r="F15" s="80">
        <v>9.40799836E-2</v>
      </c>
      <c r="G15" s="80">
        <v>0.7477275364</v>
      </c>
      <c r="H15" s="80">
        <v>9.7850512299999998E-2</v>
      </c>
      <c r="I15" s="80">
        <v>0.84557804879999998</v>
      </c>
      <c r="J15" s="3"/>
      <c r="K15" s="84">
        <v>3</v>
      </c>
      <c r="L15" s="84" t="s">
        <v>17</v>
      </c>
      <c r="M15" s="85">
        <v>0.8978412616</v>
      </c>
      <c r="N15" s="85">
        <v>0.73116319919999995</v>
      </c>
      <c r="O15" s="85">
        <v>0.7989084071</v>
      </c>
      <c r="P15" s="85">
        <v>0.62422345280000002</v>
      </c>
      <c r="Q15" s="85">
        <v>0.6141836611</v>
      </c>
      <c r="R15" s="85">
        <v>0.69894471170000005</v>
      </c>
      <c r="S15" s="85">
        <v>0.60036012120000004</v>
      </c>
      <c r="T15" s="85">
        <v>0.74604197279999995</v>
      </c>
      <c r="U15" s="85">
        <v>0.88573016579999997</v>
      </c>
      <c r="V15" s="85">
        <v>0.79042370740000001</v>
      </c>
    </row>
    <row r="16" spans="1:22" s="2" customFormat="1" ht="11.25">
      <c r="A16" s="49">
        <v>4</v>
      </c>
      <c r="B16" s="49" t="s">
        <v>17</v>
      </c>
      <c r="C16" s="49" t="s">
        <v>47</v>
      </c>
      <c r="D16" s="80">
        <v>2.55388517E-2</v>
      </c>
      <c r="E16" s="80">
        <v>0.1040884717</v>
      </c>
      <c r="F16" s="80">
        <v>9.1376491700000007E-2</v>
      </c>
      <c r="G16" s="80">
        <v>0.67203620220000004</v>
      </c>
      <c r="H16" s="80">
        <v>0.1069599826</v>
      </c>
      <c r="I16" s="80">
        <v>0.7789961849</v>
      </c>
      <c r="J16" s="3"/>
      <c r="K16" s="84">
        <v>4</v>
      </c>
      <c r="L16" s="84" t="s">
        <v>18</v>
      </c>
      <c r="M16" s="85">
        <v>0.97184544269999995</v>
      </c>
      <c r="N16" s="85">
        <v>0.85866440730000004</v>
      </c>
      <c r="O16" s="85">
        <v>0.91670441810000003</v>
      </c>
      <c r="P16" s="85">
        <v>0.87156478439999996</v>
      </c>
      <c r="Q16" s="85">
        <v>0.78962392280000004</v>
      </c>
      <c r="R16" s="85">
        <v>0.9471475694</v>
      </c>
      <c r="S16" s="85">
        <v>0.90487739469999995</v>
      </c>
      <c r="T16" s="85">
        <v>0.83006623310000005</v>
      </c>
      <c r="U16" s="85">
        <v>0.93596255039999998</v>
      </c>
      <c r="V16" s="85">
        <v>0.96389538060000002</v>
      </c>
    </row>
    <row r="17" spans="1:22" s="2" customFormat="1" ht="11.25">
      <c r="A17" s="49">
        <v>5</v>
      </c>
      <c r="B17" s="49" t="s">
        <v>18</v>
      </c>
      <c r="C17" s="49" t="s">
        <v>48</v>
      </c>
      <c r="D17" s="80">
        <v>1.1123724E-2</v>
      </c>
      <c r="E17" s="80">
        <v>3.5424352100000001E-2</v>
      </c>
      <c r="F17" s="80">
        <v>6.7848804799999995E-2</v>
      </c>
      <c r="G17" s="80">
        <v>0.75998712609999997</v>
      </c>
      <c r="H17" s="80">
        <v>0.12561599300000001</v>
      </c>
      <c r="I17" s="80">
        <v>0.8856031191</v>
      </c>
      <c r="J17" s="3"/>
      <c r="K17" s="84">
        <v>5</v>
      </c>
      <c r="L17" s="84" t="s">
        <v>19</v>
      </c>
      <c r="M17" s="85">
        <v>0.97034178059999998</v>
      </c>
      <c r="N17" s="85">
        <v>0.86100504200000005</v>
      </c>
      <c r="O17" s="85">
        <v>0.91536760859999999</v>
      </c>
      <c r="P17" s="85">
        <v>0.80966699980000001</v>
      </c>
      <c r="Q17" s="85">
        <v>0.7597673184</v>
      </c>
      <c r="R17" s="85">
        <v>0.91911058440000004</v>
      </c>
      <c r="S17" s="85">
        <v>0.87635204840000003</v>
      </c>
      <c r="T17" s="85">
        <v>0.84292382340000005</v>
      </c>
      <c r="U17" s="85">
        <v>0.94295317069999995</v>
      </c>
      <c r="V17" s="85">
        <v>0.89549262299999999</v>
      </c>
    </row>
    <row r="18" spans="1:22" s="2" customFormat="1" ht="11.25">
      <c r="A18" s="49">
        <v>6</v>
      </c>
      <c r="B18" s="49" t="s">
        <v>19</v>
      </c>
      <c r="C18" s="49" t="s">
        <v>49</v>
      </c>
      <c r="D18" s="80">
        <v>8.0142622000000004E-3</v>
      </c>
      <c r="E18" s="80">
        <v>3.7574975199999999E-2</v>
      </c>
      <c r="F18" s="80">
        <v>7.4010884299999996E-2</v>
      </c>
      <c r="G18" s="80">
        <v>0.8008502689</v>
      </c>
      <c r="H18" s="80">
        <v>7.9549609399999999E-2</v>
      </c>
      <c r="I18" s="80">
        <v>0.8803998784</v>
      </c>
      <c r="J18" s="3"/>
      <c r="K18" s="84">
        <v>6</v>
      </c>
      <c r="L18" s="84" t="s">
        <v>20</v>
      </c>
      <c r="M18" s="85">
        <v>0.94941263949999999</v>
      </c>
      <c r="N18" s="85">
        <v>0.81860215010000004</v>
      </c>
      <c r="O18" s="85">
        <v>0.85991048400000003</v>
      </c>
      <c r="P18" s="85">
        <v>0.77356759730000002</v>
      </c>
      <c r="Q18" s="85" t="s">
        <v>244</v>
      </c>
      <c r="R18" s="85">
        <v>0.84464644560000002</v>
      </c>
      <c r="S18" s="85">
        <v>0.74523740039999997</v>
      </c>
      <c r="T18" s="85">
        <v>0.82303845679999998</v>
      </c>
      <c r="U18" s="85">
        <v>0.90369989230000003</v>
      </c>
      <c r="V18" s="85">
        <v>0.81958167689999994</v>
      </c>
    </row>
    <row r="19" spans="1:22" s="2" customFormat="1" ht="11.25">
      <c r="A19" s="49">
        <v>7</v>
      </c>
      <c r="B19" s="49" t="s">
        <v>20</v>
      </c>
      <c r="C19" s="49" t="s">
        <v>50</v>
      </c>
      <c r="D19" s="80">
        <v>4.9979194000000001E-3</v>
      </c>
      <c r="E19" s="80">
        <v>3.4968907799999997E-2</v>
      </c>
      <c r="F19" s="80">
        <v>9.2332293199999999E-2</v>
      </c>
      <c r="G19" s="80">
        <v>0.79196662220000003</v>
      </c>
      <c r="H19" s="80">
        <v>7.5734257400000005E-2</v>
      </c>
      <c r="I19" s="80">
        <v>0.86770087959999997</v>
      </c>
      <c r="J19" s="3"/>
      <c r="K19" s="84">
        <v>7</v>
      </c>
      <c r="L19" s="84" t="s">
        <v>21</v>
      </c>
      <c r="M19" s="85">
        <v>0.94799221619999996</v>
      </c>
      <c r="N19" s="85">
        <v>0.93022082299999997</v>
      </c>
      <c r="O19" s="85">
        <v>0.88208068429999997</v>
      </c>
      <c r="P19" s="85">
        <v>0.78013731829999999</v>
      </c>
      <c r="Q19" s="85">
        <v>0.84596882360000003</v>
      </c>
      <c r="R19" s="85">
        <v>0.82065464379999997</v>
      </c>
      <c r="S19" s="85">
        <v>0.86675928940000002</v>
      </c>
      <c r="T19" s="85">
        <v>0.90744702789999998</v>
      </c>
      <c r="U19" s="85">
        <v>0.92226751910000004</v>
      </c>
      <c r="V19" s="85">
        <v>0.92623287639999996</v>
      </c>
    </row>
    <row r="20" spans="1:22" s="2" customFormat="1" ht="11.25">
      <c r="A20" s="49">
        <v>8</v>
      </c>
      <c r="B20" s="49" t="s">
        <v>21</v>
      </c>
      <c r="C20" s="49" t="s">
        <v>51</v>
      </c>
      <c r="D20" s="80">
        <v>9.1695379999999996E-3</v>
      </c>
      <c r="E20" s="80">
        <v>5.7665526799999998E-2</v>
      </c>
      <c r="F20" s="80">
        <v>3.9134869599999997E-2</v>
      </c>
      <c r="G20" s="80">
        <v>0.82195449480000005</v>
      </c>
      <c r="H20" s="80">
        <v>7.2075570800000002E-2</v>
      </c>
      <c r="I20" s="80">
        <v>0.89403006559999998</v>
      </c>
      <c r="J20" s="3"/>
      <c r="K20" s="84">
        <v>8</v>
      </c>
      <c r="L20" s="84" t="s">
        <v>22</v>
      </c>
      <c r="M20" s="85">
        <v>0.75526734029999998</v>
      </c>
      <c r="N20" s="85">
        <v>0.86126967290000001</v>
      </c>
      <c r="O20" s="85">
        <v>0.89005665180000004</v>
      </c>
      <c r="P20" s="85">
        <v>0.78836972579999998</v>
      </c>
      <c r="Q20" s="85">
        <v>0.64947317039999997</v>
      </c>
      <c r="R20" s="85">
        <v>0.80588208800000005</v>
      </c>
      <c r="S20" s="85">
        <v>0.84474718150000006</v>
      </c>
      <c r="T20" s="85">
        <v>0.86709825760000003</v>
      </c>
      <c r="U20" s="85">
        <v>0.86779437380000002</v>
      </c>
      <c r="V20" s="85">
        <v>0.87864206300000003</v>
      </c>
    </row>
    <row r="21" spans="1:22" s="2" customFormat="1" ht="11.25">
      <c r="A21" s="49">
        <v>9</v>
      </c>
      <c r="B21" s="49" t="s">
        <v>22</v>
      </c>
      <c r="C21" s="49" t="s">
        <v>52</v>
      </c>
      <c r="D21" s="80">
        <v>3.6853190899999999E-2</v>
      </c>
      <c r="E21" s="80">
        <v>8.12202219E-2</v>
      </c>
      <c r="F21" s="80">
        <v>3.87630001E-2</v>
      </c>
      <c r="G21" s="80">
        <v>0.72440657419999999</v>
      </c>
      <c r="H21" s="80">
        <v>0.1187570129</v>
      </c>
      <c r="I21" s="80">
        <v>0.84316358709999994</v>
      </c>
      <c r="J21" s="3"/>
      <c r="K21" s="84">
        <v>9</v>
      </c>
      <c r="L21" s="84" t="s">
        <v>23</v>
      </c>
      <c r="M21" s="85">
        <v>0.89852913580000005</v>
      </c>
      <c r="N21" s="85">
        <v>0.786729499</v>
      </c>
      <c r="O21" s="85">
        <v>0.83346418649999998</v>
      </c>
      <c r="P21" s="85">
        <v>0.57032345569999998</v>
      </c>
      <c r="Q21" s="85">
        <v>0.48742099210000001</v>
      </c>
      <c r="R21" s="85">
        <v>0.68349827789999995</v>
      </c>
      <c r="S21" s="85">
        <v>0.52671871950000004</v>
      </c>
      <c r="T21" s="85">
        <v>0.70336491710000004</v>
      </c>
      <c r="U21" s="85">
        <v>0.80898836969999999</v>
      </c>
      <c r="V21" s="85">
        <v>0.79065918980000005</v>
      </c>
    </row>
    <row r="22" spans="1:22" s="2" customFormat="1" ht="11.25">
      <c r="A22" s="49">
        <v>10</v>
      </c>
      <c r="B22" s="49" t="s">
        <v>23</v>
      </c>
      <c r="C22" s="49" t="s">
        <v>53</v>
      </c>
      <c r="D22" s="80">
        <v>2.7776197700000001E-2</v>
      </c>
      <c r="E22" s="80">
        <v>9.8250115299999996E-2</v>
      </c>
      <c r="F22" s="80">
        <v>0.14071662139999999</v>
      </c>
      <c r="G22" s="80">
        <v>0.66774179099999997</v>
      </c>
      <c r="H22" s="80">
        <v>6.5515274700000001E-2</v>
      </c>
      <c r="I22" s="80">
        <v>0.73325706570000004</v>
      </c>
      <c r="J22" s="3"/>
      <c r="K22" s="84">
        <v>10</v>
      </c>
      <c r="L22" s="84" t="s">
        <v>24</v>
      </c>
      <c r="M22" s="85">
        <v>0.90135327769999996</v>
      </c>
      <c r="N22" s="85">
        <v>0.69887639759999998</v>
      </c>
      <c r="O22" s="85">
        <v>0.77609761300000002</v>
      </c>
      <c r="P22" s="85">
        <v>0.58130231219999995</v>
      </c>
      <c r="Q22" s="85">
        <v>0.60735465879999995</v>
      </c>
      <c r="R22" s="85">
        <v>0.6483739288</v>
      </c>
      <c r="S22" s="85">
        <v>0.53982647610000001</v>
      </c>
      <c r="T22" s="85">
        <v>0.66205493680000005</v>
      </c>
      <c r="U22" s="85">
        <v>0.83069837609999997</v>
      </c>
      <c r="V22" s="85">
        <v>0.77864203450000002</v>
      </c>
    </row>
    <row r="23" spans="1:22" s="2" customFormat="1" ht="11.25">
      <c r="A23" s="49">
        <v>11</v>
      </c>
      <c r="B23" s="49" t="s">
        <v>24</v>
      </c>
      <c r="C23" s="49" t="s">
        <v>25</v>
      </c>
      <c r="D23" s="80">
        <v>1.5827289299999998E-2</v>
      </c>
      <c r="E23" s="80">
        <v>0.14084699449999999</v>
      </c>
      <c r="F23" s="80">
        <v>0.10485079949999999</v>
      </c>
      <c r="G23" s="80">
        <v>0.68371226169999999</v>
      </c>
      <c r="H23" s="80">
        <v>5.4762655E-2</v>
      </c>
      <c r="I23" s="80">
        <v>0.73847491669999998</v>
      </c>
      <c r="J23" s="3"/>
      <c r="K23" s="84">
        <v>11</v>
      </c>
      <c r="L23" s="84" t="s">
        <v>26</v>
      </c>
      <c r="M23" s="85">
        <v>0.78983723669999994</v>
      </c>
      <c r="N23" s="85">
        <v>0.71543489329999999</v>
      </c>
      <c r="O23" s="85">
        <v>0.85012372120000002</v>
      </c>
      <c r="P23" s="85">
        <v>0.50480870379999998</v>
      </c>
      <c r="Q23" s="85">
        <v>0.52978772949999997</v>
      </c>
      <c r="R23" s="85">
        <v>0.66854114990000002</v>
      </c>
      <c r="S23" s="85">
        <v>0.73423185560000004</v>
      </c>
      <c r="T23" s="85">
        <v>0.53886235650000003</v>
      </c>
      <c r="U23" s="85">
        <v>0.83197911359999999</v>
      </c>
      <c r="V23" s="85">
        <v>0.81773227749999999</v>
      </c>
    </row>
    <row r="24" spans="1:22" s="2" customFormat="1" ht="11.25">
      <c r="A24" s="49">
        <v>12</v>
      </c>
      <c r="B24" s="49" t="s">
        <v>26</v>
      </c>
      <c r="C24" s="49" t="s">
        <v>54</v>
      </c>
      <c r="D24" s="80">
        <v>3.20125427E-2</v>
      </c>
      <c r="E24" s="80">
        <v>0.14688874430000001</v>
      </c>
      <c r="F24" s="80">
        <v>0.12690286009999999</v>
      </c>
      <c r="G24" s="80">
        <v>0.64341644490000005</v>
      </c>
      <c r="H24" s="80">
        <v>5.0779407999999998E-2</v>
      </c>
      <c r="I24" s="80">
        <v>0.69419585289999997</v>
      </c>
      <c r="J24" s="3"/>
      <c r="K24" s="84">
        <v>12</v>
      </c>
      <c r="L24" s="84" t="s">
        <v>27</v>
      </c>
      <c r="M24" s="85">
        <v>0.90615521300000001</v>
      </c>
      <c r="N24" s="85">
        <v>0.66589482830000002</v>
      </c>
      <c r="O24" s="85">
        <v>0.70537097469999999</v>
      </c>
      <c r="P24" s="85">
        <v>0.60932896660000002</v>
      </c>
      <c r="Q24" s="85">
        <v>0.61438441460000004</v>
      </c>
      <c r="R24" s="85">
        <v>0.70738793460000005</v>
      </c>
      <c r="S24" s="85">
        <v>0.66937119739999995</v>
      </c>
      <c r="T24" s="85">
        <v>0.52919320199999997</v>
      </c>
      <c r="U24" s="85">
        <v>0.83334971219999998</v>
      </c>
      <c r="V24" s="85">
        <v>0.78683103740000004</v>
      </c>
    </row>
    <row r="25" spans="1:22" s="2" customFormat="1" ht="11.25">
      <c r="A25" s="49">
        <v>13</v>
      </c>
      <c r="B25" s="49" t="s">
        <v>27</v>
      </c>
      <c r="C25" s="49" t="s">
        <v>55</v>
      </c>
      <c r="D25" s="80">
        <v>2.9448761699999999E-2</v>
      </c>
      <c r="E25" s="80">
        <v>0.1153151974</v>
      </c>
      <c r="F25" s="80">
        <v>0.1400980033</v>
      </c>
      <c r="G25" s="80">
        <v>0.64508360669999998</v>
      </c>
      <c r="H25" s="80">
        <v>7.0054430900000006E-2</v>
      </c>
      <c r="I25" s="80">
        <v>0.71513803760000005</v>
      </c>
      <c r="J25" s="3"/>
      <c r="K25" s="84">
        <v>13</v>
      </c>
      <c r="L25" s="84" t="s">
        <v>28</v>
      </c>
      <c r="M25" s="85">
        <v>0.71850729349999998</v>
      </c>
      <c r="N25" s="85">
        <v>0.6739799232</v>
      </c>
      <c r="O25" s="85">
        <v>0.85944635049999996</v>
      </c>
      <c r="P25" s="85">
        <v>0.58190590639999995</v>
      </c>
      <c r="Q25" s="85" t="s">
        <v>244</v>
      </c>
      <c r="R25" s="85">
        <v>0.54343421110000001</v>
      </c>
      <c r="S25" s="85">
        <v>0.59834560830000005</v>
      </c>
      <c r="T25" s="85">
        <v>0.64799933170000001</v>
      </c>
      <c r="U25" s="85">
        <v>0.65749790900000005</v>
      </c>
      <c r="V25" s="85">
        <v>0.79288088769999998</v>
      </c>
    </row>
    <row r="26" spans="1:22" s="2" customFormat="1" ht="11.25">
      <c r="A26" s="49">
        <v>14</v>
      </c>
      <c r="B26" s="49" t="s">
        <v>28</v>
      </c>
      <c r="C26" s="49" t="s">
        <v>56</v>
      </c>
      <c r="D26" s="80">
        <v>7.8072879000000003E-3</v>
      </c>
      <c r="E26" s="80">
        <v>0.21295522850000001</v>
      </c>
      <c r="F26" s="80">
        <v>0.13550686570000001</v>
      </c>
      <c r="G26" s="80">
        <v>0.62125153359999996</v>
      </c>
      <c r="H26" s="80">
        <v>2.24790843E-2</v>
      </c>
      <c r="I26" s="80">
        <v>0.64373061789999997</v>
      </c>
      <c r="J26" s="3"/>
      <c r="K26" s="84">
        <v>14</v>
      </c>
      <c r="L26" s="84" t="s">
        <v>29</v>
      </c>
      <c r="M26" s="85">
        <v>0.92720308959999997</v>
      </c>
      <c r="N26" s="85">
        <v>0.84676251700000005</v>
      </c>
      <c r="O26" s="85">
        <v>0.94879724379999997</v>
      </c>
      <c r="P26" s="85">
        <v>0.72784682479999996</v>
      </c>
      <c r="Q26" s="85">
        <v>0.72891808700000005</v>
      </c>
      <c r="R26" s="85">
        <v>0.83924740880000004</v>
      </c>
      <c r="S26" s="85">
        <v>0.81287615999999996</v>
      </c>
      <c r="T26" s="85">
        <v>0.80441393829999996</v>
      </c>
      <c r="U26" s="85">
        <v>0.9229237293</v>
      </c>
      <c r="V26" s="85">
        <v>0.84664759030000003</v>
      </c>
    </row>
    <row r="27" spans="1:22" s="2" customFormat="1" ht="11.25">
      <c r="A27" s="49">
        <v>15</v>
      </c>
      <c r="B27" s="49" t="s">
        <v>29</v>
      </c>
      <c r="C27" s="49" t="s">
        <v>57</v>
      </c>
      <c r="D27" s="80">
        <v>7.7856914000000001E-3</v>
      </c>
      <c r="E27" s="80">
        <v>7.1995011100000006E-2</v>
      </c>
      <c r="F27" s="80">
        <v>6.9828788899999994E-2</v>
      </c>
      <c r="G27" s="80">
        <v>0.78429201110000002</v>
      </c>
      <c r="H27" s="80">
        <v>6.6098497500000006E-2</v>
      </c>
      <c r="I27" s="80">
        <v>0.85039050849999998</v>
      </c>
      <c r="J27" s="3"/>
      <c r="K27" s="84">
        <v>15</v>
      </c>
      <c r="L27" s="84" t="s">
        <v>30</v>
      </c>
      <c r="M27" s="85">
        <v>0.89547856010000004</v>
      </c>
      <c r="N27" s="85">
        <v>0.77083749499999998</v>
      </c>
      <c r="O27" s="85">
        <v>0.82055982400000005</v>
      </c>
      <c r="P27" s="85">
        <v>0.70297123750000001</v>
      </c>
      <c r="Q27" s="85">
        <v>0.77697383600000003</v>
      </c>
      <c r="R27" s="85">
        <v>0.74269881609999999</v>
      </c>
      <c r="S27" s="85">
        <v>0.72118632940000005</v>
      </c>
      <c r="T27" s="85">
        <v>0.79376327719999995</v>
      </c>
      <c r="U27" s="85">
        <v>0.86424512279999999</v>
      </c>
      <c r="V27" s="85">
        <v>0.82605957200000002</v>
      </c>
    </row>
    <row r="28" spans="1:22" s="2" customFormat="1" ht="11.25">
      <c r="A28" s="49">
        <v>16</v>
      </c>
      <c r="B28" s="49" t="s">
        <v>30</v>
      </c>
      <c r="C28" s="49" t="s">
        <v>31</v>
      </c>
      <c r="D28" s="80">
        <v>1.0713571700000001E-2</v>
      </c>
      <c r="E28" s="80">
        <v>8.3365611699999995E-2</v>
      </c>
      <c r="F28" s="80">
        <v>8.6738925199999997E-2</v>
      </c>
      <c r="G28" s="80">
        <v>0.77385565590000005</v>
      </c>
      <c r="H28" s="80">
        <v>4.5326235499999999E-2</v>
      </c>
      <c r="I28" s="80">
        <v>0.81918189139999997</v>
      </c>
      <c r="J28" s="3"/>
      <c r="K28" s="84">
        <v>16</v>
      </c>
      <c r="L28" s="84" t="s">
        <v>32</v>
      </c>
      <c r="M28" s="85">
        <v>0.82763127879999998</v>
      </c>
      <c r="N28" s="85">
        <v>0.668818527</v>
      </c>
      <c r="O28" s="85">
        <v>0.65282665559999997</v>
      </c>
      <c r="P28" s="85" t="s">
        <v>244</v>
      </c>
      <c r="Q28" s="85" t="s">
        <v>244</v>
      </c>
      <c r="R28" s="85">
        <v>0.7301710133</v>
      </c>
      <c r="S28" s="85">
        <v>0.71087033379999998</v>
      </c>
      <c r="T28" s="85">
        <v>0.61527582530000002</v>
      </c>
      <c r="U28" s="85">
        <v>0.84465192990000004</v>
      </c>
      <c r="V28" s="85">
        <v>0.76768655419999998</v>
      </c>
    </row>
    <row r="29" spans="1:22" s="2" customFormat="1" ht="11.25">
      <c r="A29" s="49">
        <v>17</v>
      </c>
      <c r="B29" s="49" t="s">
        <v>32</v>
      </c>
      <c r="C29" s="49" t="s">
        <v>249</v>
      </c>
      <c r="D29" s="80">
        <v>7.4750952999999998E-3</v>
      </c>
      <c r="E29" s="80">
        <v>0.13395238170000001</v>
      </c>
      <c r="F29" s="80">
        <v>0.1084712818</v>
      </c>
      <c r="G29" s="80">
        <v>0.66952557619999997</v>
      </c>
      <c r="H29" s="80">
        <v>8.0575665099999999E-2</v>
      </c>
      <c r="I29" s="80">
        <v>0.7501012413</v>
      </c>
      <c r="J29" s="3"/>
      <c r="K29" s="84">
        <v>17</v>
      </c>
      <c r="L29" s="84" t="s">
        <v>33</v>
      </c>
      <c r="M29" s="85">
        <v>0.80464688559999997</v>
      </c>
      <c r="N29" s="85">
        <v>0.81321422430000001</v>
      </c>
      <c r="O29" s="85">
        <v>0.85439288920000001</v>
      </c>
      <c r="P29" s="85" t="s">
        <v>244</v>
      </c>
      <c r="Q29" s="85" t="s">
        <v>244</v>
      </c>
      <c r="R29" s="85">
        <v>0.7363739802</v>
      </c>
      <c r="S29" s="85">
        <v>0.77734118249999995</v>
      </c>
      <c r="T29" s="85">
        <v>0.52520793610000005</v>
      </c>
      <c r="U29" s="85">
        <v>0.78508583909999996</v>
      </c>
      <c r="V29" s="85">
        <v>0.84372063720000001</v>
      </c>
    </row>
    <row r="30" spans="1:22" s="2" customFormat="1">
      <c r="A30" s="49">
        <v>18</v>
      </c>
      <c r="B30" s="49" t="s">
        <v>33</v>
      </c>
      <c r="C30" s="49" t="s">
        <v>250</v>
      </c>
      <c r="D30" s="80">
        <v>7.6084283000000001E-3</v>
      </c>
      <c r="E30" s="80">
        <v>0.18062739959999999</v>
      </c>
      <c r="F30" s="80">
        <v>0.11535560609999999</v>
      </c>
      <c r="G30" s="80">
        <v>0.6566836358</v>
      </c>
      <c r="H30" s="80">
        <v>3.9724930300000003E-2</v>
      </c>
      <c r="I30" s="80">
        <v>0.69640856610000001</v>
      </c>
      <c r="J30" s="3"/>
      <c r="K30" s="3"/>
      <c r="L30" s="3"/>
      <c r="M30" s="3"/>
      <c r="V30" s="4"/>
    </row>
    <row r="31" spans="1:22" s="2" customFormat="1">
      <c r="A31" s="49">
        <v>19</v>
      </c>
      <c r="B31" s="49" t="s">
        <v>58</v>
      </c>
      <c r="C31" s="49" t="s">
        <v>59</v>
      </c>
      <c r="D31" s="80">
        <v>2.8926088999999999E-3</v>
      </c>
      <c r="E31" s="80">
        <v>9.1674080199999994E-2</v>
      </c>
      <c r="F31" s="80">
        <v>0.14201747379999999</v>
      </c>
      <c r="G31" s="80">
        <v>0.72866210399999998</v>
      </c>
      <c r="H31" s="80">
        <v>3.4753733199999998E-2</v>
      </c>
      <c r="I31" s="80">
        <v>0.76341583710000005</v>
      </c>
      <c r="J31" s="3"/>
      <c r="K31" s="3"/>
      <c r="L31" s="3"/>
      <c r="M31" s="3"/>
      <c r="V31" s="4"/>
    </row>
    <row r="32" spans="1:22" s="2" customFormat="1">
      <c r="A32" s="49">
        <v>20</v>
      </c>
      <c r="B32" s="49" t="s">
        <v>60</v>
      </c>
      <c r="C32" s="49" t="s">
        <v>61</v>
      </c>
      <c r="D32" s="80">
        <v>1.2574301899999999E-2</v>
      </c>
      <c r="E32" s="80">
        <v>0.1108091383</v>
      </c>
      <c r="F32" s="80">
        <v>0.13370986639999999</v>
      </c>
      <c r="G32" s="80">
        <v>0.71258194289999999</v>
      </c>
      <c r="H32" s="80">
        <v>3.0324750399999999E-2</v>
      </c>
      <c r="I32" s="80">
        <v>0.74290669340000004</v>
      </c>
      <c r="J32" s="3"/>
      <c r="K32" s="3"/>
      <c r="L32" s="3"/>
      <c r="M32" s="3"/>
      <c r="V32" s="4"/>
    </row>
    <row r="33" spans="1:27">
      <c r="A33" s="2">
        <v>1</v>
      </c>
      <c r="B33" s="20">
        <v>2</v>
      </c>
      <c r="C33" s="2">
        <v>3</v>
      </c>
      <c r="D33" s="2">
        <v>4</v>
      </c>
      <c r="E33" s="20">
        <v>5</v>
      </c>
      <c r="F33" s="2">
        <v>6</v>
      </c>
      <c r="G33" s="2">
        <v>7</v>
      </c>
      <c r="H33" s="20">
        <v>8</v>
      </c>
      <c r="I33" s="2">
        <v>9</v>
      </c>
      <c r="J33" s="2">
        <v>10</v>
      </c>
      <c r="K33" s="20">
        <v>11</v>
      </c>
      <c r="L33" s="2">
        <v>12</v>
      </c>
      <c r="M33" s="2">
        <v>13</v>
      </c>
      <c r="N33" s="20">
        <v>14</v>
      </c>
      <c r="O33" s="2">
        <v>15</v>
      </c>
      <c r="P33" s="2">
        <v>16</v>
      </c>
      <c r="Q33" s="20">
        <v>17</v>
      </c>
      <c r="R33" s="2">
        <v>18</v>
      </c>
      <c r="S33" s="2">
        <v>19</v>
      </c>
      <c r="T33" s="20">
        <v>20</v>
      </c>
      <c r="U33" s="2">
        <v>21</v>
      </c>
      <c r="V33" s="2">
        <v>22</v>
      </c>
      <c r="W33" s="20">
        <v>23</v>
      </c>
      <c r="X33" s="2">
        <v>24</v>
      </c>
      <c r="Y33" s="2">
        <v>25</v>
      </c>
      <c r="Z33" s="20">
        <v>26</v>
      </c>
      <c r="AA33" s="2">
        <v>27</v>
      </c>
    </row>
    <row r="34" spans="1:27">
      <c r="A34" s="31" t="s">
        <v>34</v>
      </c>
      <c r="B34" s="31"/>
      <c r="C34" s="31"/>
      <c r="D34" s="31"/>
      <c r="E34" s="31"/>
      <c r="F34" s="31"/>
      <c r="G34" s="31"/>
      <c r="H34" s="31"/>
      <c r="I34" s="31"/>
      <c r="L34" s="31" t="s">
        <v>277</v>
      </c>
      <c r="M34" s="31"/>
      <c r="N34" s="31"/>
      <c r="O34" s="31"/>
      <c r="P34" s="31"/>
      <c r="Q34" s="31"/>
      <c r="R34" s="31"/>
      <c r="S34" s="31"/>
      <c r="U34" s="31" t="s">
        <v>35</v>
      </c>
      <c r="V34" s="31"/>
      <c r="W34" s="31"/>
      <c r="Y34" s="31" t="s">
        <v>36</v>
      </c>
      <c r="Z34" s="31"/>
      <c r="AA34" s="31"/>
    </row>
    <row r="35" spans="1:27" ht="6" customHeight="1"/>
    <row r="36" spans="1:27" ht="9" customHeight="1">
      <c r="A36" s="32" t="s">
        <v>6</v>
      </c>
      <c r="B36" s="33" t="s">
        <v>7</v>
      </c>
      <c r="C36" s="33" t="s">
        <v>8</v>
      </c>
      <c r="D36" s="34" t="s">
        <v>9</v>
      </c>
      <c r="E36" s="34" t="s">
        <v>10</v>
      </c>
      <c r="F36" s="34" t="s">
        <v>11</v>
      </c>
      <c r="G36" s="34" t="s">
        <v>12</v>
      </c>
      <c r="H36" s="34" t="s">
        <v>13</v>
      </c>
      <c r="I36" s="34" t="s">
        <v>14</v>
      </c>
      <c r="L36" s="33" t="s">
        <v>37</v>
      </c>
      <c r="M36" s="33" t="s">
        <v>7</v>
      </c>
      <c r="N36" s="33" t="s">
        <v>38</v>
      </c>
      <c r="O36" s="34">
        <v>2001</v>
      </c>
      <c r="P36" s="34">
        <v>2002</v>
      </c>
      <c r="Q36" s="34">
        <v>2003</v>
      </c>
      <c r="R36" s="34">
        <v>2005</v>
      </c>
      <c r="S36" s="37">
        <v>2007</v>
      </c>
      <c r="U36" s="33" t="s">
        <v>39</v>
      </c>
      <c r="V36" s="33" t="s">
        <v>40</v>
      </c>
      <c r="W36" s="33" t="s">
        <v>41</v>
      </c>
      <c r="Y36" s="33" t="s">
        <v>39</v>
      </c>
      <c r="Z36" s="33" t="s">
        <v>40</v>
      </c>
      <c r="AA36" s="33" t="s">
        <v>41</v>
      </c>
    </row>
    <row r="37" spans="1:27" s="2" customFormat="1">
      <c r="A37" s="49">
        <v>1</v>
      </c>
      <c r="B37" s="49" t="s">
        <v>15</v>
      </c>
      <c r="C37" s="49" t="s">
        <v>43</v>
      </c>
      <c r="D37" s="80">
        <v>7.9614542000000007E-3</v>
      </c>
      <c r="E37" s="80">
        <v>2.2822572499999999E-2</v>
      </c>
      <c r="F37" s="80">
        <v>3.36462004E-2</v>
      </c>
      <c r="G37" s="80">
        <v>0.68414768989999997</v>
      </c>
      <c r="H37" s="80">
        <v>0.25142208300000002</v>
      </c>
      <c r="I37" s="80">
        <v>0.93556977289999999</v>
      </c>
      <c r="J37" s="3"/>
      <c r="K37" s="3"/>
      <c r="L37" s="5" t="s">
        <v>262</v>
      </c>
      <c r="M37" s="6" t="s">
        <v>15</v>
      </c>
      <c r="N37" s="5" t="s">
        <v>43</v>
      </c>
      <c r="O37" s="38">
        <v>0.88739035610000006</v>
      </c>
      <c r="P37" s="38">
        <v>0.94245861279999998</v>
      </c>
      <c r="Q37" s="38">
        <v>0.93</v>
      </c>
      <c r="R37" s="38">
        <v>0.93502169909999999</v>
      </c>
      <c r="S37" s="38">
        <v>0.94017001590000004</v>
      </c>
      <c r="T37" s="7" t="s">
        <v>15</v>
      </c>
      <c r="U37" s="2" t="s">
        <v>262</v>
      </c>
      <c r="V37" s="2" t="s">
        <v>281</v>
      </c>
      <c r="W37" s="8">
        <v>2.8400000000000002E-2</v>
      </c>
      <c r="Y37" s="2" t="s">
        <v>262</v>
      </c>
      <c r="Z37" s="2" t="s">
        <v>281</v>
      </c>
      <c r="AA37" s="8">
        <v>0.70199999999999996</v>
      </c>
    </row>
    <row r="38" spans="1:27" s="2" customFormat="1">
      <c r="A38" s="49">
        <v>2</v>
      </c>
      <c r="B38" s="49" t="s">
        <v>44</v>
      </c>
      <c r="C38" s="49" t="s">
        <v>248</v>
      </c>
      <c r="D38" s="80">
        <v>6.2888099999999997E-3</v>
      </c>
      <c r="E38" s="80">
        <v>3.5141818700000001E-2</v>
      </c>
      <c r="F38" s="80">
        <v>8.5604238999999999E-2</v>
      </c>
      <c r="G38" s="80">
        <v>0.77382861479999998</v>
      </c>
      <c r="H38" s="80">
        <v>9.9136517499999993E-2</v>
      </c>
      <c r="I38" s="80">
        <v>0.87296513229999995</v>
      </c>
      <c r="J38" s="3"/>
      <c r="K38" s="3"/>
      <c r="L38" s="5" t="s">
        <v>262</v>
      </c>
      <c r="M38" s="6" t="s">
        <v>44</v>
      </c>
      <c r="N38" s="5" t="s">
        <v>45</v>
      </c>
      <c r="O38" s="38">
        <v>0.79</v>
      </c>
      <c r="P38" s="38">
        <v>0.88</v>
      </c>
      <c r="Q38" s="38">
        <v>0.89</v>
      </c>
      <c r="R38" s="38">
        <v>0.85852282840000005</v>
      </c>
      <c r="S38" s="38">
        <v>0.89597089129999996</v>
      </c>
      <c r="T38" s="7" t="s">
        <v>266</v>
      </c>
      <c r="U38" s="2" t="s">
        <v>262</v>
      </c>
      <c r="V38" s="2" t="s">
        <v>282</v>
      </c>
      <c r="W38" s="8">
        <v>7.9000000000000008E-3</v>
      </c>
      <c r="Y38" s="2" t="s">
        <v>262</v>
      </c>
      <c r="Z38" s="2" t="s">
        <v>282</v>
      </c>
      <c r="AA38" s="8">
        <v>0.2399</v>
      </c>
    </row>
    <row r="39" spans="1:27" s="2" customFormat="1">
      <c r="A39" s="49">
        <v>3</v>
      </c>
      <c r="B39" s="49" t="s">
        <v>16</v>
      </c>
      <c r="C39" s="49" t="s">
        <v>46</v>
      </c>
      <c r="D39" s="80">
        <v>1.0901027400000001E-2</v>
      </c>
      <c r="E39" s="80">
        <v>2.67750681E-2</v>
      </c>
      <c r="F39" s="80">
        <v>7.7151553999999997E-2</v>
      </c>
      <c r="G39" s="80">
        <v>0.78519891649999995</v>
      </c>
      <c r="H39" s="80">
        <v>9.9973434099999994E-2</v>
      </c>
      <c r="I39" s="80">
        <v>0.88517235059999999</v>
      </c>
      <c r="J39" s="3"/>
      <c r="K39" s="3"/>
      <c r="L39" s="5" t="s">
        <v>262</v>
      </c>
      <c r="M39" s="6" t="s">
        <v>16</v>
      </c>
      <c r="N39" s="5" t="s">
        <v>46</v>
      </c>
      <c r="O39" s="38">
        <v>0.77151643999999997</v>
      </c>
      <c r="P39" s="38">
        <v>0.86812665609999995</v>
      </c>
      <c r="Q39" s="38">
        <v>0.89</v>
      </c>
      <c r="R39" s="38">
        <v>0.86384102910000005</v>
      </c>
      <c r="S39" s="38">
        <v>0.88250657749999994</v>
      </c>
      <c r="T39" s="7" t="s">
        <v>16</v>
      </c>
      <c r="U39" s="2" t="s">
        <v>262</v>
      </c>
      <c r="V39" s="2" t="s">
        <v>283</v>
      </c>
      <c r="W39" s="8">
        <v>2.0000000000000001E-4</v>
      </c>
      <c r="Y39" s="2" t="s">
        <v>262</v>
      </c>
      <c r="Z39" s="2" t="s">
        <v>283</v>
      </c>
      <c r="AA39" s="8">
        <v>0.87990000000000002</v>
      </c>
    </row>
    <row r="40" spans="1:27" s="2" customFormat="1">
      <c r="A40" s="49">
        <v>4</v>
      </c>
      <c r="B40" s="49" t="s">
        <v>17</v>
      </c>
      <c r="C40" s="49" t="s">
        <v>47</v>
      </c>
      <c r="D40" s="80">
        <v>1.6898333000000001E-2</v>
      </c>
      <c r="E40" s="80">
        <v>7.6030622199999995E-2</v>
      </c>
      <c r="F40" s="80">
        <v>9.1520310600000002E-2</v>
      </c>
      <c r="G40" s="80">
        <v>0.71332158199999995</v>
      </c>
      <c r="H40" s="80">
        <v>0.102229152</v>
      </c>
      <c r="I40" s="80">
        <v>0.81555073410000001</v>
      </c>
      <c r="J40" s="3"/>
      <c r="K40" s="3"/>
      <c r="L40" s="5" t="s">
        <v>262</v>
      </c>
      <c r="M40" s="6" t="s">
        <v>17</v>
      </c>
      <c r="N40" s="5" t="s">
        <v>47</v>
      </c>
      <c r="O40" s="38">
        <v>0.72792378769999999</v>
      </c>
      <c r="P40" s="38">
        <v>0.80447083029999999</v>
      </c>
      <c r="Q40" s="38">
        <v>0.82</v>
      </c>
      <c r="R40" s="38">
        <v>0.812990192</v>
      </c>
      <c r="S40" s="38">
        <v>0.81389829719999995</v>
      </c>
      <c r="T40" s="7" t="s">
        <v>17</v>
      </c>
      <c r="U40" s="2" t="s">
        <v>262</v>
      </c>
      <c r="V40" s="2" t="s">
        <v>284</v>
      </c>
      <c r="W40" s="8">
        <v>7.7999999999999996E-3</v>
      </c>
      <c r="Y40" s="2" t="s">
        <v>262</v>
      </c>
      <c r="Z40" s="2" t="s">
        <v>284</v>
      </c>
      <c r="AA40" s="8">
        <v>0.93979999999999997</v>
      </c>
    </row>
    <row r="41" spans="1:27" s="2" customFormat="1">
      <c r="A41" s="49">
        <v>5</v>
      </c>
      <c r="B41" s="49" t="s">
        <v>18</v>
      </c>
      <c r="C41" s="49" t="s">
        <v>48</v>
      </c>
      <c r="D41" s="80">
        <v>8.8522233999999995E-3</v>
      </c>
      <c r="E41" s="80">
        <v>2.9157067299999999E-2</v>
      </c>
      <c r="F41" s="80">
        <v>6.7056228499999995E-2</v>
      </c>
      <c r="G41" s="80">
        <v>0.77741803870000004</v>
      </c>
      <c r="H41" s="80">
        <v>0.11751644209999999</v>
      </c>
      <c r="I41" s="80">
        <v>0.89493448080000004</v>
      </c>
      <c r="J41" s="3"/>
      <c r="K41" s="3"/>
      <c r="L41" s="5" t="s">
        <v>262</v>
      </c>
      <c r="M41" s="6" t="s">
        <v>18</v>
      </c>
      <c r="N41" s="5" t="s">
        <v>48</v>
      </c>
      <c r="O41" s="38">
        <v>0.84116075680000002</v>
      </c>
      <c r="P41" s="38">
        <v>0.89092972699999995</v>
      </c>
      <c r="Q41" s="38">
        <v>0.86</v>
      </c>
      <c r="R41" s="38">
        <v>0.87860022179999997</v>
      </c>
      <c r="S41" s="38">
        <v>0.90196839750000002</v>
      </c>
      <c r="T41" s="7" t="s">
        <v>18</v>
      </c>
      <c r="U41" s="2" t="s">
        <v>262</v>
      </c>
      <c r="V41" s="2" t="s">
        <v>285</v>
      </c>
      <c r="W41" s="8">
        <v>1.8100000000000002E-2</v>
      </c>
      <c r="Y41" s="2" t="s">
        <v>262</v>
      </c>
      <c r="Z41" s="2" t="s">
        <v>285</v>
      </c>
      <c r="AA41" s="8">
        <v>0.66759999999999997</v>
      </c>
    </row>
    <row r="42" spans="1:27" s="2" customFormat="1">
      <c r="A42" s="49">
        <v>6</v>
      </c>
      <c r="B42" s="49" t="s">
        <v>19</v>
      </c>
      <c r="C42" s="49" t="s">
        <v>49</v>
      </c>
      <c r="D42" s="80">
        <v>4.1649115999999996E-3</v>
      </c>
      <c r="E42" s="80">
        <v>2.9239660600000002E-2</v>
      </c>
      <c r="F42" s="80">
        <v>6.3247374999999995E-2</v>
      </c>
      <c r="G42" s="80">
        <v>0.82781696459999998</v>
      </c>
      <c r="H42" s="80">
        <v>7.5531088199999999E-2</v>
      </c>
      <c r="I42" s="80">
        <v>0.90334805279999997</v>
      </c>
      <c r="J42" s="3"/>
      <c r="K42" s="3"/>
      <c r="L42" s="5" t="s">
        <v>262</v>
      </c>
      <c r="M42" s="6" t="s">
        <v>19</v>
      </c>
      <c r="N42" s="5" t="s">
        <v>49</v>
      </c>
      <c r="O42" s="38">
        <v>0.80643066080000003</v>
      </c>
      <c r="P42" s="38">
        <v>0.87732233469999998</v>
      </c>
      <c r="Q42" s="38">
        <v>0.86</v>
      </c>
      <c r="R42" s="38">
        <v>0.86890443979999998</v>
      </c>
      <c r="S42" s="38">
        <v>0.90705772220000003</v>
      </c>
      <c r="T42" s="7" t="s">
        <v>19</v>
      </c>
      <c r="U42" s="2" t="s">
        <v>262</v>
      </c>
      <c r="V42" s="2" t="s">
        <v>286</v>
      </c>
      <c r="W42" s="8">
        <v>2.9999999999999997E-4</v>
      </c>
      <c r="Y42" s="2" t="s">
        <v>262</v>
      </c>
      <c r="Z42" s="2" t="s">
        <v>286</v>
      </c>
      <c r="AA42" s="8">
        <v>0.81169999999999998</v>
      </c>
    </row>
    <row r="43" spans="1:27" s="2" customFormat="1">
      <c r="A43" s="49">
        <v>7</v>
      </c>
      <c r="B43" s="49" t="s">
        <v>20</v>
      </c>
      <c r="C43" s="49" t="s">
        <v>50</v>
      </c>
      <c r="D43" s="80">
        <v>4.0620836000000004E-3</v>
      </c>
      <c r="E43" s="80">
        <v>3.7844212199999998E-2</v>
      </c>
      <c r="F43" s="80">
        <v>8.8500011899999995E-2</v>
      </c>
      <c r="G43" s="80">
        <v>0.79242767800000002</v>
      </c>
      <c r="H43" s="80">
        <v>7.7166014300000002E-2</v>
      </c>
      <c r="I43" s="80">
        <v>0.86959369220000005</v>
      </c>
      <c r="J43" s="3"/>
      <c r="K43" s="3"/>
      <c r="L43" s="5" t="s">
        <v>262</v>
      </c>
      <c r="M43" s="6" t="s">
        <v>20</v>
      </c>
      <c r="N43" s="5" t="s">
        <v>50</v>
      </c>
      <c r="O43" s="38">
        <v>0.78958217399999997</v>
      </c>
      <c r="P43" s="38">
        <v>0.84017765160000002</v>
      </c>
      <c r="Q43" s="38">
        <v>0.84</v>
      </c>
      <c r="R43" s="38">
        <v>0.84743047770000002</v>
      </c>
      <c r="S43" s="38">
        <v>0.86942899100000004</v>
      </c>
      <c r="T43" s="7" t="s">
        <v>20</v>
      </c>
      <c r="U43" s="2" t="s">
        <v>262</v>
      </c>
      <c r="V43" s="2" t="s">
        <v>287</v>
      </c>
      <c r="W43" s="8">
        <v>4.1000000000000003E-3</v>
      </c>
      <c r="Y43" s="2" t="s">
        <v>262</v>
      </c>
      <c r="Z43" s="2" t="s">
        <v>287</v>
      </c>
      <c r="AA43" s="8">
        <v>0.99299999999999999</v>
      </c>
    </row>
    <row r="44" spans="1:27" s="2" customFormat="1">
      <c r="A44" s="49">
        <v>8</v>
      </c>
      <c r="B44" s="49" t="s">
        <v>21</v>
      </c>
      <c r="C44" s="49" t="s">
        <v>51</v>
      </c>
      <c r="D44" s="80">
        <v>5.7681981E-3</v>
      </c>
      <c r="E44" s="80">
        <v>4.03270841E-2</v>
      </c>
      <c r="F44" s="80">
        <v>4.1401920199999998E-2</v>
      </c>
      <c r="G44" s="80">
        <v>0.83943959170000004</v>
      </c>
      <c r="H44" s="80">
        <v>7.3063205899999997E-2</v>
      </c>
      <c r="I44" s="80">
        <v>0.91250279759999997</v>
      </c>
      <c r="J44" s="3"/>
      <c r="K44" s="3"/>
      <c r="L44" s="5" t="s">
        <v>262</v>
      </c>
      <c r="M44" s="6" t="s">
        <v>21</v>
      </c>
      <c r="N44" s="5" t="s">
        <v>51</v>
      </c>
      <c r="O44" s="38">
        <v>0.80736228570000002</v>
      </c>
      <c r="P44" s="38">
        <v>0.87837928539999999</v>
      </c>
      <c r="Q44" s="38">
        <v>0.92</v>
      </c>
      <c r="R44" s="38">
        <v>0.89574508470000003</v>
      </c>
      <c r="S44" s="38">
        <v>0.90595892290000002</v>
      </c>
      <c r="T44" s="7" t="s">
        <v>21</v>
      </c>
      <c r="U44" s="2" t="s">
        <v>262</v>
      </c>
      <c r="V44" s="2" t="s">
        <v>288</v>
      </c>
      <c r="W44" s="8">
        <v>2.9999999999999997E-4</v>
      </c>
      <c r="Y44" s="2" t="s">
        <v>262</v>
      </c>
      <c r="Z44" s="2" t="s">
        <v>288</v>
      </c>
      <c r="AA44" s="8">
        <v>0.69620000000000004</v>
      </c>
    </row>
    <row r="45" spans="1:27" s="2" customFormat="1">
      <c r="A45" s="49">
        <v>9</v>
      </c>
      <c r="B45" s="49" t="s">
        <v>22</v>
      </c>
      <c r="C45" s="49" t="s">
        <v>52</v>
      </c>
      <c r="D45" s="80">
        <v>1.8617100599999999E-2</v>
      </c>
      <c r="E45" s="80">
        <v>6.7666110299999999E-2</v>
      </c>
      <c r="F45" s="80">
        <v>4.2011965399999997E-2</v>
      </c>
      <c r="G45" s="80">
        <v>0.74670031749999999</v>
      </c>
      <c r="H45" s="80">
        <v>0.1250045062</v>
      </c>
      <c r="I45" s="80">
        <v>0.87170482370000002</v>
      </c>
      <c r="J45" s="3"/>
      <c r="K45" s="3"/>
      <c r="L45" s="5" t="s">
        <v>262</v>
      </c>
      <c r="M45" s="6" t="s">
        <v>22</v>
      </c>
      <c r="N45" s="5" t="s">
        <v>52</v>
      </c>
      <c r="O45" s="38">
        <v>0.82643631169999998</v>
      </c>
      <c r="P45" s="38">
        <v>0.88381939170000001</v>
      </c>
      <c r="Q45" s="38">
        <v>0.88</v>
      </c>
      <c r="R45" s="38">
        <v>0.87974400269999997</v>
      </c>
      <c r="S45" s="38">
        <v>0.89442600210000001</v>
      </c>
      <c r="T45" s="7" t="s">
        <v>22</v>
      </c>
      <c r="U45" s="2" t="s">
        <v>262</v>
      </c>
      <c r="V45" s="2" t="s">
        <v>289</v>
      </c>
      <c r="W45" s="8">
        <v>0.1187</v>
      </c>
      <c r="Y45" s="2" t="s">
        <v>262</v>
      </c>
      <c r="Z45" s="2" t="s">
        <v>289</v>
      </c>
      <c r="AA45" s="8">
        <v>0.20699999999999999</v>
      </c>
    </row>
    <row r="46" spans="1:27" s="2" customFormat="1">
      <c r="A46" s="49">
        <v>10</v>
      </c>
      <c r="B46" s="49" t="s">
        <v>23</v>
      </c>
      <c r="C46" s="49" t="s">
        <v>53</v>
      </c>
      <c r="D46" s="80">
        <v>1.84615721E-2</v>
      </c>
      <c r="E46" s="80">
        <v>7.6602097399999999E-2</v>
      </c>
      <c r="F46" s="80">
        <v>0.13009954509999999</v>
      </c>
      <c r="G46" s="80">
        <v>0.71225561240000002</v>
      </c>
      <c r="H46" s="80">
        <v>6.2581173099999998E-2</v>
      </c>
      <c r="I46" s="80">
        <v>0.77483678550000001</v>
      </c>
      <c r="J46" s="3"/>
      <c r="K46" s="3"/>
      <c r="L46" s="5" t="s">
        <v>262</v>
      </c>
      <c r="M46" s="6" t="s">
        <v>23</v>
      </c>
      <c r="N46" s="5" t="s">
        <v>53</v>
      </c>
      <c r="O46" s="38">
        <v>0.63253382589999996</v>
      </c>
      <c r="P46" s="38">
        <v>0.69229811429999999</v>
      </c>
      <c r="Q46" s="38">
        <v>0.72</v>
      </c>
      <c r="R46" s="38">
        <v>0.71939500619999996</v>
      </c>
      <c r="S46" s="38">
        <v>0.75572107980000003</v>
      </c>
      <c r="T46" s="7" t="s">
        <v>23</v>
      </c>
      <c r="U46" s="2" t="s">
        <v>262</v>
      </c>
      <c r="V46" s="2" t="s">
        <v>290</v>
      </c>
      <c r="W46" s="8">
        <v>1E-4</v>
      </c>
      <c r="Y46" s="2" t="s">
        <v>262</v>
      </c>
      <c r="Z46" s="2" t="s">
        <v>290</v>
      </c>
      <c r="AA46" s="8">
        <v>0.43859999999999999</v>
      </c>
    </row>
    <row r="47" spans="1:27" s="2" customFormat="1">
      <c r="A47" s="49">
        <v>11</v>
      </c>
      <c r="B47" s="49" t="s">
        <v>24</v>
      </c>
      <c r="C47" s="49" t="s">
        <v>25</v>
      </c>
      <c r="D47" s="80">
        <v>1.20470852E-2</v>
      </c>
      <c r="E47" s="80">
        <v>0.12489315500000001</v>
      </c>
      <c r="F47" s="80">
        <v>9.5174401899999997E-2</v>
      </c>
      <c r="G47" s="80">
        <v>0.71092711799999997</v>
      </c>
      <c r="H47" s="80">
        <v>5.6958239899999999E-2</v>
      </c>
      <c r="I47" s="80">
        <v>0.76788535790000001</v>
      </c>
      <c r="J47" s="3"/>
      <c r="K47" s="3"/>
      <c r="L47" s="5" t="s">
        <v>262</v>
      </c>
      <c r="M47" s="6" t="s">
        <v>24</v>
      </c>
      <c r="N47" s="5" t="s">
        <v>25</v>
      </c>
      <c r="O47" s="38">
        <v>0.67377455080000004</v>
      </c>
      <c r="P47" s="38">
        <v>0.77449650010000004</v>
      </c>
      <c r="Q47" s="38">
        <v>0.78</v>
      </c>
      <c r="R47" s="38">
        <v>0.80089575000000002</v>
      </c>
      <c r="S47" s="38">
        <v>0.81167671799999996</v>
      </c>
      <c r="T47" s="7" t="s">
        <v>24</v>
      </c>
      <c r="U47" s="2" t="s">
        <v>262</v>
      </c>
      <c r="V47" s="2" t="s">
        <v>291</v>
      </c>
      <c r="W47" s="8">
        <v>9.4999999999999998E-3</v>
      </c>
      <c r="Y47" s="2" t="s">
        <v>262</v>
      </c>
      <c r="Z47" s="2" t="s">
        <v>291</v>
      </c>
      <c r="AA47" s="8">
        <v>5.5599999999999997E-2</v>
      </c>
    </row>
    <row r="48" spans="1:27" s="2" customFormat="1">
      <c r="A48" s="49">
        <v>12</v>
      </c>
      <c r="B48" s="49" t="s">
        <v>26</v>
      </c>
      <c r="C48" s="49" t="s">
        <v>54</v>
      </c>
      <c r="D48" s="80">
        <v>2.58412815E-2</v>
      </c>
      <c r="E48" s="80">
        <v>0.11926605949999999</v>
      </c>
      <c r="F48" s="80">
        <v>0.1261537475</v>
      </c>
      <c r="G48" s="80">
        <v>0.67863154830000005</v>
      </c>
      <c r="H48" s="80">
        <v>5.0107363199999998E-2</v>
      </c>
      <c r="I48" s="80">
        <v>0.72873891150000003</v>
      </c>
      <c r="J48" s="3"/>
      <c r="K48" s="3"/>
      <c r="L48" s="2" t="s">
        <v>262</v>
      </c>
      <c r="M48" s="2" t="s">
        <v>26</v>
      </c>
      <c r="N48" s="5" t="s">
        <v>54</v>
      </c>
      <c r="O48" s="38" t="s">
        <v>244</v>
      </c>
      <c r="P48" s="38" t="s">
        <v>244</v>
      </c>
      <c r="Q48" s="38" t="s">
        <v>244</v>
      </c>
      <c r="R48" s="38" t="s">
        <v>244</v>
      </c>
      <c r="S48" s="38">
        <v>0.69446852579999996</v>
      </c>
      <c r="T48" s="9" t="s">
        <v>42</v>
      </c>
      <c r="U48" s="2" t="s">
        <v>262</v>
      </c>
      <c r="V48" s="2" t="s">
        <v>292</v>
      </c>
      <c r="W48" s="8" t="s">
        <v>245</v>
      </c>
      <c r="Y48" s="2" t="s">
        <v>262</v>
      </c>
      <c r="Z48" s="2" t="s">
        <v>292</v>
      </c>
      <c r="AA48" s="8">
        <v>0.17430000000000001</v>
      </c>
    </row>
    <row r="49" spans="1:27" s="2" customFormat="1">
      <c r="A49" s="49">
        <v>13</v>
      </c>
      <c r="B49" s="49" t="s">
        <v>27</v>
      </c>
      <c r="C49" s="49" t="s">
        <v>55</v>
      </c>
      <c r="D49" s="80">
        <v>2.16205893E-2</v>
      </c>
      <c r="E49" s="80">
        <v>0.1090985847</v>
      </c>
      <c r="F49" s="80">
        <v>0.13898188319999999</v>
      </c>
      <c r="G49" s="80">
        <v>0.66518616149999998</v>
      </c>
      <c r="H49" s="80">
        <v>6.5112781300000006E-2</v>
      </c>
      <c r="I49" s="80">
        <v>0.73029894289999997</v>
      </c>
      <c r="J49" s="3"/>
      <c r="K49" s="3"/>
      <c r="L49" s="5" t="s">
        <v>262</v>
      </c>
      <c r="M49" s="6" t="s">
        <v>27</v>
      </c>
      <c r="N49" s="5" t="s">
        <v>55</v>
      </c>
      <c r="O49" s="38">
        <v>0.64203990280000001</v>
      </c>
      <c r="P49" s="38">
        <v>0.70073142990000004</v>
      </c>
      <c r="Q49" s="38">
        <v>0.71</v>
      </c>
      <c r="R49" s="38">
        <v>0.72137280749999999</v>
      </c>
      <c r="S49" s="38">
        <v>0.70082949319999999</v>
      </c>
      <c r="T49" s="7" t="s">
        <v>27</v>
      </c>
      <c r="U49" s="2" t="s">
        <v>262</v>
      </c>
      <c r="V49" s="2" t="s">
        <v>293</v>
      </c>
      <c r="W49" s="8">
        <v>2.1299999999999999E-2</v>
      </c>
      <c r="Y49" s="2" t="s">
        <v>262</v>
      </c>
      <c r="Z49" s="2" t="s">
        <v>293</v>
      </c>
      <c r="AA49" s="8">
        <v>0.26479999999999998</v>
      </c>
    </row>
    <row r="50" spans="1:27" s="2" customFormat="1">
      <c r="A50" s="49">
        <v>14</v>
      </c>
      <c r="B50" s="49" t="s">
        <v>28</v>
      </c>
      <c r="C50" s="49" t="s">
        <v>56</v>
      </c>
      <c r="D50" s="80">
        <v>7.4253050999999997E-3</v>
      </c>
      <c r="E50" s="80">
        <v>0.1854503857</v>
      </c>
      <c r="F50" s="80">
        <v>0.14215121450000001</v>
      </c>
      <c r="G50" s="80">
        <v>0.64278865569999999</v>
      </c>
      <c r="H50" s="80">
        <v>2.2184439E-2</v>
      </c>
      <c r="I50" s="80">
        <v>0.66497309469999999</v>
      </c>
      <c r="J50" s="3"/>
      <c r="K50" s="3"/>
      <c r="L50" s="5" t="s">
        <v>262</v>
      </c>
      <c r="M50" s="6" t="s">
        <v>28</v>
      </c>
      <c r="N50" s="5" t="s">
        <v>56</v>
      </c>
      <c r="O50" s="38">
        <v>0.75740893580000002</v>
      </c>
      <c r="P50" s="38">
        <v>0.78488414409999996</v>
      </c>
      <c r="Q50" s="38">
        <v>0.73</v>
      </c>
      <c r="R50" s="38">
        <v>0.76747284869999999</v>
      </c>
      <c r="S50" s="38">
        <v>0.69902215459999995</v>
      </c>
      <c r="T50" s="7" t="s">
        <v>28</v>
      </c>
      <c r="U50" s="2" t="s">
        <v>262</v>
      </c>
      <c r="V50" s="2" t="s">
        <v>294</v>
      </c>
      <c r="W50" s="8">
        <v>9.1000000000000004E-3</v>
      </c>
      <c r="Y50" s="2" t="s">
        <v>262</v>
      </c>
      <c r="Z50" s="2" t="s">
        <v>294</v>
      </c>
      <c r="AA50" s="8">
        <v>0.20699999999999999</v>
      </c>
    </row>
    <row r="51" spans="1:27" s="2" customFormat="1">
      <c r="A51" s="49">
        <v>15</v>
      </c>
      <c r="B51" s="49" t="s">
        <v>29</v>
      </c>
      <c r="C51" s="49" t="s">
        <v>57</v>
      </c>
      <c r="D51" s="80">
        <v>1.0511516699999999E-2</v>
      </c>
      <c r="E51" s="80">
        <v>5.1884319200000001E-2</v>
      </c>
      <c r="F51" s="80">
        <v>5.7334540000000003E-2</v>
      </c>
      <c r="G51" s="80">
        <v>0.81626017029999998</v>
      </c>
      <c r="H51" s="80">
        <v>6.4009453800000005E-2</v>
      </c>
      <c r="I51" s="80">
        <v>0.88026962409999998</v>
      </c>
      <c r="J51" s="3"/>
      <c r="K51" s="3"/>
      <c r="L51" s="5" t="s">
        <v>262</v>
      </c>
      <c r="M51" s="6" t="s">
        <v>29</v>
      </c>
      <c r="N51" s="5" t="s">
        <v>57</v>
      </c>
      <c r="O51" s="38">
        <v>0.79275834369999998</v>
      </c>
      <c r="P51" s="38">
        <v>0.83247805190000002</v>
      </c>
      <c r="Q51" s="38">
        <v>0.82</v>
      </c>
      <c r="R51" s="38">
        <v>0.82849170999999999</v>
      </c>
      <c r="S51" s="38">
        <v>0.87177115620000001</v>
      </c>
      <c r="T51" s="7" t="s">
        <v>29</v>
      </c>
      <c r="U51" s="2" t="s">
        <v>262</v>
      </c>
      <c r="V51" s="2" t="s">
        <v>295</v>
      </c>
      <c r="W51" s="8">
        <v>1.4E-3</v>
      </c>
      <c r="Y51" s="2" t="s">
        <v>262</v>
      </c>
      <c r="Z51" s="2" t="s">
        <v>295</v>
      </c>
      <c r="AA51" s="8">
        <v>0.62880000000000003</v>
      </c>
    </row>
    <row r="52" spans="1:27" s="2" customFormat="1">
      <c r="A52" s="49">
        <v>16</v>
      </c>
      <c r="B52" s="49" t="s">
        <v>30</v>
      </c>
      <c r="C52" s="49" t="s">
        <v>31</v>
      </c>
      <c r="D52" s="80">
        <v>6.6263223999999997E-3</v>
      </c>
      <c r="E52" s="80">
        <v>6.3300871499999994E-2</v>
      </c>
      <c r="F52" s="80">
        <v>9.0458795800000005E-2</v>
      </c>
      <c r="G52" s="80">
        <v>0.79377234590000001</v>
      </c>
      <c r="H52" s="80">
        <v>4.5841664499999997E-2</v>
      </c>
      <c r="I52" s="80">
        <v>0.83961401030000005</v>
      </c>
      <c r="J52" s="3"/>
      <c r="K52" s="3"/>
      <c r="L52" s="5" t="s">
        <v>262</v>
      </c>
      <c r="M52" s="6" t="s">
        <v>30</v>
      </c>
      <c r="N52" s="5" t="s">
        <v>263</v>
      </c>
      <c r="O52" s="38">
        <v>0.73696259659999996</v>
      </c>
      <c r="P52" s="38">
        <v>0.78787132920000003</v>
      </c>
      <c r="Q52" s="38">
        <v>0.79</v>
      </c>
      <c r="R52" s="38">
        <v>0.74992378820000005</v>
      </c>
      <c r="S52" s="38">
        <v>0.79520908970000004</v>
      </c>
      <c r="T52" s="7" t="s">
        <v>30</v>
      </c>
      <c r="U52" s="2" t="s">
        <v>262</v>
      </c>
      <c r="V52" s="2" t="s">
        <v>296</v>
      </c>
      <c r="W52" s="8">
        <v>1.1999999999999999E-3</v>
      </c>
      <c r="Y52" s="2" t="s">
        <v>262</v>
      </c>
      <c r="Z52" s="2" t="s">
        <v>296</v>
      </c>
      <c r="AA52" s="8">
        <v>4.0099999999999997E-2</v>
      </c>
    </row>
    <row r="53" spans="1:27" s="2" customFormat="1">
      <c r="A53" s="49">
        <v>17</v>
      </c>
      <c r="B53" s="49" t="s">
        <v>32</v>
      </c>
      <c r="C53" s="49" t="s">
        <v>249</v>
      </c>
      <c r="D53" s="80">
        <v>7.5794160999999999E-3</v>
      </c>
      <c r="E53" s="80">
        <v>0.1315417717</v>
      </c>
      <c r="F53" s="80">
        <v>0.1089692219</v>
      </c>
      <c r="G53" s="80">
        <v>0.67361315349999995</v>
      </c>
      <c r="H53" s="80">
        <v>7.8296436699999999E-2</v>
      </c>
      <c r="I53" s="80">
        <v>0.75190959030000004</v>
      </c>
      <c r="J53" s="3"/>
      <c r="K53" s="3"/>
      <c r="L53" s="5" t="s">
        <v>262</v>
      </c>
      <c r="M53" s="6" t="s">
        <v>32</v>
      </c>
      <c r="N53" s="5" t="s">
        <v>264</v>
      </c>
      <c r="O53" s="38">
        <v>0.71511721029999997</v>
      </c>
      <c r="P53" s="38">
        <v>0.783000574</v>
      </c>
      <c r="Q53" s="38">
        <v>0.74</v>
      </c>
      <c r="R53" s="38">
        <v>0.73699026459999994</v>
      </c>
      <c r="S53" s="38">
        <v>0.69252081529999998</v>
      </c>
      <c r="T53" s="7" t="s">
        <v>32</v>
      </c>
      <c r="U53" s="2" t="s">
        <v>262</v>
      </c>
      <c r="V53" s="2" t="s">
        <v>297</v>
      </c>
      <c r="W53" s="8">
        <v>0.29010000000000002</v>
      </c>
      <c r="Y53" s="2" t="s">
        <v>262</v>
      </c>
      <c r="Z53" s="2" t="s">
        <v>297</v>
      </c>
      <c r="AA53" s="8">
        <v>2.12E-2</v>
      </c>
    </row>
    <row r="54" spans="1:27" s="2" customFormat="1">
      <c r="A54" s="49">
        <v>18</v>
      </c>
      <c r="B54" s="49" t="s">
        <v>33</v>
      </c>
      <c r="C54" s="49" t="s">
        <v>250</v>
      </c>
      <c r="D54" s="80">
        <v>6.8930281000000003E-3</v>
      </c>
      <c r="E54" s="80">
        <v>0.17777832939999999</v>
      </c>
      <c r="F54" s="80">
        <v>0.1146638678</v>
      </c>
      <c r="G54" s="80">
        <v>0.66357360629999995</v>
      </c>
      <c r="H54" s="80">
        <v>3.7091168399999999E-2</v>
      </c>
      <c r="I54" s="80">
        <v>0.70066477459999998</v>
      </c>
      <c r="J54" s="3"/>
      <c r="K54" s="3"/>
      <c r="L54" s="5" t="s">
        <v>262</v>
      </c>
      <c r="M54" s="6" t="s">
        <v>33</v>
      </c>
      <c r="N54" s="5" t="s">
        <v>265</v>
      </c>
      <c r="O54" s="38">
        <v>0.70987231360000003</v>
      </c>
      <c r="P54" s="38">
        <v>0.7666621428</v>
      </c>
      <c r="Q54" s="38">
        <v>0.8</v>
      </c>
      <c r="R54" s="38">
        <v>0.69920109740000003</v>
      </c>
      <c r="S54" s="38">
        <v>0.60550759040000002</v>
      </c>
      <c r="T54" s="7" t="s">
        <v>33</v>
      </c>
      <c r="U54" s="2" t="s">
        <v>262</v>
      </c>
      <c r="V54" s="2" t="s">
        <v>298</v>
      </c>
      <c r="W54" s="8">
        <v>0.79200000000000004</v>
      </c>
      <c r="Y54" s="2" t="s">
        <v>262</v>
      </c>
      <c r="Z54" s="2" t="s">
        <v>298</v>
      </c>
      <c r="AA54" s="8">
        <v>6.9999999999999999E-4</v>
      </c>
    </row>
    <row r="55" spans="1:27" s="2" customFormat="1">
      <c r="A55" s="49">
        <v>19</v>
      </c>
      <c r="B55" s="49" t="s">
        <v>58</v>
      </c>
      <c r="C55" s="49" t="s">
        <v>59</v>
      </c>
      <c r="D55" s="80">
        <v>2.9046644000000001E-3</v>
      </c>
      <c r="E55" s="80">
        <v>0.11648019110000001</v>
      </c>
      <c r="F55" s="80">
        <v>0.12126050620000001</v>
      </c>
      <c r="G55" s="80">
        <v>0.7351775358</v>
      </c>
      <c r="H55" s="80">
        <v>2.4177102499999999E-2</v>
      </c>
      <c r="I55" s="80">
        <v>0.75935463830000005</v>
      </c>
      <c r="J55" s="3"/>
      <c r="K55" s="3"/>
      <c r="L55" s="5" t="s">
        <v>262</v>
      </c>
      <c r="M55" s="6" t="s">
        <v>58</v>
      </c>
      <c r="N55" s="5" t="s">
        <v>59</v>
      </c>
      <c r="O55" s="38">
        <v>0.65270178359999997</v>
      </c>
      <c r="P55" s="38">
        <v>0.69</v>
      </c>
      <c r="Q55" s="38">
        <v>0.81</v>
      </c>
      <c r="R55" s="38">
        <v>0.71062500179999999</v>
      </c>
      <c r="S55" s="38">
        <v>0.74503069430000002</v>
      </c>
      <c r="T55" s="7" t="s">
        <v>58</v>
      </c>
      <c r="U55" s="2" t="s">
        <v>262</v>
      </c>
      <c r="V55" s="2" t="s">
        <v>299</v>
      </c>
      <c r="W55" s="8">
        <v>3.7100000000000001E-2</v>
      </c>
      <c r="Y55" s="2" t="s">
        <v>262</v>
      </c>
      <c r="Z55" s="2" t="s">
        <v>299</v>
      </c>
      <c r="AA55" s="8">
        <v>0.75770000000000004</v>
      </c>
    </row>
    <row r="56" spans="1:27" s="2" customFormat="1">
      <c r="A56" s="49">
        <v>20</v>
      </c>
      <c r="B56" s="49" t="s">
        <v>60</v>
      </c>
      <c r="C56" s="49" t="s">
        <v>61</v>
      </c>
      <c r="D56" s="80">
        <v>6.4474186999999997E-3</v>
      </c>
      <c r="E56" s="80">
        <v>0.13336193530000001</v>
      </c>
      <c r="F56" s="80">
        <v>0.13229866239999999</v>
      </c>
      <c r="G56" s="80">
        <v>0.70432703129999996</v>
      </c>
      <c r="H56" s="80">
        <v>2.3564952300000001E-2</v>
      </c>
      <c r="I56" s="80">
        <v>0.72789198359999996</v>
      </c>
      <c r="J56" s="3"/>
      <c r="K56" s="3"/>
      <c r="L56" s="5" t="s">
        <v>262</v>
      </c>
      <c r="M56" s="6" t="s">
        <v>60</v>
      </c>
      <c r="N56" s="5" t="s">
        <v>61</v>
      </c>
      <c r="O56" s="38">
        <v>0.59608232390000004</v>
      </c>
      <c r="P56" s="38">
        <v>0.55000000000000004</v>
      </c>
      <c r="Q56" s="38">
        <v>0.67</v>
      </c>
      <c r="R56" s="38">
        <v>0.71082163949999999</v>
      </c>
      <c r="S56" s="38">
        <v>0.63061785380000002</v>
      </c>
      <c r="T56" s="7" t="s">
        <v>60</v>
      </c>
      <c r="U56" s="2" t="s">
        <v>262</v>
      </c>
      <c r="V56" s="2" t="s">
        <v>300</v>
      </c>
      <c r="W56" s="8">
        <v>1.12E-2</v>
      </c>
      <c r="Y56" s="2" t="s">
        <v>262</v>
      </c>
      <c r="Z56" s="2" t="s">
        <v>300</v>
      </c>
      <c r="AA56" s="8">
        <v>5.1499999999999997E-2</v>
      </c>
    </row>
    <row r="58" spans="1:27">
      <c r="A58" s="93"/>
      <c r="B58" s="93"/>
      <c r="C58" s="93"/>
      <c r="D58" s="93"/>
    </row>
    <row r="59" spans="1:27" ht="6" customHeight="1">
      <c r="A59" s="94"/>
      <c r="B59" s="94"/>
      <c r="C59" s="94"/>
      <c r="D59" s="94"/>
    </row>
    <row r="60" spans="1:27" ht="9" customHeight="1">
      <c r="A60" s="95"/>
      <c r="B60" s="96"/>
      <c r="C60" s="96"/>
      <c r="D60" s="97"/>
    </row>
    <row r="61" spans="1:27" s="2" customFormat="1" ht="15">
      <c r="A61" s="98"/>
      <c r="B61" s="98"/>
      <c r="C61" s="98"/>
      <c r="D61" s="35"/>
      <c r="G61" s="10"/>
      <c r="L61" s="82" t="s">
        <v>267</v>
      </c>
      <c r="M61" s="82"/>
      <c r="N61" s="82"/>
      <c r="O61" s="82"/>
      <c r="P61" s="82"/>
      <c r="Q61" s="82"/>
      <c r="R61" s="82"/>
      <c r="S61" s="82"/>
      <c r="T61"/>
      <c r="U61" s="82" t="s">
        <v>35</v>
      </c>
      <c r="V61" s="82"/>
      <c r="W61" s="82"/>
      <c r="X61"/>
      <c r="Y61" s="82" t="s">
        <v>36</v>
      </c>
      <c r="Z61" s="82"/>
      <c r="AA61" s="82"/>
    </row>
    <row r="62" spans="1:27" s="2" customFormat="1" ht="15">
      <c r="A62" s="98"/>
      <c r="B62" s="98"/>
      <c r="C62" s="98"/>
      <c r="D62" s="35"/>
      <c r="G62" s="10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</row>
    <row r="63" spans="1:27" s="2" customFormat="1" ht="15">
      <c r="A63" s="98"/>
      <c r="B63" s="98"/>
      <c r="C63" s="98"/>
      <c r="D63" s="35"/>
      <c r="G63" s="10"/>
      <c r="L63" s="86" t="s">
        <v>37</v>
      </c>
      <c r="M63" s="87" t="s">
        <v>7</v>
      </c>
      <c r="N63" s="88" t="s">
        <v>268</v>
      </c>
      <c r="O63" s="89">
        <v>2001</v>
      </c>
      <c r="P63" s="89">
        <v>2002</v>
      </c>
      <c r="Q63" s="89">
        <v>2003</v>
      </c>
      <c r="R63" s="89">
        <v>2005</v>
      </c>
      <c r="S63" s="89">
        <v>2007</v>
      </c>
      <c r="T63"/>
      <c r="U63" s="87" t="s">
        <v>39</v>
      </c>
      <c r="V63" s="87" t="s">
        <v>40</v>
      </c>
      <c r="W63" s="87" t="s">
        <v>41</v>
      </c>
      <c r="X63"/>
      <c r="Y63" s="87" t="s">
        <v>39</v>
      </c>
      <c r="Z63" s="87" t="s">
        <v>40</v>
      </c>
      <c r="AA63" s="87" t="s">
        <v>41</v>
      </c>
    </row>
    <row r="64" spans="1:27" s="2" customFormat="1" ht="15">
      <c r="D64" s="35"/>
      <c r="G64" s="10"/>
      <c r="L64" s="91" t="s">
        <v>262</v>
      </c>
      <c r="M64" s="91" t="s">
        <v>15</v>
      </c>
      <c r="N64" s="92" t="s">
        <v>43</v>
      </c>
      <c r="O64" s="92">
        <v>0.88739035610000006</v>
      </c>
      <c r="P64" s="92">
        <v>0.94245861279999998</v>
      </c>
      <c r="Q64" s="92">
        <v>0.93</v>
      </c>
      <c r="R64" s="92">
        <v>0.91225798049999995</v>
      </c>
      <c r="S64" s="92">
        <v>0.90025288699999995</v>
      </c>
      <c r="T64" s="90" t="s">
        <v>15</v>
      </c>
      <c r="U64" t="s">
        <v>262</v>
      </c>
      <c r="V64" s="84"/>
      <c r="W64" s="84">
        <v>0.5</v>
      </c>
      <c r="X64" s="84"/>
      <c r="Y64" s="84" t="s">
        <v>262</v>
      </c>
      <c r="Z64" s="84" t="s">
        <v>281</v>
      </c>
      <c r="AA64" s="84">
        <v>0.36020000000000002</v>
      </c>
    </row>
    <row r="65" spans="1:27" s="2" customFormat="1" ht="15">
      <c r="D65" s="35"/>
      <c r="G65" s="10"/>
      <c r="L65" s="91" t="s">
        <v>262</v>
      </c>
      <c r="M65" s="91" t="s">
        <v>44</v>
      </c>
      <c r="N65" s="92" t="s">
        <v>45</v>
      </c>
      <c r="O65" s="92">
        <v>0.79</v>
      </c>
      <c r="P65" s="92">
        <v>0.88</v>
      </c>
      <c r="Q65" s="92">
        <v>0.89</v>
      </c>
      <c r="R65" s="92">
        <v>0.85565013810000001</v>
      </c>
      <c r="S65" s="92">
        <v>0.89876084629999997</v>
      </c>
      <c r="T65" s="90" t="s">
        <v>266</v>
      </c>
      <c r="U65" t="s">
        <v>262</v>
      </c>
      <c r="V65" s="84"/>
      <c r="W65" s="84">
        <v>0.5</v>
      </c>
      <c r="X65" s="84"/>
      <c r="Y65" s="84" t="s">
        <v>262</v>
      </c>
      <c r="Z65" s="84" t="s">
        <v>282</v>
      </c>
      <c r="AA65" s="84">
        <v>1E-3</v>
      </c>
    </row>
    <row r="66" spans="1:27" s="2" customFormat="1" ht="15">
      <c r="D66" s="35"/>
      <c r="G66" s="10"/>
      <c r="L66" s="91" t="s">
        <v>262</v>
      </c>
      <c r="M66" s="91" t="s">
        <v>16</v>
      </c>
      <c r="N66" s="92" t="s">
        <v>46</v>
      </c>
      <c r="O66" s="92">
        <v>0.77151643999999997</v>
      </c>
      <c r="P66" s="92">
        <v>0.86812665609999995</v>
      </c>
      <c r="Q66" s="92">
        <v>0.89</v>
      </c>
      <c r="R66" s="92">
        <v>0.85528232370000001</v>
      </c>
      <c r="S66" s="92">
        <v>0.88129105190000001</v>
      </c>
      <c r="T66" s="90" t="s">
        <v>16</v>
      </c>
      <c r="U66" t="s">
        <v>262</v>
      </c>
      <c r="V66" s="84"/>
      <c r="W66" s="84">
        <v>0.5</v>
      </c>
      <c r="X66" s="84"/>
      <c r="Y66" s="84" t="s">
        <v>262</v>
      </c>
      <c r="Z66" s="84" t="s">
        <v>283</v>
      </c>
      <c r="AA66" s="84">
        <v>3.4599999999999999E-2</v>
      </c>
    </row>
    <row r="67" spans="1:27" s="2" customFormat="1" ht="15">
      <c r="D67" s="35"/>
      <c r="G67" s="10"/>
      <c r="L67" s="91" t="s">
        <v>262</v>
      </c>
      <c r="M67" s="91" t="s">
        <v>17</v>
      </c>
      <c r="N67" s="92" t="s">
        <v>47</v>
      </c>
      <c r="O67" s="92">
        <v>0.72792378769999999</v>
      </c>
      <c r="P67" s="92">
        <v>0.80447083029999999</v>
      </c>
      <c r="Q67" s="92">
        <v>0.82</v>
      </c>
      <c r="R67" s="92">
        <v>0.80209665279999998</v>
      </c>
      <c r="S67" s="92">
        <v>0.78718364480000003</v>
      </c>
      <c r="T67" s="90" t="s">
        <v>17</v>
      </c>
      <c r="U67" t="s">
        <v>262</v>
      </c>
      <c r="V67" s="84"/>
      <c r="W67" s="84">
        <v>0.5</v>
      </c>
      <c r="X67" s="84"/>
      <c r="Y67" s="84" t="s">
        <v>262</v>
      </c>
      <c r="Z67" s="84" t="s">
        <v>284</v>
      </c>
      <c r="AA67" s="84">
        <v>0.69589999999999996</v>
      </c>
    </row>
    <row r="68" spans="1:27" s="2" customFormat="1" ht="15">
      <c r="D68" s="35"/>
      <c r="G68" s="10"/>
      <c r="L68" s="91" t="s">
        <v>262</v>
      </c>
      <c r="M68" s="91" t="s">
        <v>18</v>
      </c>
      <c r="N68" s="92" t="s">
        <v>48</v>
      </c>
      <c r="O68" s="92">
        <v>0.84116075680000002</v>
      </c>
      <c r="P68" s="92">
        <v>0.89092972699999995</v>
      </c>
      <c r="Q68" s="92">
        <v>0.86</v>
      </c>
      <c r="R68" s="92">
        <v>0.87588975889999998</v>
      </c>
      <c r="S68" s="92">
        <v>0.89239885679999997</v>
      </c>
      <c r="T68" s="90" t="s">
        <v>18</v>
      </c>
      <c r="U68" t="s">
        <v>262</v>
      </c>
      <c r="V68" s="84"/>
      <c r="W68" s="84">
        <v>0.5</v>
      </c>
      <c r="X68" s="84"/>
      <c r="Y68" s="84" t="s">
        <v>262</v>
      </c>
      <c r="Z68" s="84" t="s">
        <v>285</v>
      </c>
      <c r="AA68" s="84">
        <v>0.66369999999999996</v>
      </c>
    </row>
    <row r="69" spans="1:27" s="2" customFormat="1" ht="15">
      <c r="D69" s="35"/>
      <c r="G69" s="10"/>
      <c r="L69" s="91" t="s">
        <v>262</v>
      </c>
      <c r="M69" s="91" t="s">
        <v>19</v>
      </c>
      <c r="N69" s="92" t="s">
        <v>49</v>
      </c>
      <c r="O69" s="92">
        <v>0.80643066080000003</v>
      </c>
      <c r="P69" s="92">
        <v>0.87732233469999998</v>
      </c>
      <c r="Q69" s="92">
        <v>0.86</v>
      </c>
      <c r="R69" s="92">
        <v>0.8700845612</v>
      </c>
      <c r="S69" s="92">
        <v>0.89362413100000004</v>
      </c>
      <c r="T69" s="90" t="s">
        <v>19</v>
      </c>
      <c r="U69" t="s">
        <v>262</v>
      </c>
      <c r="V69" s="84"/>
      <c r="W69" s="84">
        <v>0.5</v>
      </c>
      <c r="X69" s="84"/>
      <c r="Y69" s="84" t="s">
        <v>262</v>
      </c>
      <c r="Z69" s="84" t="s">
        <v>286</v>
      </c>
      <c r="AA69" s="84">
        <v>0.39750000000000002</v>
      </c>
    </row>
    <row r="70" spans="1:27" s="2" customFormat="1" ht="15">
      <c r="D70" s="35"/>
      <c r="G70" s="10"/>
      <c r="L70" s="91" t="s">
        <v>262</v>
      </c>
      <c r="M70" s="91" t="s">
        <v>20</v>
      </c>
      <c r="N70" s="92" t="s">
        <v>50</v>
      </c>
      <c r="O70" s="92">
        <v>0.78958217399999997</v>
      </c>
      <c r="P70" s="92">
        <v>0.84017765160000002</v>
      </c>
      <c r="Q70" s="92">
        <v>0.84</v>
      </c>
      <c r="R70" s="92">
        <v>0.84945049449999999</v>
      </c>
      <c r="S70" s="92">
        <v>0.86732582469999997</v>
      </c>
      <c r="T70" s="90" t="s">
        <v>20</v>
      </c>
      <c r="U70" t="s">
        <v>262</v>
      </c>
      <c r="V70" s="84"/>
      <c r="W70" s="84">
        <v>0.5</v>
      </c>
      <c r="X70" s="84"/>
      <c r="Y70" s="84" t="s">
        <v>262</v>
      </c>
      <c r="Z70" s="84" t="s">
        <v>287</v>
      </c>
      <c r="AA70" s="84">
        <v>0.98329999999999995</v>
      </c>
    </row>
    <row r="71" spans="1:27" s="2" customFormat="1" ht="15">
      <c r="D71" s="35"/>
      <c r="G71" s="10"/>
      <c r="L71" s="91" t="s">
        <v>262</v>
      </c>
      <c r="M71" s="91" t="s">
        <v>21</v>
      </c>
      <c r="N71" s="92" t="s">
        <v>51</v>
      </c>
      <c r="O71" s="92">
        <v>0.80736228570000002</v>
      </c>
      <c r="P71" s="92">
        <v>0.87837928539999999</v>
      </c>
      <c r="Q71" s="92">
        <v>0.92</v>
      </c>
      <c r="R71" s="92">
        <v>0.89376531969999995</v>
      </c>
      <c r="S71" s="92">
        <v>0.87161318830000001</v>
      </c>
      <c r="T71" s="90" t="s">
        <v>21</v>
      </c>
      <c r="U71" t="s">
        <v>262</v>
      </c>
      <c r="V71" s="84"/>
      <c r="W71" s="84">
        <v>0.5</v>
      </c>
      <c r="X71" s="84"/>
      <c r="Y71" s="84" t="s">
        <v>262</v>
      </c>
      <c r="Z71" s="84" t="s">
        <v>288</v>
      </c>
      <c r="AA71" s="84">
        <v>0.20219999999999999</v>
      </c>
    </row>
    <row r="72" spans="1:27" s="2" customFormat="1" ht="15">
      <c r="D72" s="35"/>
      <c r="G72" s="10"/>
      <c r="L72" s="91" t="s">
        <v>262</v>
      </c>
      <c r="M72" s="91" t="s">
        <v>22</v>
      </c>
      <c r="N72" s="92" t="s">
        <v>52</v>
      </c>
      <c r="O72" s="92">
        <v>0.82643631169999998</v>
      </c>
      <c r="P72" s="92">
        <v>0.88381939170000001</v>
      </c>
      <c r="Q72" s="92">
        <v>0.88</v>
      </c>
      <c r="R72" s="92">
        <v>0.86574726199999996</v>
      </c>
      <c r="S72" s="92">
        <v>0.87321560870000003</v>
      </c>
      <c r="T72" s="90" t="s">
        <v>22</v>
      </c>
      <c r="U72" t="s">
        <v>262</v>
      </c>
      <c r="V72" s="84"/>
      <c r="W72" s="84">
        <v>0.5</v>
      </c>
      <c r="X72" s="84"/>
      <c r="Y72" s="84" t="s">
        <v>262</v>
      </c>
      <c r="Z72" s="84" t="s">
        <v>289</v>
      </c>
      <c r="AA72" s="84">
        <v>9.6000000000000002E-2</v>
      </c>
    </row>
    <row r="73" spans="1:27" s="2" customFormat="1" ht="15">
      <c r="D73" s="35"/>
      <c r="G73" s="10"/>
      <c r="L73" s="91" t="s">
        <v>262</v>
      </c>
      <c r="M73" s="91" t="s">
        <v>23</v>
      </c>
      <c r="N73" s="92" t="s">
        <v>53</v>
      </c>
      <c r="O73" s="92">
        <v>0.63253382589999996</v>
      </c>
      <c r="P73" s="92">
        <v>0.69229811429999999</v>
      </c>
      <c r="Q73" s="92">
        <v>0.72</v>
      </c>
      <c r="R73" s="92">
        <v>0.71441159229999995</v>
      </c>
      <c r="S73" s="92">
        <v>0.73379339740000005</v>
      </c>
      <c r="T73" s="90" t="s">
        <v>23</v>
      </c>
      <c r="U73" t="s">
        <v>262</v>
      </c>
      <c r="V73" s="84"/>
      <c r="W73" s="84">
        <v>0.5</v>
      </c>
      <c r="X73" s="84"/>
      <c r="Y73" s="84" t="s">
        <v>262</v>
      </c>
      <c r="Z73" s="84" t="s">
        <v>290</v>
      </c>
      <c r="AA73" s="84">
        <v>0.98170000000000002</v>
      </c>
    </row>
    <row r="74" spans="1:27" s="2" customFormat="1" ht="15">
      <c r="D74" s="35"/>
      <c r="G74" s="10"/>
      <c r="L74" s="91" t="s">
        <v>262</v>
      </c>
      <c r="M74" s="91" t="s">
        <v>24</v>
      </c>
      <c r="N74" s="92" t="s">
        <v>25</v>
      </c>
      <c r="O74" s="92">
        <v>0.67377455080000004</v>
      </c>
      <c r="P74" s="92">
        <v>0.77449650010000004</v>
      </c>
      <c r="Q74" s="92">
        <v>0.78</v>
      </c>
      <c r="R74" s="92">
        <v>0.79150801000000004</v>
      </c>
      <c r="S74" s="92">
        <v>0.79510160610000002</v>
      </c>
      <c r="T74" s="90" t="s">
        <v>24</v>
      </c>
      <c r="U74" t="s">
        <v>262</v>
      </c>
      <c r="V74" s="84"/>
      <c r="W74" s="84">
        <v>0.5</v>
      </c>
      <c r="X74" s="84"/>
      <c r="Y74" s="84" t="s">
        <v>262</v>
      </c>
      <c r="Z74" s="84" t="s">
        <v>291</v>
      </c>
      <c r="AA74" s="84">
        <v>8.6E-3</v>
      </c>
    </row>
    <row r="75" spans="1:27" s="2" customFormat="1" ht="15">
      <c r="D75" s="35"/>
      <c r="G75" s="10"/>
      <c r="L75" s="91" t="s">
        <v>262</v>
      </c>
      <c r="M75" s="91" t="s">
        <v>26</v>
      </c>
      <c r="N75" s="92" t="s">
        <v>54</v>
      </c>
      <c r="O75" s="92" t="s">
        <v>244</v>
      </c>
      <c r="P75" s="92" t="s">
        <v>244</v>
      </c>
      <c r="Q75" s="92" t="s">
        <v>244</v>
      </c>
      <c r="R75" s="92" t="s">
        <v>244</v>
      </c>
      <c r="S75" s="92">
        <v>0.66876447829999996</v>
      </c>
      <c r="T75" s="90" t="s">
        <v>42</v>
      </c>
      <c r="U75" t="s">
        <v>262</v>
      </c>
      <c r="V75" s="84"/>
      <c r="W75" s="84">
        <v>0.5</v>
      </c>
      <c r="X75" s="84"/>
      <c r="Y75" s="84" t="s">
        <v>262</v>
      </c>
      <c r="Z75" s="84" t="s">
        <v>292</v>
      </c>
      <c r="AA75" s="84">
        <v>0.2853</v>
      </c>
    </row>
    <row r="76" spans="1:27" s="2" customFormat="1" ht="15">
      <c r="D76" s="35"/>
      <c r="G76" s="10"/>
      <c r="L76" s="91" t="s">
        <v>262</v>
      </c>
      <c r="M76" s="91" t="s">
        <v>27</v>
      </c>
      <c r="N76" s="92" t="s">
        <v>55</v>
      </c>
      <c r="O76" s="92">
        <v>0.64203990280000001</v>
      </c>
      <c r="P76" s="92">
        <v>0.70073142990000004</v>
      </c>
      <c r="Q76" s="92">
        <v>0.71</v>
      </c>
      <c r="R76" s="92">
        <v>0.71410617939999999</v>
      </c>
      <c r="S76" s="92">
        <v>0.70302134760000001</v>
      </c>
      <c r="T76" s="90" t="s">
        <v>27</v>
      </c>
      <c r="U76" t="s">
        <v>262</v>
      </c>
      <c r="V76" s="84"/>
      <c r="W76" s="84">
        <v>0.5</v>
      </c>
      <c r="X76" s="84"/>
      <c r="Y76" s="84" t="s">
        <v>262</v>
      </c>
      <c r="Z76" s="84" t="s">
        <v>293</v>
      </c>
      <c r="AA76" s="84">
        <v>0.62239999999999995</v>
      </c>
    </row>
    <row r="77" spans="1:27" s="2" customFormat="1" ht="15">
      <c r="C77" s="36"/>
      <c r="D77" s="35"/>
      <c r="G77" s="10"/>
      <c r="L77" s="91" t="s">
        <v>262</v>
      </c>
      <c r="M77" s="91" t="s">
        <v>28</v>
      </c>
      <c r="N77" s="92" t="s">
        <v>56</v>
      </c>
      <c r="O77" s="92">
        <v>0.75740893580000002</v>
      </c>
      <c r="P77" s="92">
        <v>0.78488414409999996</v>
      </c>
      <c r="Q77" s="92">
        <v>0.73</v>
      </c>
      <c r="R77" s="92">
        <v>0.77545697690000004</v>
      </c>
      <c r="S77" s="92">
        <v>0.71424709659999996</v>
      </c>
      <c r="T77" s="90" t="s">
        <v>28</v>
      </c>
      <c r="U77" t="s">
        <v>262</v>
      </c>
      <c r="V77" s="84"/>
      <c r="W77" s="84">
        <v>0.5</v>
      </c>
      <c r="X77" s="84"/>
      <c r="Y77" s="84" t="s">
        <v>262</v>
      </c>
      <c r="Z77" s="84" t="s">
        <v>294</v>
      </c>
      <c r="AA77" s="84">
        <v>6.8999999999999999E-3</v>
      </c>
    </row>
    <row r="78" spans="1:27" s="2" customFormat="1" ht="15">
      <c r="C78" s="36"/>
      <c r="D78" s="35"/>
      <c r="G78" s="10"/>
      <c r="L78" s="91" t="s">
        <v>262</v>
      </c>
      <c r="M78" s="91" t="s">
        <v>29</v>
      </c>
      <c r="N78" s="92" t="s">
        <v>57</v>
      </c>
      <c r="O78" s="92">
        <v>0.79275834369999998</v>
      </c>
      <c r="P78" s="92">
        <v>0.83247805190000002</v>
      </c>
      <c r="Q78" s="92">
        <v>0.82</v>
      </c>
      <c r="R78" s="92">
        <v>0.82465932119999996</v>
      </c>
      <c r="S78" s="92">
        <v>0.85132801749999998</v>
      </c>
      <c r="T78" s="90" t="s">
        <v>29</v>
      </c>
      <c r="U78" t="s">
        <v>262</v>
      </c>
      <c r="V78" s="84"/>
      <c r="W78" s="84">
        <v>0.5</v>
      </c>
      <c r="X78" s="84"/>
      <c r="Y78" s="84" t="s">
        <v>262</v>
      </c>
      <c r="Z78" s="84" t="s">
        <v>295</v>
      </c>
      <c r="AA78" s="84">
        <v>0.9577</v>
      </c>
    </row>
    <row r="79" spans="1:27" ht="15">
      <c r="A79" s="2"/>
      <c r="B79" s="2"/>
      <c r="C79" s="2"/>
      <c r="D79" s="35"/>
      <c r="L79" s="91" t="s">
        <v>262</v>
      </c>
      <c r="M79" s="91" t="s">
        <v>30</v>
      </c>
      <c r="N79" s="92" t="s">
        <v>263</v>
      </c>
      <c r="O79" s="92">
        <v>0.73696259659999996</v>
      </c>
      <c r="P79" s="92">
        <v>0.78787132920000003</v>
      </c>
      <c r="Q79" s="92">
        <v>0.79</v>
      </c>
      <c r="R79" s="92">
        <v>0.74561409229999998</v>
      </c>
      <c r="S79" s="92">
        <v>0.79048466829999997</v>
      </c>
      <c r="T79" s="90" t="s">
        <v>30</v>
      </c>
      <c r="U79" t="s">
        <v>262</v>
      </c>
      <c r="V79" s="84"/>
      <c r="W79" s="84">
        <v>0.5</v>
      </c>
      <c r="X79" s="84"/>
      <c r="Y79" s="84" t="s">
        <v>262</v>
      </c>
      <c r="Z79" s="84" t="s">
        <v>296</v>
      </c>
      <c r="AA79" s="84">
        <v>0.16</v>
      </c>
    </row>
    <row r="80" spans="1:27" ht="15">
      <c r="A80" s="2"/>
      <c r="B80" s="2"/>
      <c r="C80" s="2"/>
      <c r="D80" s="35"/>
      <c r="L80" s="91" t="s">
        <v>262</v>
      </c>
      <c r="M80" s="91" t="s">
        <v>32</v>
      </c>
      <c r="N80" s="92" t="s">
        <v>264</v>
      </c>
      <c r="O80" s="92">
        <v>0.71511721029999997</v>
      </c>
      <c r="P80" s="92">
        <v>0.783000574</v>
      </c>
      <c r="Q80" s="92">
        <v>0.74</v>
      </c>
      <c r="R80" s="92">
        <v>0.73977401009999999</v>
      </c>
      <c r="S80" s="92">
        <v>0.70380350169999994</v>
      </c>
      <c r="T80" s="90" t="s">
        <v>32</v>
      </c>
      <c r="U80" t="s">
        <v>262</v>
      </c>
      <c r="V80" s="84"/>
      <c r="W80" s="84">
        <v>0.5</v>
      </c>
      <c r="X80" s="84"/>
      <c r="Y80" s="84" t="s">
        <v>262</v>
      </c>
      <c r="Z80" s="84" t="s">
        <v>297</v>
      </c>
      <c r="AA80" s="84">
        <v>7.7700000000000005E-2</v>
      </c>
    </row>
    <row r="81" spans="1:27" ht="15">
      <c r="A81" s="2"/>
      <c r="L81" s="91" t="s">
        <v>262</v>
      </c>
      <c r="M81" s="91" t="s">
        <v>33</v>
      </c>
      <c r="N81" s="92" t="s">
        <v>265</v>
      </c>
      <c r="O81" s="92">
        <v>0.70987231360000003</v>
      </c>
      <c r="P81" s="92">
        <v>0.7666621428</v>
      </c>
      <c r="Q81" s="92">
        <v>0.8</v>
      </c>
      <c r="R81" s="92">
        <v>0.70361460060000003</v>
      </c>
      <c r="S81" s="92">
        <v>0.60927283129999998</v>
      </c>
      <c r="T81" s="90" t="s">
        <v>33</v>
      </c>
      <c r="U81" t="s">
        <v>262</v>
      </c>
      <c r="V81" s="84"/>
      <c r="W81" s="84">
        <v>0.5</v>
      </c>
      <c r="X81" s="84"/>
      <c r="Y81" s="84" t="s">
        <v>262</v>
      </c>
      <c r="Z81" s="84" t="s">
        <v>298</v>
      </c>
      <c r="AA81" s="84">
        <v>2.3E-3</v>
      </c>
    </row>
    <row r="82" spans="1:27" ht="15">
      <c r="A82" s="2"/>
      <c r="L82" s="91" t="s">
        <v>262</v>
      </c>
      <c r="M82" s="91" t="s">
        <v>58</v>
      </c>
      <c r="N82" s="92" t="s">
        <v>59</v>
      </c>
      <c r="O82" s="92">
        <v>0.65270178359999997</v>
      </c>
      <c r="P82" s="92">
        <v>0.69</v>
      </c>
      <c r="Q82" s="92">
        <v>0.81</v>
      </c>
      <c r="R82" s="92">
        <v>0.73</v>
      </c>
      <c r="S82" s="92">
        <v>0.77141571679999998</v>
      </c>
      <c r="T82" s="90" t="s">
        <v>58</v>
      </c>
      <c r="U82" t="s">
        <v>262</v>
      </c>
      <c r="V82" s="84"/>
      <c r="W82" s="84">
        <v>0.5</v>
      </c>
      <c r="X82" s="84"/>
      <c r="Y82" s="84" t="s">
        <v>262</v>
      </c>
      <c r="Z82" s="84" t="s">
        <v>299</v>
      </c>
      <c r="AA82" s="84">
        <v>0.82430000000000003</v>
      </c>
    </row>
    <row r="83" spans="1:27" ht="15">
      <c r="A83" s="2"/>
      <c r="L83" s="91" t="s">
        <v>262</v>
      </c>
      <c r="M83" s="91" t="s">
        <v>60</v>
      </c>
      <c r="N83" s="92" t="s">
        <v>61</v>
      </c>
      <c r="O83" s="92">
        <v>0.59608232390000004</v>
      </c>
      <c r="P83" s="92">
        <v>0.55000000000000004</v>
      </c>
      <c r="Q83" s="92">
        <v>0.67</v>
      </c>
      <c r="R83" s="92">
        <v>0.74</v>
      </c>
      <c r="S83" s="92">
        <v>0.65572720399999995</v>
      </c>
      <c r="T83" s="90" t="s">
        <v>60</v>
      </c>
      <c r="U83" t="s">
        <v>262</v>
      </c>
      <c r="V83" s="84"/>
      <c r="W83" s="84">
        <v>0.5</v>
      </c>
      <c r="X83" s="84"/>
      <c r="Y83" s="84" t="s">
        <v>262</v>
      </c>
      <c r="Z83" s="84" t="s">
        <v>300</v>
      </c>
      <c r="AA83" s="84">
        <v>2.98E-2</v>
      </c>
    </row>
    <row r="84" spans="1:27">
      <c r="A84" s="2"/>
    </row>
    <row r="85" spans="1:27">
      <c r="A85" s="2"/>
    </row>
    <row r="86" spans="1:27">
      <c r="A86" s="2"/>
    </row>
    <row r="87" spans="1:27">
      <c r="A87" s="2"/>
    </row>
    <row r="88" spans="1:27">
      <c r="A88" s="2"/>
    </row>
    <row r="89" spans="1:27">
      <c r="A89" s="2"/>
    </row>
    <row r="90" spans="1:27">
      <c r="A90" s="2"/>
    </row>
    <row r="91" spans="1:27">
      <c r="A91" s="2"/>
    </row>
    <row r="92" spans="1:27">
      <c r="A92" s="31" t="s">
        <v>62</v>
      </c>
      <c r="B92" s="31"/>
      <c r="C92" s="31"/>
      <c r="D92" s="31"/>
      <c r="E92" s="31"/>
      <c r="F92" s="31"/>
      <c r="G92" s="31"/>
      <c r="H92" s="31"/>
      <c r="I92" s="31"/>
      <c r="J92" s="31"/>
    </row>
    <row r="94" spans="1:27">
      <c r="A94" s="32" t="s">
        <v>6</v>
      </c>
      <c r="B94" s="33" t="s">
        <v>63</v>
      </c>
      <c r="C94" s="33" t="s">
        <v>64</v>
      </c>
      <c r="D94" s="34" t="s">
        <v>65</v>
      </c>
      <c r="E94" s="34" t="s">
        <v>66</v>
      </c>
      <c r="F94" s="34" t="s">
        <v>67</v>
      </c>
      <c r="G94" s="34" t="s">
        <v>68</v>
      </c>
      <c r="H94" s="34" t="s">
        <v>69</v>
      </c>
      <c r="I94" s="34" t="s">
        <v>70</v>
      </c>
      <c r="J94" s="34" t="s">
        <v>71</v>
      </c>
    </row>
    <row r="95" spans="1:27">
      <c r="A95" s="20">
        <v>1</v>
      </c>
      <c r="B95" s="20">
        <v>1149</v>
      </c>
      <c r="C95" s="20">
        <v>1217</v>
      </c>
      <c r="D95" s="75" t="s">
        <v>72</v>
      </c>
      <c r="E95" s="20">
        <v>588</v>
      </c>
      <c r="F95" s="23">
        <v>0.51174934729999999</v>
      </c>
      <c r="G95" s="75">
        <v>530</v>
      </c>
      <c r="H95" s="75">
        <v>55</v>
      </c>
      <c r="I95" s="75">
        <v>3</v>
      </c>
      <c r="J95" s="23">
        <v>0.9013605442</v>
      </c>
    </row>
    <row r="96" spans="1:27">
      <c r="A96" s="20">
        <v>2</v>
      </c>
      <c r="B96" s="20">
        <v>1149</v>
      </c>
      <c r="C96" s="20">
        <v>1217</v>
      </c>
      <c r="D96" s="20" t="s">
        <v>73</v>
      </c>
      <c r="E96" s="20">
        <v>765</v>
      </c>
      <c r="F96" s="23">
        <v>0.66579634460000003</v>
      </c>
      <c r="G96" s="20">
        <v>661</v>
      </c>
      <c r="H96" s="20">
        <v>76</v>
      </c>
      <c r="I96" s="20">
        <v>28</v>
      </c>
      <c r="J96" s="23">
        <v>0.86405228759999997</v>
      </c>
    </row>
    <row r="97" spans="1:10">
      <c r="A97" s="20">
        <v>3</v>
      </c>
      <c r="B97" s="20">
        <v>1149</v>
      </c>
      <c r="C97" s="20">
        <v>1217</v>
      </c>
      <c r="D97" s="20" t="s">
        <v>74</v>
      </c>
      <c r="E97" s="20">
        <v>457</v>
      </c>
      <c r="F97" s="23">
        <v>0.39773716279999999</v>
      </c>
      <c r="G97" s="20">
        <v>457</v>
      </c>
      <c r="H97" s="20" t="s">
        <v>244</v>
      </c>
      <c r="I97" s="20" t="s">
        <v>244</v>
      </c>
      <c r="J97" s="23">
        <v>1</v>
      </c>
    </row>
    <row r="98" spans="1:10">
      <c r="A98" s="20">
        <v>4</v>
      </c>
      <c r="B98" s="20">
        <v>1149</v>
      </c>
      <c r="C98" s="20">
        <v>1217</v>
      </c>
      <c r="D98" s="20" t="s">
        <v>75</v>
      </c>
      <c r="E98" s="20">
        <v>33</v>
      </c>
      <c r="F98" s="23">
        <v>2.87206266E-2</v>
      </c>
      <c r="G98" s="20" t="s">
        <v>244</v>
      </c>
      <c r="H98" s="20">
        <v>33</v>
      </c>
      <c r="I98" s="20" t="s">
        <v>244</v>
      </c>
      <c r="J98" s="23" t="s">
        <v>245</v>
      </c>
    </row>
    <row r="99" spans="1:10">
      <c r="A99" s="20">
        <v>5</v>
      </c>
      <c r="B99" s="20">
        <v>1149</v>
      </c>
      <c r="C99" s="20">
        <v>1217</v>
      </c>
      <c r="D99" s="20" t="s">
        <v>76</v>
      </c>
      <c r="E99" s="20">
        <v>54</v>
      </c>
      <c r="F99" s="23">
        <v>4.6997389000000001E-2</v>
      </c>
      <c r="G99" s="20">
        <v>54</v>
      </c>
      <c r="H99" s="20" t="s">
        <v>244</v>
      </c>
      <c r="I99" s="20" t="s">
        <v>244</v>
      </c>
      <c r="J99" s="23">
        <v>1</v>
      </c>
    </row>
    <row r="100" spans="1:10">
      <c r="A100" s="20">
        <v>6</v>
      </c>
      <c r="B100" s="20">
        <v>1149</v>
      </c>
      <c r="C100" s="20">
        <v>1217</v>
      </c>
      <c r="D100" s="20" t="s">
        <v>77</v>
      </c>
      <c r="E100" s="20">
        <v>135</v>
      </c>
      <c r="F100" s="23">
        <v>0.1174934726</v>
      </c>
      <c r="G100" s="20">
        <v>108</v>
      </c>
      <c r="H100" s="20">
        <v>27</v>
      </c>
      <c r="I100" s="20">
        <v>0</v>
      </c>
      <c r="J100" s="23">
        <v>0.8</v>
      </c>
    </row>
    <row r="101" spans="1:10">
      <c r="A101" s="20">
        <v>7</v>
      </c>
      <c r="B101" s="20">
        <v>1149</v>
      </c>
      <c r="C101" s="20">
        <v>1217</v>
      </c>
      <c r="D101" s="75" t="s">
        <v>78</v>
      </c>
      <c r="E101" s="20">
        <v>399</v>
      </c>
      <c r="F101" s="23">
        <v>0.3472584856</v>
      </c>
      <c r="G101" s="75">
        <v>342</v>
      </c>
      <c r="H101" s="75">
        <v>39</v>
      </c>
      <c r="I101" s="75">
        <v>18</v>
      </c>
      <c r="J101" s="23">
        <v>0.85714285710000004</v>
      </c>
    </row>
    <row r="102" spans="1:10">
      <c r="A102" s="20">
        <v>8</v>
      </c>
      <c r="B102" s="20">
        <v>1149</v>
      </c>
      <c r="C102" s="20">
        <v>1217</v>
      </c>
      <c r="D102" s="20" t="s">
        <v>79</v>
      </c>
      <c r="E102" s="20">
        <v>498</v>
      </c>
      <c r="F102" s="23">
        <v>0.43342036550000002</v>
      </c>
      <c r="G102" s="20">
        <v>242</v>
      </c>
      <c r="H102" s="20">
        <v>202</v>
      </c>
      <c r="I102" s="20">
        <v>54</v>
      </c>
      <c r="J102" s="23">
        <v>0.48594377509999997</v>
      </c>
    </row>
    <row r="103" spans="1:10">
      <c r="A103" s="20">
        <v>9</v>
      </c>
      <c r="B103" s="20">
        <v>1149</v>
      </c>
      <c r="C103" s="20">
        <v>1217</v>
      </c>
      <c r="D103" s="75" t="s">
        <v>80</v>
      </c>
      <c r="E103" s="20">
        <v>253</v>
      </c>
      <c r="F103" s="23">
        <v>0.22019147080000001</v>
      </c>
      <c r="G103" s="75">
        <v>160</v>
      </c>
      <c r="H103" s="75">
        <v>83</v>
      </c>
      <c r="I103" s="75">
        <v>10</v>
      </c>
      <c r="J103" s="23">
        <v>0.63241106719999995</v>
      </c>
    </row>
    <row r="104" spans="1:10">
      <c r="A104" s="20">
        <v>10</v>
      </c>
      <c r="B104" s="20">
        <v>1149</v>
      </c>
      <c r="C104" s="20">
        <v>1217</v>
      </c>
      <c r="D104" s="75" t="s">
        <v>81</v>
      </c>
      <c r="E104" s="20">
        <v>98</v>
      </c>
      <c r="F104" s="23">
        <v>8.5291557899999995E-2</v>
      </c>
      <c r="G104" s="75">
        <v>45</v>
      </c>
      <c r="H104" s="75">
        <v>51</v>
      </c>
      <c r="I104" s="75">
        <v>2</v>
      </c>
      <c r="J104" s="23">
        <v>0.4591836735</v>
      </c>
    </row>
    <row r="105" spans="1:10">
      <c r="A105" s="20">
        <v>11</v>
      </c>
      <c r="B105" s="20">
        <v>1149</v>
      </c>
      <c r="C105" s="20">
        <v>1217</v>
      </c>
      <c r="D105" s="75" t="s">
        <v>82</v>
      </c>
      <c r="E105" s="20">
        <v>229</v>
      </c>
      <c r="F105" s="23">
        <v>0.19930374240000001</v>
      </c>
      <c r="G105" s="75">
        <v>144</v>
      </c>
      <c r="H105" s="75">
        <v>74</v>
      </c>
      <c r="I105" s="75">
        <v>11</v>
      </c>
      <c r="J105" s="23">
        <v>0.62882096070000004</v>
      </c>
    </row>
    <row r="106" spans="1:10">
      <c r="A106" s="20">
        <v>12</v>
      </c>
      <c r="B106" s="20">
        <v>1149</v>
      </c>
      <c r="C106" s="20">
        <v>1217</v>
      </c>
      <c r="D106" s="75" t="s">
        <v>83</v>
      </c>
      <c r="E106" s="20">
        <v>28</v>
      </c>
      <c r="F106" s="23">
        <v>2.43690165E-2</v>
      </c>
      <c r="G106" s="75">
        <v>24</v>
      </c>
      <c r="H106" s="75">
        <v>4</v>
      </c>
      <c r="I106" s="75">
        <v>0</v>
      </c>
      <c r="J106" s="23">
        <v>0.85714285710000004</v>
      </c>
    </row>
    <row r="107" spans="1:10">
      <c r="A107" s="20">
        <v>13</v>
      </c>
      <c r="B107" s="20">
        <v>1149</v>
      </c>
      <c r="C107" s="20">
        <v>1217</v>
      </c>
      <c r="D107" s="75" t="s">
        <v>84</v>
      </c>
      <c r="E107" s="20">
        <v>59</v>
      </c>
      <c r="F107" s="23">
        <v>5.1348999100000001E-2</v>
      </c>
      <c r="G107" s="75" t="s">
        <v>244</v>
      </c>
      <c r="H107" s="75">
        <v>59</v>
      </c>
      <c r="I107" s="75" t="s">
        <v>244</v>
      </c>
      <c r="J107" s="23" t="s">
        <v>245</v>
      </c>
    </row>
    <row r="108" spans="1:10">
      <c r="A108" s="20">
        <v>14</v>
      </c>
      <c r="B108" s="20">
        <v>1149</v>
      </c>
      <c r="C108" s="20">
        <v>1217</v>
      </c>
      <c r="D108" s="75" t="s">
        <v>85</v>
      </c>
      <c r="E108" s="20">
        <v>45</v>
      </c>
      <c r="F108" s="23">
        <v>3.9164490900000001E-2</v>
      </c>
      <c r="G108" s="75">
        <v>6</v>
      </c>
      <c r="H108" s="75">
        <v>37</v>
      </c>
      <c r="I108" s="75">
        <v>2</v>
      </c>
      <c r="J108" s="23">
        <v>0.1333333333</v>
      </c>
    </row>
    <row r="109" spans="1:10">
      <c r="A109" s="20">
        <v>15</v>
      </c>
      <c r="B109" s="20">
        <v>1149</v>
      </c>
      <c r="C109" s="20">
        <v>1217</v>
      </c>
      <c r="D109" s="20" t="s">
        <v>86</v>
      </c>
      <c r="E109" s="20">
        <v>631</v>
      </c>
      <c r="F109" s="23">
        <v>0.54917319409999998</v>
      </c>
      <c r="G109" s="20">
        <v>133</v>
      </c>
      <c r="H109" s="20">
        <v>427</v>
      </c>
      <c r="I109" s="20">
        <v>71</v>
      </c>
      <c r="J109" s="23">
        <v>0.2107765452</v>
      </c>
    </row>
    <row r="110" spans="1:10">
      <c r="A110" s="20">
        <v>16</v>
      </c>
      <c r="B110" s="20">
        <v>1149</v>
      </c>
      <c r="C110" s="20">
        <v>1217</v>
      </c>
      <c r="D110" s="75" t="s">
        <v>87</v>
      </c>
      <c r="E110" s="20">
        <v>250</v>
      </c>
      <c r="F110" s="23">
        <v>0.21758050479999999</v>
      </c>
      <c r="G110" s="75">
        <v>58</v>
      </c>
      <c r="H110" s="75">
        <v>175</v>
      </c>
      <c r="I110" s="75">
        <v>17</v>
      </c>
      <c r="J110" s="23">
        <v>0.23200000000000001</v>
      </c>
    </row>
    <row r="111" spans="1:10">
      <c r="A111" s="20">
        <v>17</v>
      </c>
      <c r="B111" s="20">
        <v>1149</v>
      </c>
      <c r="C111" s="20">
        <v>1217</v>
      </c>
      <c r="D111" s="20" t="s">
        <v>88</v>
      </c>
      <c r="E111" s="20">
        <v>134</v>
      </c>
      <c r="F111" s="23">
        <v>0.1166231506</v>
      </c>
      <c r="G111" s="20">
        <v>33</v>
      </c>
      <c r="H111" s="20">
        <v>94</v>
      </c>
      <c r="I111" s="20">
        <v>7</v>
      </c>
      <c r="J111" s="23">
        <v>0.2462686567</v>
      </c>
    </row>
    <row r="112" spans="1:10">
      <c r="A112" s="20">
        <v>18</v>
      </c>
      <c r="B112" s="20">
        <v>1149</v>
      </c>
      <c r="C112" s="20">
        <v>1217</v>
      </c>
      <c r="D112" s="20" t="s">
        <v>89</v>
      </c>
      <c r="E112" s="20">
        <v>61</v>
      </c>
      <c r="F112" s="23">
        <v>5.3089643200000002E-2</v>
      </c>
      <c r="G112" s="20">
        <v>16</v>
      </c>
      <c r="H112" s="20">
        <v>43</v>
      </c>
      <c r="I112" s="20">
        <v>2</v>
      </c>
      <c r="J112" s="23">
        <v>0.26229508200000001</v>
      </c>
    </row>
    <row r="113" spans="1:10">
      <c r="A113" s="20">
        <v>19</v>
      </c>
      <c r="B113" s="20">
        <v>1149</v>
      </c>
      <c r="C113" s="20">
        <v>1217</v>
      </c>
      <c r="D113" s="20" t="s">
        <v>90</v>
      </c>
      <c r="E113" s="20">
        <v>90</v>
      </c>
      <c r="F113" s="23">
        <v>7.8328981699999994E-2</v>
      </c>
      <c r="G113" s="20">
        <v>21</v>
      </c>
      <c r="H113" s="20">
        <v>63</v>
      </c>
      <c r="I113" s="20">
        <v>6</v>
      </c>
      <c r="J113" s="23">
        <v>0.2333333333</v>
      </c>
    </row>
    <row r="114" spans="1:10">
      <c r="A114" s="20">
        <v>20</v>
      </c>
      <c r="B114" s="20">
        <v>1149</v>
      </c>
      <c r="C114" s="20">
        <v>1217</v>
      </c>
      <c r="D114" s="75" t="s">
        <v>91</v>
      </c>
      <c r="E114" s="20">
        <v>462</v>
      </c>
      <c r="F114" s="23">
        <v>0.40208877279999999</v>
      </c>
      <c r="G114" s="75">
        <v>114</v>
      </c>
      <c r="H114" s="75">
        <v>316</v>
      </c>
      <c r="I114" s="75">
        <v>32</v>
      </c>
      <c r="J114" s="23">
        <v>0.24675324679999999</v>
      </c>
    </row>
    <row r="115" spans="1:10">
      <c r="A115" s="20">
        <v>21</v>
      </c>
      <c r="B115" s="20">
        <v>1149</v>
      </c>
      <c r="C115" s="20">
        <v>1217</v>
      </c>
      <c r="D115" s="20" t="s">
        <v>92</v>
      </c>
      <c r="E115" s="20">
        <v>98</v>
      </c>
      <c r="F115" s="23">
        <v>8.5291557899999995E-2</v>
      </c>
      <c r="G115" s="20">
        <v>31</v>
      </c>
      <c r="H115" s="20">
        <v>66</v>
      </c>
      <c r="I115" s="20">
        <v>1</v>
      </c>
      <c r="J115" s="23">
        <v>0.31632653059999999</v>
      </c>
    </row>
    <row r="116" spans="1:10">
      <c r="A116" s="20">
        <v>22</v>
      </c>
      <c r="B116" s="20">
        <v>1149</v>
      </c>
      <c r="C116" s="20">
        <v>1217</v>
      </c>
      <c r="D116" s="20" t="s">
        <v>93</v>
      </c>
      <c r="E116" s="20">
        <v>168</v>
      </c>
      <c r="F116" s="23">
        <v>0.1462140992</v>
      </c>
      <c r="G116" s="20">
        <v>50</v>
      </c>
      <c r="H116" s="20">
        <v>104</v>
      </c>
      <c r="I116" s="20">
        <v>14</v>
      </c>
      <c r="J116" s="23">
        <v>0.29761904760000002</v>
      </c>
    </row>
    <row r="117" spans="1:10">
      <c r="A117" s="20">
        <v>23</v>
      </c>
      <c r="B117" s="20">
        <v>1149</v>
      </c>
      <c r="C117" s="20">
        <v>1217</v>
      </c>
      <c r="D117" s="20" t="s">
        <v>94</v>
      </c>
      <c r="E117" s="20">
        <v>31</v>
      </c>
      <c r="F117" s="23">
        <v>2.6979982600000001E-2</v>
      </c>
      <c r="G117" s="20">
        <v>3</v>
      </c>
      <c r="H117" s="20">
        <v>28</v>
      </c>
      <c r="I117" s="20">
        <v>0</v>
      </c>
      <c r="J117" s="23">
        <v>9.6774193499999994E-2</v>
      </c>
    </row>
    <row r="118" spans="1:10">
      <c r="A118" s="20">
        <v>24</v>
      </c>
      <c r="B118" s="20">
        <v>1149</v>
      </c>
      <c r="C118" s="20">
        <v>1217</v>
      </c>
      <c r="D118" s="20" t="s">
        <v>95</v>
      </c>
      <c r="E118" s="20">
        <v>104</v>
      </c>
      <c r="F118" s="23">
        <v>9.0513490000000002E-2</v>
      </c>
      <c r="G118" s="20">
        <v>48</v>
      </c>
      <c r="H118" s="20">
        <v>53</v>
      </c>
      <c r="I118" s="20">
        <v>3</v>
      </c>
      <c r="J118" s="23">
        <v>0.4615384615</v>
      </c>
    </row>
    <row r="119" spans="1:10">
      <c r="A119" s="20">
        <v>25</v>
      </c>
      <c r="B119" s="20">
        <v>1149</v>
      </c>
      <c r="C119" s="20">
        <v>1217</v>
      </c>
      <c r="D119" s="20" t="s">
        <v>96</v>
      </c>
      <c r="E119" s="20">
        <v>161</v>
      </c>
      <c r="F119" s="23">
        <v>0.1401218451</v>
      </c>
      <c r="G119" s="20">
        <v>19</v>
      </c>
      <c r="H119" s="20">
        <v>137</v>
      </c>
      <c r="I119" s="20">
        <v>5</v>
      </c>
      <c r="J119" s="23">
        <v>0.1180124224</v>
      </c>
    </row>
    <row r="120" spans="1:10">
      <c r="A120" s="20">
        <v>26</v>
      </c>
      <c r="B120" s="20">
        <v>1149</v>
      </c>
      <c r="C120" s="20">
        <v>1217</v>
      </c>
      <c r="D120" s="75" t="s">
        <v>97</v>
      </c>
      <c r="E120" s="20">
        <v>21</v>
      </c>
      <c r="F120" s="23">
        <v>1.82767624E-2</v>
      </c>
      <c r="G120" s="75">
        <v>4</v>
      </c>
      <c r="H120" s="75">
        <v>17</v>
      </c>
      <c r="I120" s="75">
        <v>0</v>
      </c>
      <c r="J120" s="23">
        <v>0.1904761905</v>
      </c>
    </row>
    <row r="121" spans="1:10">
      <c r="A121" s="20">
        <v>27</v>
      </c>
      <c r="B121" s="20">
        <v>1149</v>
      </c>
      <c r="C121" s="20">
        <v>1217</v>
      </c>
      <c r="D121" s="20" t="s">
        <v>98</v>
      </c>
      <c r="E121" s="20">
        <v>21</v>
      </c>
      <c r="F121" s="23">
        <v>1.82767624E-2</v>
      </c>
      <c r="G121" s="20">
        <v>4</v>
      </c>
      <c r="H121" s="20">
        <v>17</v>
      </c>
      <c r="I121" s="20">
        <v>0</v>
      </c>
      <c r="J121" s="23">
        <v>0.1904761905</v>
      </c>
    </row>
    <row r="122" spans="1:10">
      <c r="A122" s="20">
        <v>28</v>
      </c>
      <c r="B122" s="20">
        <v>1149</v>
      </c>
      <c r="C122" s="20">
        <v>1217</v>
      </c>
      <c r="D122" s="75" t="s">
        <v>99</v>
      </c>
      <c r="E122" s="20">
        <v>196</v>
      </c>
      <c r="F122" s="23">
        <v>0.17058311579999999</v>
      </c>
      <c r="G122" s="75">
        <v>80</v>
      </c>
      <c r="H122" s="75">
        <v>104</v>
      </c>
      <c r="I122" s="75">
        <v>12</v>
      </c>
      <c r="J122" s="23">
        <v>0.40816326530000002</v>
      </c>
    </row>
    <row r="123" spans="1:10">
      <c r="A123" s="20">
        <v>29</v>
      </c>
      <c r="B123" s="20">
        <v>1149</v>
      </c>
      <c r="C123" s="20">
        <v>1217</v>
      </c>
      <c r="D123" s="20" t="s">
        <v>100</v>
      </c>
      <c r="E123" s="20">
        <v>174</v>
      </c>
      <c r="F123" s="23">
        <v>0.1514360313</v>
      </c>
      <c r="G123" s="20">
        <v>75</v>
      </c>
      <c r="H123" s="20">
        <v>89</v>
      </c>
      <c r="I123" s="20">
        <v>10</v>
      </c>
      <c r="J123" s="23">
        <v>0.43103448280000001</v>
      </c>
    </row>
    <row r="124" spans="1:10">
      <c r="A124" s="20">
        <v>30</v>
      </c>
      <c r="B124" s="20">
        <v>1149</v>
      </c>
      <c r="C124" s="20">
        <v>1217</v>
      </c>
      <c r="D124" s="20" t="s">
        <v>101</v>
      </c>
      <c r="E124" s="20">
        <v>24</v>
      </c>
      <c r="F124" s="23">
        <v>2.0887728500000001E-2</v>
      </c>
      <c r="G124" s="20">
        <v>6</v>
      </c>
      <c r="H124" s="20">
        <v>17</v>
      </c>
      <c r="I124" s="20">
        <v>1</v>
      </c>
      <c r="J124" s="23">
        <v>0.25</v>
      </c>
    </row>
    <row r="125" spans="1:10">
      <c r="A125" s="20">
        <v>31</v>
      </c>
      <c r="B125" s="20">
        <v>1149</v>
      </c>
      <c r="C125" s="20">
        <v>1217</v>
      </c>
      <c r="D125" s="75" t="s">
        <v>102</v>
      </c>
      <c r="E125" s="20">
        <v>47</v>
      </c>
      <c r="F125" s="23">
        <v>4.0905134900000001E-2</v>
      </c>
      <c r="G125" s="75">
        <v>3</v>
      </c>
      <c r="H125" s="75">
        <v>44</v>
      </c>
      <c r="I125" s="75">
        <v>0</v>
      </c>
      <c r="J125" s="23">
        <v>6.3829787200000002E-2</v>
      </c>
    </row>
    <row r="126" spans="1:10">
      <c r="A126" s="20">
        <v>32</v>
      </c>
      <c r="B126" s="20">
        <v>1149</v>
      </c>
      <c r="C126" s="20">
        <v>1217</v>
      </c>
      <c r="D126" s="20" t="s">
        <v>103</v>
      </c>
      <c r="E126" s="20">
        <v>35</v>
      </c>
      <c r="F126" s="23">
        <v>3.0461270700000001E-2</v>
      </c>
      <c r="G126" s="20">
        <v>1</v>
      </c>
      <c r="H126" s="20">
        <v>34</v>
      </c>
      <c r="I126" s="20">
        <v>0</v>
      </c>
      <c r="J126" s="23">
        <v>2.85714286E-2</v>
      </c>
    </row>
    <row r="127" spans="1:10">
      <c r="A127" s="20">
        <v>33</v>
      </c>
      <c r="B127" s="20">
        <v>1149</v>
      </c>
      <c r="C127" s="20">
        <v>1217</v>
      </c>
      <c r="D127" s="20" t="s">
        <v>104</v>
      </c>
      <c r="E127" s="20">
        <v>16</v>
      </c>
      <c r="F127" s="23">
        <v>1.39251523E-2</v>
      </c>
      <c r="G127" s="20">
        <v>2</v>
      </c>
      <c r="H127" s="20">
        <v>14</v>
      </c>
      <c r="I127" s="20">
        <v>0</v>
      </c>
      <c r="J127" s="23">
        <v>0.125</v>
      </c>
    </row>
    <row r="128" spans="1:10">
      <c r="A128" s="20">
        <v>34</v>
      </c>
      <c r="B128" s="20">
        <v>1149</v>
      </c>
      <c r="C128" s="20">
        <v>1217</v>
      </c>
      <c r="D128" s="20" t="s">
        <v>105</v>
      </c>
      <c r="E128" s="20">
        <v>199</v>
      </c>
      <c r="F128" s="23">
        <v>0.17319408180000001</v>
      </c>
      <c r="G128" s="20">
        <v>1</v>
      </c>
      <c r="H128" s="20">
        <v>192</v>
      </c>
      <c r="I128" s="20">
        <v>6</v>
      </c>
      <c r="J128" s="23">
        <v>5.0251256000000003E-3</v>
      </c>
    </row>
    <row r="129" spans="1:10">
      <c r="A129" s="20">
        <v>35</v>
      </c>
      <c r="B129" s="20">
        <v>1149</v>
      </c>
      <c r="C129" s="20">
        <v>1217</v>
      </c>
      <c r="D129" s="75" t="s">
        <v>106</v>
      </c>
      <c r="E129" s="20">
        <v>35</v>
      </c>
      <c r="F129" s="23">
        <v>3.0461270700000001E-2</v>
      </c>
      <c r="G129" s="75">
        <v>0</v>
      </c>
      <c r="H129" s="75">
        <v>33</v>
      </c>
      <c r="I129" s="75">
        <v>2</v>
      </c>
      <c r="J129" s="23">
        <v>0</v>
      </c>
    </row>
    <row r="130" spans="1:10">
      <c r="A130" s="20">
        <v>36</v>
      </c>
      <c r="B130" s="20">
        <v>1149</v>
      </c>
      <c r="C130" s="20">
        <v>1217</v>
      </c>
      <c r="D130" s="75" t="s">
        <v>107</v>
      </c>
      <c r="E130" s="20">
        <v>55</v>
      </c>
      <c r="F130" s="23">
        <v>4.7867711100000002E-2</v>
      </c>
      <c r="G130" s="75">
        <v>2</v>
      </c>
      <c r="H130" s="75">
        <v>51</v>
      </c>
      <c r="I130" s="75">
        <v>2</v>
      </c>
      <c r="J130" s="23">
        <v>3.6363636400000003E-2</v>
      </c>
    </row>
    <row r="131" spans="1:10">
      <c r="A131" s="20">
        <v>37</v>
      </c>
      <c r="B131" s="20">
        <v>1149</v>
      </c>
      <c r="C131" s="20">
        <v>1217</v>
      </c>
      <c r="D131" s="75" t="s">
        <v>108</v>
      </c>
      <c r="E131" s="20">
        <v>69</v>
      </c>
      <c r="F131" s="23">
        <v>6.0052219300000001E-2</v>
      </c>
      <c r="G131" s="75">
        <v>0</v>
      </c>
      <c r="H131" s="75">
        <v>69</v>
      </c>
      <c r="I131" s="75">
        <v>0</v>
      </c>
      <c r="J131" s="23">
        <v>0</v>
      </c>
    </row>
    <row r="132" spans="1:10">
      <c r="A132" s="20">
        <v>38</v>
      </c>
      <c r="B132" s="20">
        <v>1149</v>
      </c>
      <c r="C132" s="20">
        <v>1217</v>
      </c>
      <c r="D132" s="75" t="s">
        <v>109</v>
      </c>
      <c r="E132" s="20">
        <v>69</v>
      </c>
      <c r="F132" s="23">
        <v>6.0052219300000001E-2</v>
      </c>
      <c r="G132" s="75">
        <v>0</v>
      </c>
      <c r="H132" s="75">
        <v>68</v>
      </c>
      <c r="I132" s="75">
        <v>1</v>
      </c>
      <c r="J132" s="23">
        <v>0</v>
      </c>
    </row>
    <row r="133" spans="1:10">
      <c r="A133" s="20">
        <v>39</v>
      </c>
      <c r="B133" s="20">
        <v>1149</v>
      </c>
      <c r="C133" s="20">
        <v>1217</v>
      </c>
      <c r="D133" s="20" t="s">
        <v>110</v>
      </c>
      <c r="E133" s="20">
        <v>191</v>
      </c>
      <c r="F133" s="23">
        <v>0.1662315057</v>
      </c>
      <c r="G133" s="20">
        <v>38</v>
      </c>
      <c r="H133" s="20">
        <v>27</v>
      </c>
      <c r="I133" s="20">
        <v>126</v>
      </c>
      <c r="J133" s="23">
        <v>0.19895287959999999</v>
      </c>
    </row>
    <row r="134" spans="1:10">
      <c r="A134" s="20">
        <v>40</v>
      </c>
      <c r="B134" s="20">
        <v>1149</v>
      </c>
      <c r="C134" s="20">
        <v>1217</v>
      </c>
      <c r="D134" s="20" t="s">
        <v>111</v>
      </c>
      <c r="E134" s="20">
        <v>140</v>
      </c>
      <c r="F134" s="23">
        <v>0.1218450827</v>
      </c>
      <c r="G134" s="20">
        <v>38</v>
      </c>
      <c r="H134" s="20">
        <v>27</v>
      </c>
      <c r="I134" s="20">
        <v>75</v>
      </c>
      <c r="J134" s="23">
        <v>0.27142857139999998</v>
      </c>
    </row>
    <row r="135" spans="1:10">
      <c r="A135" s="20">
        <v>41</v>
      </c>
      <c r="B135" s="20">
        <v>1149</v>
      </c>
      <c r="C135" s="20">
        <v>1217</v>
      </c>
      <c r="D135" s="20" t="s">
        <v>112</v>
      </c>
      <c r="E135" s="20">
        <v>54</v>
      </c>
      <c r="F135" s="23">
        <v>4.6997389000000001E-2</v>
      </c>
      <c r="G135" s="20" t="s">
        <v>244</v>
      </c>
      <c r="H135" s="20" t="s">
        <v>244</v>
      </c>
      <c r="I135" s="20">
        <v>54</v>
      </c>
      <c r="J135" s="23" t="s">
        <v>245</v>
      </c>
    </row>
  </sheetData>
  <pageMargins left="0.7" right="0.7" top="0.75" bottom="0.75" header="0.3" footer="0.3"/>
  <pageSetup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G55"/>
  <sheetViews>
    <sheetView workbookViewId="0">
      <selection activeCell="C3" sqref="C3"/>
    </sheetView>
  </sheetViews>
  <sheetFormatPr defaultRowHeight="10.5"/>
  <cols>
    <col min="1" max="1" width="9.140625" style="20"/>
    <col min="2" max="2" width="42.85546875" style="20" customWidth="1"/>
    <col min="3" max="16384" width="9.140625" style="20"/>
  </cols>
  <sheetData>
    <row r="1" spans="1:3">
      <c r="A1" s="27" t="s">
        <v>243</v>
      </c>
    </row>
    <row r="3" spans="1:3">
      <c r="B3" s="20" t="str">
        <f>data!C32</f>
        <v xml:space="preserve">Do the staff from your different DSHS programs work together as a team to try to help you get the services you need? </v>
      </c>
      <c r="C3" s="35">
        <f>data!I32</f>
        <v>0.74290669340000004</v>
      </c>
    </row>
    <row r="4" spans="1:3">
      <c r="B4" s="20" t="str">
        <f>data!C31</f>
        <v xml:space="preserve">Does DSHS make sure all your services work well together? </v>
      </c>
      <c r="C4" s="35">
        <f>data!I31</f>
        <v>0.76341583710000005</v>
      </c>
    </row>
    <row r="5" spans="1:3">
      <c r="B5" s="20" t="s">
        <v>274</v>
      </c>
    </row>
    <row r="6" spans="1:3">
      <c r="A6" s="2" t="s">
        <v>33</v>
      </c>
      <c r="B6" s="49" t="str">
        <f>data!C30</f>
        <v xml:space="preserve">Did you help make plans and set goals about services? </v>
      </c>
      <c r="C6" s="35">
        <f>data!I30</f>
        <v>0.69640856610000001</v>
      </c>
    </row>
    <row r="7" spans="1:3">
      <c r="A7" s="2" t="s">
        <v>32</v>
      </c>
      <c r="B7" s="49" t="str">
        <f>data!C29</f>
        <v xml:space="preserve">Did you have a say in what kind of services you get? </v>
      </c>
      <c r="C7" s="35">
        <f>data!I29</f>
        <v>0.7501012413</v>
      </c>
    </row>
    <row r="8" spans="1:3">
      <c r="A8" s="2"/>
      <c r="B8" s="35" t="s">
        <v>4</v>
      </c>
      <c r="C8" s="35"/>
    </row>
    <row r="9" spans="1:3">
      <c r="A9" s="2" t="s">
        <v>30</v>
      </c>
      <c r="B9" s="2" t="str">
        <f>data!C28</f>
        <v xml:space="preserve">Was it easy to get the information you needed about services? </v>
      </c>
      <c r="C9" s="35">
        <f>data!I28</f>
        <v>0.81918189139999997</v>
      </c>
    </row>
    <row r="10" spans="1:3">
      <c r="A10" s="2" t="s">
        <v>29</v>
      </c>
      <c r="B10" s="2" t="str">
        <f>data!C27</f>
        <v xml:space="preserve">Did program staff explain things clearly? </v>
      </c>
      <c r="C10" s="35">
        <f>data!I27</f>
        <v>0.85039050849999998</v>
      </c>
    </row>
    <row r="11" spans="1:3">
      <c r="A11" s="2" t="s">
        <v>28</v>
      </c>
      <c r="B11" s="2" t="str">
        <f>data!C26</f>
        <v xml:space="preserve">Do you know what program services there are for you and your family? </v>
      </c>
      <c r="C11" s="35">
        <f>data!I26</f>
        <v>0.64373061789999997</v>
      </c>
    </row>
    <row r="12" spans="1:3">
      <c r="A12" s="2"/>
      <c r="B12" s="20" t="s">
        <v>3</v>
      </c>
      <c r="C12" s="35"/>
    </row>
    <row r="13" spans="1:3">
      <c r="A13" s="2" t="s">
        <v>27</v>
      </c>
      <c r="B13" s="2" t="str">
        <f>data!C25</f>
        <v xml:space="preserve">Do DSHS staff return your calls within 24 hours? </v>
      </c>
      <c r="C13" s="35">
        <f>data!I25</f>
        <v>0.71513803760000005</v>
      </c>
    </row>
    <row r="14" spans="1:3">
      <c r="A14" s="2" t="s">
        <v>26</v>
      </c>
      <c r="B14" s="2" t="str">
        <f>data!C24</f>
        <v xml:space="preserve">When you call DSHS, is it easy to get a live person when you need to? </v>
      </c>
      <c r="C14" s="35">
        <f>data!I24</f>
        <v>0.69419585289999997</v>
      </c>
    </row>
    <row r="15" spans="1:3">
      <c r="A15" s="2" t="s">
        <v>24</v>
      </c>
      <c r="B15" s="2" t="str">
        <f>data!C23</f>
        <v xml:space="preserve">Did you get services as quickly as you needed? </v>
      </c>
      <c r="C15" s="35">
        <f>data!I23</f>
        <v>0.73847491669999998</v>
      </c>
    </row>
    <row r="16" spans="1:3">
      <c r="A16" s="2" t="s">
        <v>23</v>
      </c>
      <c r="B16" s="2" t="str">
        <f>data!C22</f>
        <v xml:space="preserve">Is it easy to get services from the DSHS program? </v>
      </c>
      <c r="C16" s="35">
        <f>data!I22</f>
        <v>0.73325706570000004</v>
      </c>
    </row>
    <row r="17" spans="1:7">
      <c r="A17" s="2" t="s">
        <v>22</v>
      </c>
      <c r="B17" s="2" t="str">
        <f>data!C21</f>
        <v xml:space="preserve">Is it easy to get to the DSHS program office? </v>
      </c>
      <c r="C17" s="35">
        <f>data!I21</f>
        <v>0.84316358709999994</v>
      </c>
    </row>
    <row r="18" spans="1:7">
      <c r="A18" s="2" t="s">
        <v>21</v>
      </c>
      <c r="B18" s="2" t="str">
        <f>data!C20</f>
        <v xml:space="preserve">Are DSHS program offices open at times that are good for you? </v>
      </c>
      <c r="C18" s="35">
        <f>data!I20</f>
        <v>0.89403006559999998</v>
      </c>
    </row>
    <row r="19" spans="1:7">
      <c r="A19" s="2"/>
      <c r="B19" s="20" t="s">
        <v>2</v>
      </c>
      <c r="C19" s="35"/>
    </row>
    <row r="20" spans="1:7">
      <c r="A20" s="2" t="s">
        <v>20</v>
      </c>
      <c r="B20" s="2" t="str">
        <f>data!C19</f>
        <v xml:space="preserve">Do staff understand your needs? </v>
      </c>
      <c r="C20" s="35">
        <f>data!I19</f>
        <v>0.86770087959999997</v>
      </c>
    </row>
    <row r="21" spans="1:7">
      <c r="A21" s="2" t="s">
        <v>19</v>
      </c>
      <c r="B21" s="2" t="str">
        <f>data!C18</f>
        <v xml:space="preserve">Do staff listen to what you have to say? </v>
      </c>
      <c r="C21" s="35">
        <f>data!I18</f>
        <v>0.8803998784</v>
      </c>
    </row>
    <row r="22" spans="1:7">
      <c r="A22" s="2" t="s">
        <v>18</v>
      </c>
      <c r="B22" s="2" t="str">
        <f>data!C17</f>
        <v xml:space="preserve">Do DSHS staff treat you with courtesy and respect? </v>
      </c>
      <c r="C22" s="35">
        <f>data!I17</f>
        <v>0.8856031191</v>
      </c>
    </row>
    <row r="23" spans="1:7">
      <c r="A23" s="2"/>
      <c r="B23" s="20" t="s">
        <v>1</v>
      </c>
      <c r="C23" s="35"/>
    </row>
    <row r="24" spans="1:7">
      <c r="A24" s="2" t="s">
        <v>17</v>
      </c>
      <c r="B24" s="2" t="str">
        <f>data!C16</f>
        <v xml:space="preserve">Are you satisfied with DSHS program services? </v>
      </c>
      <c r="C24" s="35">
        <f>data!I16</f>
        <v>0.7789961849</v>
      </c>
    </row>
    <row r="25" spans="1:7">
      <c r="A25" s="2" t="s">
        <v>16</v>
      </c>
      <c r="B25" s="2" t="str">
        <f>data!C15</f>
        <v xml:space="preserve">Does your DSHS program do good work? </v>
      </c>
      <c r="C25" s="35">
        <f>data!I15</f>
        <v>0.84557804879999998</v>
      </c>
    </row>
    <row r="26" spans="1:7">
      <c r="A26" s="2" t="s">
        <v>273</v>
      </c>
      <c r="B26" s="2" t="str">
        <f>data!C14</f>
        <v xml:space="preserve">Thinking of all the programs together, has DSHS done good work? </v>
      </c>
      <c r="C26" s="35">
        <f>data!I14</f>
        <v>0.83987748100000004</v>
      </c>
    </row>
    <row r="27" spans="1:7">
      <c r="A27" s="2" t="s">
        <v>15</v>
      </c>
      <c r="B27" s="2" t="str">
        <f>data!C13</f>
        <v xml:space="preserve">Overall, do DSHS programs help you and your family? </v>
      </c>
      <c r="C27" s="35">
        <f>data!I13</f>
        <v>0.88655064949999995</v>
      </c>
      <c r="E27" s="35"/>
      <c r="F27" s="35"/>
      <c r="G27" s="35"/>
    </row>
    <row r="28" spans="1:7">
      <c r="B28" s="20" t="s">
        <v>0</v>
      </c>
      <c r="C28" s="35"/>
      <c r="D28" s="35"/>
      <c r="E28" s="35"/>
      <c r="F28" s="35"/>
      <c r="G28" s="35"/>
    </row>
    <row r="29" spans="1:7">
      <c r="C29" s="35"/>
      <c r="D29" s="35"/>
      <c r="F29" s="35"/>
      <c r="G29" s="35"/>
    </row>
    <row r="30" spans="1:7">
      <c r="A30" s="27" t="s">
        <v>246</v>
      </c>
      <c r="C30" s="35"/>
      <c r="D30" s="35"/>
      <c r="F30" s="35"/>
      <c r="G30" s="35"/>
    </row>
    <row r="31" spans="1:7">
      <c r="C31" s="35"/>
      <c r="D31" s="35"/>
      <c r="E31" s="35"/>
      <c r="F31" s="35"/>
      <c r="G31" s="35"/>
    </row>
    <row r="32" spans="1:7">
      <c r="A32" s="20" t="s">
        <v>220</v>
      </c>
      <c r="B32" s="20" t="s">
        <v>221</v>
      </c>
      <c r="C32" s="20" t="s">
        <v>222</v>
      </c>
      <c r="G32" s="35"/>
    </row>
    <row r="33" spans="1:7">
      <c r="C33" s="20" t="s">
        <v>223</v>
      </c>
      <c r="D33" s="20" t="s">
        <v>131</v>
      </c>
      <c r="F33" s="20" t="s">
        <v>132</v>
      </c>
      <c r="G33" s="35"/>
    </row>
    <row r="34" spans="1:7">
      <c r="G34" s="35"/>
    </row>
    <row r="35" spans="1:7">
      <c r="B35" s="20" t="s">
        <v>242</v>
      </c>
      <c r="C35" s="20">
        <f>data!I132/2</f>
        <v>0.5</v>
      </c>
      <c r="D35" s="20">
        <f>data!G132</f>
        <v>0</v>
      </c>
      <c r="E35" s="20">
        <f>C35*-1</f>
        <v>-0.5</v>
      </c>
      <c r="F35" s="20">
        <f>data!H132*-1</f>
        <v>-68</v>
      </c>
    </row>
    <row r="36" spans="1:7">
      <c r="B36" s="20" t="s">
        <v>241</v>
      </c>
      <c r="C36" s="20">
        <f>data!I131/2</f>
        <v>0</v>
      </c>
      <c r="D36" s="20">
        <f>data!G131</f>
        <v>0</v>
      </c>
      <c r="F36" s="20">
        <f>data!H131*-1</f>
        <v>-69</v>
      </c>
    </row>
    <row r="37" spans="1:7">
      <c r="B37" s="20" t="s">
        <v>240</v>
      </c>
      <c r="C37" s="20">
        <f>data!I130/2</f>
        <v>1</v>
      </c>
      <c r="D37" s="20">
        <f>data!G130</f>
        <v>2</v>
      </c>
      <c r="E37" s="20">
        <f>C37*-1</f>
        <v>-1</v>
      </c>
      <c r="F37" s="20">
        <f>data!H130*-1</f>
        <v>-51</v>
      </c>
    </row>
    <row r="38" spans="1:7">
      <c r="B38" s="20" t="s">
        <v>239</v>
      </c>
      <c r="C38" s="20">
        <f>data!I129/2</f>
        <v>1</v>
      </c>
      <c r="D38" s="20">
        <f>data!G129</f>
        <v>0</v>
      </c>
      <c r="F38" s="20">
        <f>data!H129*-1</f>
        <v>-33</v>
      </c>
    </row>
    <row r="39" spans="1:7">
      <c r="A39" s="20" t="s">
        <v>238</v>
      </c>
    </row>
    <row r="40" spans="1:7">
      <c r="B40" s="20" t="s">
        <v>186</v>
      </c>
      <c r="C40" s="20">
        <f>data!I125/2</f>
        <v>0</v>
      </c>
      <c r="D40" s="20">
        <f>data!G125</f>
        <v>3</v>
      </c>
      <c r="E40" s="20">
        <f>C40*-1</f>
        <v>0</v>
      </c>
      <c r="F40" s="20">
        <f>data!H125*-1</f>
        <v>-44</v>
      </c>
    </row>
    <row r="41" spans="1:7">
      <c r="B41" s="20" t="s">
        <v>181</v>
      </c>
      <c r="C41" s="20">
        <f>data!I122/2</f>
        <v>6</v>
      </c>
      <c r="D41" s="20">
        <f>data!G122</f>
        <v>80</v>
      </c>
      <c r="E41" s="20">
        <f>C41*-1</f>
        <v>-6</v>
      </c>
      <c r="F41" s="20">
        <f>data!H122*-1</f>
        <v>-104</v>
      </c>
    </row>
    <row r="42" spans="1:7">
      <c r="B42" s="20" t="s">
        <v>237</v>
      </c>
      <c r="C42" s="20">
        <f>data!I120/2</f>
        <v>0</v>
      </c>
      <c r="D42" s="20">
        <f>data!G120</f>
        <v>4</v>
      </c>
      <c r="E42" s="20">
        <f>C42*-1</f>
        <v>0</v>
      </c>
      <c r="F42" s="20">
        <f>data!H120*-1</f>
        <v>-17</v>
      </c>
    </row>
    <row r="43" spans="1:7">
      <c r="B43" s="20" t="s">
        <v>236</v>
      </c>
      <c r="C43" s="20">
        <f>data!I114/2</f>
        <v>16</v>
      </c>
      <c r="D43" s="20">
        <f>data!G114</f>
        <v>114</v>
      </c>
      <c r="E43" s="20">
        <f>C43*-1</f>
        <v>-16</v>
      </c>
      <c r="F43" s="20">
        <f>data!H114*-1</f>
        <v>-316</v>
      </c>
    </row>
    <row r="44" spans="1:7">
      <c r="B44" s="20" t="s">
        <v>235</v>
      </c>
      <c r="C44" s="20">
        <f>data!I110/2</f>
        <v>8.5</v>
      </c>
      <c r="D44" s="20">
        <f>data!G110</f>
        <v>58</v>
      </c>
      <c r="E44" s="20">
        <f>C44*-1</f>
        <v>-8.5</v>
      </c>
      <c r="F44" s="20">
        <f>data!H110*-1</f>
        <v>-175</v>
      </c>
    </row>
    <row r="45" spans="1:7">
      <c r="A45" s="20" t="s">
        <v>234</v>
      </c>
    </row>
    <row r="46" spans="1:7">
      <c r="B46" s="20" t="s">
        <v>233</v>
      </c>
      <c r="C46" s="20">
        <f>data!I108/2</f>
        <v>1</v>
      </c>
      <c r="D46" s="20">
        <f>data!G108</f>
        <v>6</v>
      </c>
      <c r="E46" s="20">
        <f>C46*-1</f>
        <v>-1</v>
      </c>
      <c r="F46" s="20">
        <f>data!H108*-1</f>
        <v>-37</v>
      </c>
    </row>
    <row r="47" spans="1:7">
      <c r="B47" s="20" t="s">
        <v>232</v>
      </c>
      <c r="C47" s="20" t="str">
        <f>data!I107</f>
        <v xml:space="preserve">. </v>
      </c>
      <c r="D47" s="20" t="str">
        <f>data!G107</f>
        <v xml:space="preserve">. </v>
      </c>
      <c r="F47" s="20">
        <f>data!H107*-1</f>
        <v>-59</v>
      </c>
    </row>
    <row r="48" spans="1:7">
      <c r="B48" s="20" t="s">
        <v>231</v>
      </c>
      <c r="C48" s="20">
        <f>data!I106/2</f>
        <v>0</v>
      </c>
      <c r="D48" s="20">
        <f>data!G106</f>
        <v>24</v>
      </c>
      <c r="E48" s="20">
        <f>C48*-1</f>
        <v>0</v>
      </c>
      <c r="F48" s="20">
        <f>data!H106*-1</f>
        <v>-4</v>
      </c>
    </row>
    <row r="49" spans="1:6">
      <c r="B49" s="20" t="s">
        <v>230</v>
      </c>
      <c r="C49" s="20">
        <f>data!I105/2</f>
        <v>5.5</v>
      </c>
      <c r="D49" s="20">
        <f>data!G105</f>
        <v>144</v>
      </c>
      <c r="E49" s="20">
        <f>C49*-1</f>
        <v>-5.5</v>
      </c>
      <c r="F49" s="20">
        <f>data!H105*-1</f>
        <v>-74</v>
      </c>
    </row>
    <row r="50" spans="1:6">
      <c r="B50" s="20" t="s">
        <v>229</v>
      </c>
      <c r="C50" s="20">
        <f>data!I104/2</f>
        <v>1</v>
      </c>
      <c r="D50" s="20">
        <f>data!G104</f>
        <v>45</v>
      </c>
      <c r="E50" s="20">
        <f>C50*-1</f>
        <v>-1</v>
      </c>
      <c r="F50" s="20">
        <f>data!H104*-1</f>
        <v>-51</v>
      </c>
    </row>
    <row r="51" spans="1:6">
      <c r="B51" s="20" t="s">
        <v>228</v>
      </c>
      <c r="C51" s="20">
        <f>data!$I103/2</f>
        <v>5</v>
      </c>
      <c r="D51" s="20">
        <f>data!G103</f>
        <v>160</v>
      </c>
      <c r="E51" s="20">
        <f>C51*-1</f>
        <v>-5</v>
      </c>
      <c r="F51" s="20">
        <f>data!H103*-1</f>
        <v>-83</v>
      </c>
    </row>
    <row r="52" spans="1:6">
      <c r="A52" s="20" t="s">
        <v>227</v>
      </c>
    </row>
    <row r="53" spans="1:6">
      <c r="B53" s="20" t="s">
        <v>226</v>
      </c>
      <c r="C53" s="20">
        <f>data!$I101/2</f>
        <v>9</v>
      </c>
      <c r="D53" s="20">
        <f>data!G101</f>
        <v>342</v>
      </c>
      <c r="E53" s="20">
        <f>C53*-1</f>
        <v>-9</v>
      </c>
      <c r="F53" s="20">
        <f>data!H101*-1</f>
        <v>-39</v>
      </c>
    </row>
    <row r="54" spans="1:6">
      <c r="B54" s="20" t="s">
        <v>225</v>
      </c>
      <c r="C54" s="20">
        <f>data!$I95/2</f>
        <v>1.5</v>
      </c>
      <c r="D54" s="20">
        <f>data!G95</f>
        <v>530</v>
      </c>
      <c r="E54" s="20">
        <f>C54*-1</f>
        <v>-1.5</v>
      </c>
      <c r="F54" s="20">
        <f>data!H95*-1</f>
        <v>-55</v>
      </c>
    </row>
    <row r="55" spans="1:6">
      <c r="A55" s="20" t="s">
        <v>224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6</vt:i4>
      </vt:variant>
    </vt:vector>
  </HeadingPairs>
  <TitlesOfParts>
    <vt:vector size="15" baseType="lpstr">
      <vt:lpstr>Cover</vt:lpstr>
      <vt:lpstr>A</vt:lpstr>
      <vt:lpstr>C</vt:lpstr>
      <vt:lpstr>D1</vt:lpstr>
      <vt:lpstr>D2</vt:lpstr>
      <vt:lpstr>E</vt:lpstr>
      <vt:lpstr>F</vt:lpstr>
      <vt:lpstr>data</vt:lpstr>
      <vt:lpstr>chart_data</vt:lpstr>
      <vt:lpstr>A!Print_Area</vt:lpstr>
      <vt:lpstr>'C'!Print_Area</vt:lpstr>
      <vt:lpstr>'D1'!Print_Area</vt:lpstr>
      <vt:lpstr>'D2'!Print_Area</vt:lpstr>
      <vt:lpstr>E!Print_Area</vt:lpstr>
      <vt:lpstr>F!Print_Area</vt:lpstr>
    </vt:vector>
  </TitlesOfParts>
  <Company>Exec IT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mancue</dc:creator>
  <cp:lastModifiedBy>Raiha, Nancy (DSHS/RDA)</cp:lastModifiedBy>
  <cp:lastPrinted>2009-07-15T23:32:31Z</cp:lastPrinted>
  <dcterms:created xsi:type="dcterms:W3CDTF">2009-03-20T18:22:28Z</dcterms:created>
  <dcterms:modified xsi:type="dcterms:W3CDTF">2009-07-26T03:01:07Z</dcterms:modified>
</cp:coreProperties>
</file>