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<sst xmlns="http://schemas.openxmlformats.org/spreadsheetml/2006/main" count="679" uniqueCount="334">
  <si>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</si>
  <si>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</si>
  <si>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</si>
  <si>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</si>
  <si>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</si>
  <si>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</si>
  <si>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</si>
  <si>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</si>
  <si>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</si>
  <si>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</si>
  <si>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</si>
  <si>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</si>
  <si>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</si>
  <si>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</si>
  <si>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</si>
  <si>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</si>
  <si>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</si>
  <si>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</si>
  <si>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</si>
  <si>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</si>
  <si>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</si>
  <si>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</si>
  <si>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</si>
  <si>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</si>
  <si>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</si>
  <si>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</si>
  <si>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</si>
  <si>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</si>
  <si>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</si>
  <si>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</si>
  <si>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</si>
  <si>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</si>
  <si>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</si>
  <si>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</si>
  <si>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</si>
  <si>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</si>
  <si>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</si>
  <si>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</si>
  <si>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</si>
  <si>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</si>
  <si>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</si>
  <si>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</si>
  <si>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</si>
  <si>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</si>
  <si>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</si>
  <si>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</si>
  <si>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</si>
  <si>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</si>
  <si>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</si>
  <si>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</si>
  <si>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</si>
  <si>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</si>
  <si>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</si>
  <si>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</si>
  <si>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</si>
  <si>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</si>
  <si>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</si>
  <si>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</si>
  <si>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</si>
  <si>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</si>
  <si>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</si>
  <si>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</si>
  <si>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</si>
  <si>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</si>
  <si>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</si>
  <si>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</si>
  <si>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</si>
  <si>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</si>
  <si>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</si>
  <si>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</si>
  <si>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</si>
  <si>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</si>
  <si>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</si>
  <si>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</si>
  <si>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</si>
  <si>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</si>
  <si>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</si>
  <si>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</si>
  <si>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</si>
  <si>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</si>
  <si>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</si>
  <si>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</si>
  <si>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</si>
  <si>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</si>
  <si>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</si>
  <si>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</si>
  <si>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</si>
  <si>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</si>
  <si>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</si>
  <si>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</si>
  <si>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</si>
  <si>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</si>
  <si>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</si>
  <si>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</si>
  <si>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</si>
  <si>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</si>
  <si>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</si>
  <si>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</si>
  <si>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</si>
  <si>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</si>
  <si>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</si>
  <si>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</si>
  <si>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</si>
  <si>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</si>
  <si>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</si>
  <si>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</si>
  <si>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</si>
  <si>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</si>
  <si>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</si>
  <si>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</si>
  <si>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</si>
  <si>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</si>
  <si>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</si>
  <si>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</si>
  <si>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</si>
  <si>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</si>
  <si>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</si>
  <si>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</si>
  <si>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</si>
  <si>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</si>
  <si>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</si>
  <si>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</si>
  <si>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</si>
  <si>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</si>
  <si>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</si>
  <si>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</si>
  <si>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</si>
  <si>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</si>
  <si>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</si>
  <si>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</si>
  <si>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</si>
  <si>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</si>
  <si>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</si>
  <si>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</si>
  <si>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</si>
  <si>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</si>
  <si>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</si>
  <si>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</si>
  <si>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</si>
  <si>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</si>
  <si>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</si>
  <si>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</si>
  <si>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</si>
  <si>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</si>
  <si>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</si>
  <si>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</si>
  <si>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</si>
  <si>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</si>
  <si>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</si>
  <si>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</si>
  <si>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</si>
  <si>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</si>
  <si>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</si>
  <si>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</si>
  <si>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</si>
  <si>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</si>
  <si>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</si>
  <si>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</si>
  <si>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</si>
  <si>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</si>
  <si>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</si>
  <si>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</si>
  <si>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</si>
  <si>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</si>
  <si>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</si>
  <si>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</si>
  <si>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</si>
  <si>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</si>
  <si>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</si>
  <si>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</si>
  <si>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</si>
  <si>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</si>
  <si>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</si>
  <si>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</si>
  <si>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</si>
  <si>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</si>
  <si>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</si>
  <si>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</si>
  <si>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</si>
  <si>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</si>
  <si>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</si>
  <si>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</si>
  <si>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</si>
  <si>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</si>
  <si>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</si>
  <si>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</si>
  <si>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</si>
  <si>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</si>
  <si>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</si>
  <si>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</si>
  <si>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</si>
  <si>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</si>
  <si>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</si>
  <si>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</si>
  <si>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</si>
  <si>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</si>
  <si>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</si>
  <si>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</si>
  <si>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</si>
  <si>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</si>
  <si>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</si>
  <si>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</si>
  <si>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</si>
  <si>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</si>
  <si>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</si>
  <si>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</si>
  <si>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</si>
  <si>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</si>
  <si>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</si>
  <si>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</si>
  <si>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</si>
  <si>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</si>
  <si>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</si>
  <si>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</si>
  <si>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</si>
  <si>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</si>
  <si>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</si>
  <si>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</si>
  <si>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</si>
  <si>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</si>
  <si>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</si>
  <si>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</si>
  <si>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</si>
  <si>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</si>
  <si>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</si>
  <si>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</si>
  <si>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</si>
  <si>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</si>
  <si>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</si>
  <si>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</si>
  <si>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</si>
  <si>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</si>
  <si>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</si>
  <si>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</si>
  <si>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</si>
  <si>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</si>
  <si>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</si>
  <si>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</si>
  <si>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</si>
  <si>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</si>
  <si>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</si>
  <si>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</si>
  <si>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</si>
  <si>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</si>
  <si>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</si>
  <si>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</si>
  <si>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</si>
  <si>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</si>
  <si>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</si>
  <si>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</si>
  <si>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</si>
  <si>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</si>
  <si>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</si>
  <si>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</si>
  <si>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</si>
  <si>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</si>
  <si>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</si>
  <si>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</si>
  <si>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</si>
  <si>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</si>
  <si>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</si>
  <si>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</si>
  <si>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</si>
  <si>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</si>
  <si>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</si>
  <si>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</si>
  <si>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</si>
  <si>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</si>
  <si>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</si>
  <si>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</si>
  <si>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</si>
  <si>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</si>
  <si>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</si>
  <si>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</si>
  <si>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</si>
  <si>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</si>
  <si>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</si>
  <si>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</si>
  <si>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</si>
  <si>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</si>
  <si>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</si>
  <si>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</si>
  <si>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</si>
  <si>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</si>
  <si>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</si>
  <si>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</si>
  <si>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</si>
  <si>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</si>
  <si>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</si>
  <si>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</si>
  <si>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</si>
  <si>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</si>
  <si>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</si>
  <si>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</si>
  <si>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</si>
  <si>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</si>
  <si>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</si>
  <si>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</si>
  <si>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</si>
  <si>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</si>
  <si>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</si>
  <si>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</si>
  <si>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</si>
  <si>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</si>
  <si>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</si>
  <si>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</si>
  <si>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</si>
  <si>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</si>
  <si>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</si>
  <si>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</si>
  <si>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</si>
  <si>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</si>
  <si>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</si>
  <si>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</si>
  <si>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</si>
  <si>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</si>
  <si>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</si>
  <si>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</si>
  <si>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</si>
  <si>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</si>
  <si>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</si>
  <si>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</si>
  <si>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</si>
  <si>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</si>
  <si>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</si>
  <si>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</si>
  <si>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</si>
  <si>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</si>
  <si>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</si>
  <si>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</si>
  <si>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</si>
  <si>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</si>
  <si>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</si>
  <si>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King County Housing Authority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</si>
</sst>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38" fillId="0" borderId="0" xfId="0" applyFont="1" applyAlignment="1">
      <alignment vertical="center"/>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0" xfId="0" applyFont="1" applyAlignment="1">
      <alignment vertical="center" wrapText="1"/>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Border="1" applyAlignment="1">
      <alignment horizontal="left" vertical="top" wrapText="1" indent="1"/>
    </xf>
    <xf numFmtId="0" fontId="4" fillId="0" borderId="0" xfId="0" applyFont="1" applyAlignment="1">
      <alignment horizontal="left" vertical="center" wrapText="1"/>
    </xf>
    <xf numFmtId="0" fontId="14" fillId="0" borderId="0" xfId="0" applyFont="1" applyAlignment="1">
      <alignment horizontal="left" indent="4"/>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1"/>
    </xf>
    <xf numFmtId="0" fontId="4" fillId="0" borderId="0" xfId="0" applyFont="1" applyBorder="1" applyAlignment="1">
      <alignment horizontal="left" vertical="center" wrapText="1"/>
    </xf>
    <xf numFmtId="0" fontId="14" fillId="0" borderId="0" xfId="0" applyFont="1" applyAlignment="1">
      <alignment horizontal="left" indent="6"/>
    </xf>
    <xf numFmtId="0" fontId="4" fillId="0" borderId="0" xfId="0" applyFont="1" applyBorder="1" applyAlignment="1">
      <alignment horizontal="left" vertical="top"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Fill="1" applyAlignment="1">
      <alignment horizontal="left" vertical="top" wrapText="1"/>
    </xf>
    <xf numFmtId="0" fontId="14" fillId="0" borderId="0" xfId="0" applyFont="1" applyFill="1" applyAlignment="1">
      <alignment horizontal="left" vertical="top" wrapText="1" indent="2"/>
    </xf>
    <xf numFmtId="0" fontId="7" fillId="0" borderId="0" xfId="0" applyFont="1" applyFill="1" applyAlignment="1">
      <alignment horizontal="left" vertical="top" wrapText="1" indent="2"/>
    </xf>
    <xf numFmtId="0" fontId="3" fillId="0" borderId="0" xfId="0" applyFont="1" applyAlignment="1">
      <alignment horizontal="left" vertical="top" wrapText="1"/>
    </xf>
    <xf numFmtId="0" fontId="13" fillId="0" borderId="0" xfId="0" applyFont="1" applyBorder="1" applyAlignment="1">
      <alignment horizontal="left" vertical="center"/>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0.30840307379999998</c:v>
                </c:pt>
                <c:pt idx="1">
                  <c:v>0.64150826000000005</c:v>
                </c:pt>
                <c:pt idx="2">
                  <c:v>0.1058084186</c:v>
                </c:pt>
                <c:pt idx="3">
                  <c:v>0.44130914970000001</c:v>
                </c:pt>
                <c:pt idx="4">
                  <c:v>8.65818374E-2</c:v>
                </c:pt>
                <c:pt idx="5">
                  <c:v>4.2590921800000001E-2</c:v>
                </c:pt>
                <c:pt idx="6">
                  <c:v>5.2857542899999999E-2</c:v>
                </c:pt>
              </c:numCache>
            </c:numRef>
          </c:val>
        </c:ser>
        <c:dLbls>
          <c:showLegendKey val="0"/>
          <c:showVal val="0"/>
          <c:showCatName val="0"/>
          <c:showSerName val="0"/>
          <c:showPercent val="0"/>
          <c:showBubbleSize val="0"/>
        </c:dLbls>
        <c:gapWidth val="45"/>
        <c:axId val="41699968"/>
        <c:axId val="41836928"/>
      </c:barChart>
      <c:catAx>
        <c:axId val="41699968"/>
        <c:scaling>
          <c:orientation val="minMax"/>
        </c:scaling>
        <c:delete val="0"/>
        <c:axPos val="b"/>
        <c:majorTickMark val="none"/>
        <c:minorTickMark val="none"/>
        <c:tickLblPos val="none"/>
        <c:spPr>
          <a:ln>
            <a:solidFill>
              <a:schemeClr val="bg1">
                <a:lumMod val="75000"/>
              </a:schemeClr>
            </a:solidFill>
          </a:ln>
        </c:spPr>
        <c:crossAx val="41836928"/>
        <c:crosses val="autoZero"/>
        <c:auto val="1"/>
        <c:lblAlgn val="ctr"/>
        <c:lblOffset val="100"/>
        <c:noMultiLvlLbl val="0"/>
      </c:catAx>
      <c:valAx>
        <c:axId val="41836928"/>
        <c:scaling>
          <c:orientation val="minMax"/>
          <c:min val="0"/>
        </c:scaling>
        <c:delete val="1"/>
        <c:axPos val="l"/>
        <c:numFmt formatCode="0.0%" sourceLinked="1"/>
        <c:majorTickMark val="out"/>
        <c:minorTickMark val="none"/>
        <c:tickLblPos val="nextTo"/>
        <c:crossAx val="41699968"/>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pt idx="0">
                  <c:v>0.2063602762</c:v>
                </c:pt>
                <c:pt idx="1">
                  <c:v>0.22524196669999999</c:v>
                </c:pt>
                <c:pt idx="2">
                  <c:v>0.21840481449999999</c:v>
                </c:pt>
                <c:pt idx="3">
                  <c:v>0.21940960540000001</c:v>
                </c:pt>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pt idx="0">
                  <c:v>8.5794480000000006E-2</c:v>
                </c:pt>
                <c:pt idx="1">
                  <c:v>8.2451074799999996E-2</c:v>
                </c:pt>
                <c:pt idx="2">
                  <c:v>7.6234988200000006E-2</c:v>
                </c:pt>
                <c:pt idx="3">
                  <c:v>7.6346327300000003E-2</c:v>
                </c:pt>
              </c:numCache>
            </c:numRef>
          </c:val>
          <c:smooth val="0"/>
        </c:ser>
        <c:dLbls>
          <c:showLegendKey val="0"/>
          <c:showVal val="0"/>
          <c:showCatName val="0"/>
          <c:showSerName val="0"/>
          <c:showPercent val="0"/>
          <c:showBubbleSize val="0"/>
        </c:dLbls>
        <c:marker val="1"/>
        <c:smooth val="0"/>
        <c:axId val="48625152"/>
        <c:axId val="48627072"/>
      </c:lineChart>
      <c:catAx>
        <c:axId val="486251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627072"/>
        <c:crosses val="autoZero"/>
        <c:auto val="1"/>
        <c:lblAlgn val="ctr"/>
        <c:lblOffset val="50"/>
        <c:noMultiLvlLbl val="0"/>
      </c:catAx>
      <c:valAx>
        <c:axId val="4862707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62515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2468</c:v>
                </c:pt>
                <c:pt idx="1">
                  <c:v>2511</c:v>
                </c:pt>
                <c:pt idx="2">
                  <c:v>1952</c:v>
                </c:pt>
                <c:pt idx="3">
                  <c:v>1973</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5168</c:v>
                </c:pt>
                <c:pt idx="1">
                  <c:v>5370</c:v>
                </c:pt>
                <c:pt idx="2">
                  <c:v>3796</c:v>
                </c:pt>
                <c:pt idx="3">
                  <c:v>3679</c:v>
                </c:pt>
              </c:numCache>
            </c:numRef>
          </c:val>
          <c:smooth val="0"/>
        </c:ser>
        <c:dLbls>
          <c:showLegendKey val="0"/>
          <c:showVal val="0"/>
          <c:showCatName val="0"/>
          <c:showSerName val="0"/>
          <c:showPercent val="0"/>
          <c:showBubbleSize val="0"/>
        </c:dLbls>
        <c:marker val="1"/>
        <c:smooth val="0"/>
        <c:axId val="49130880"/>
        <c:axId val="49206784"/>
      </c:lineChart>
      <c:catAx>
        <c:axId val="49130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9206784"/>
        <c:crosses val="autoZero"/>
        <c:auto val="1"/>
        <c:lblAlgn val="ctr"/>
        <c:lblOffset val="50"/>
        <c:noMultiLvlLbl val="0"/>
      </c:catAx>
      <c:valAx>
        <c:axId val="49206784"/>
        <c:scaling>
          <c:orientation val="minMax"/>
          <c:max val="300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9130880"/>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10064</c:v>
                </c:pt>
                <c:pt idx="1">
                  <c:v>9908</c:v>
                </c:pt>
                <c:pt idx="2">
                  <c:v>10880</c:v>
                </c:pt>
                <c:pt idx="3">
                  <c:v>10748</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24741</c:v>
                </c:pt>
                <c:pt idx="1">
                  <c:v>24986</c:v>
                </c:pt>
                <c:pt idx="2">
                  <c:v>27902</c:v>
                </c:pt>
                <c:pt idx="3">
                  <c:v>27601</c:v>
                </c:pt>
              </c:numCache>
            </c:numRef>
          </c:val>
          <c:smooth val="0"/>
        </c:ser>
        <c:dLbls>
          <c:showLegendKey val="0"/>
          <c:showVal val="0"/>
          <c:showCatName val="0"/>
          <c:showSerName val="0"/>
          <c:showPercent val="0"/>
          <c:showBubbleSize val="0"/>
        </c:dLbls>
        <c:marker val="1"/>
        <c:smooth val="0"/>
        <c:axId val="49273088"/>
        <c:axId val="49754112"/>
      </c:lineChart>
      <c:catAx>
        <c:axId val="492730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9754112"/>
        <c:crosses val="autoZero"/>
        <c:auto val="1"/>
        <c:lblAlgn val="ctr"/>
        <c:lblOffset val="50"/>
        <c:noMultiLvlLbl val="0"/>
      </c:catAx>
      <c:valAx>
        <c:axId val="49754112"/>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927308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0.33943552160000001</c:v>
                </c:pt>
                <c:pt idx="1">
                  <c:v>0.32614693620000001</c:v>
                </c:pt>
                <c:pt idx="2">
                  <c:v>0.31239940570000002</c:v>
                </c:pt>
                <c:pt idx="3">
                  <c:v>0.30840307379999998</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9.1657570600000002E-2</c:v>
                </c:pt>
                <c:pt idx="1">
                  <c:v>0.10016041069999999</c:v>
                </c:pt>
                <c:pt idx="2">
                  <c:v>0.1061966077</c:v>
                </c:pt>
                <c:pt idx="3">
                  <c:v>0.1058084186</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0.42420084200000002</c:v>
                </c:pt>
                <c:pt idx="1">
                  <c:v>0.42787937120000002</c:v>
                </c:pt>
                <c:pt idx="2">
                  <c:v>0.43942676739999997</c:v>
                </c:pt>
                <c:pt idx="3">
                  <c:v>0.44130914970000001</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8.8227038800000004E-2</c:v>
                </c:pt>
                <c:pt idx="1">
                  <c:v>8.9412897000000005E-2</c:v>
                </c:pt>
                <c:pt idx="2">
                  <c:v>8.6572985000000005E-2</c:v>
                </c:pt>
                <c:pt idx="3">
                  <c:v>8.65818374E-2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4.1197567400000003E-2</c:v>
                </c:pt>
                <c:pt idx="1">
                  <c:v>4.17388515E-2</c:v>
                </c:pt>
                <c:pt idx="2">
                  <c:v>4.2063885099999997E-2</c:v>
                </c:pt>
                <c:pt idx="3">
                  <c:v>4.2590921800000001E-2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5.4358334600000002E-2</c:v>
                </c:pt>
                <c:pt idx="1">
                  <c:v>5.3384664700000001E-2</c:v>
                </c:pt>
                <c:pt idx="2">
                  <c:v>5.34852049E-2</c:v>
                </c:pt>
                <c:pt idx="3">
                  <c:v>5.2857542899999999E-2</c:v>
                </c:pt>
              </c:numCache>
            </c:numRef>
          </c:val>
          <c:smooth val="0"/>
        </c:ser>
        <c:dLbls>
          <c:showLegendKey val="0"/>
          <c:showVal val="0"/>
          <c:showCatName val="0"/>
          <c:showSerName val="0"/>
          <c:showPercent val="0"/>
          <c:showBubbleSize val="0"/>
        </c:dLbls>
        <c:marker val="1"/>
        <c:smooth val="0"/>
        <c:axId val="50032000"/>
        <c:axId val="50513024"/>
      </c:lineChart>
      <c:catAx>
        <c:axId val="500320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0513024"/>
        <c:crosses val="autoZero"/>
        <c:auto val="1"/>
        <c:lblAlgn val="ctr"/>
        <c:lblOffset val="50"/>
        <c:noMultiLvlLbl val="0"/>
      </c:catAx>
      <c:valAx>
        <c:axId val="50513024"/>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0032000"/>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0.67656249999999996</c:v>
                </c:pt>
                <c:pt idx="1">
                  <c:v>0.66363539100000002</c:v>
                </c:pt>
                <c:pt idx="2">
                  <c:v>0.66427494409999999</c:v>
                </c:pt>
                <c:pt idx="3">
                  <c:v>0.65960299050000004</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0.32343749999999999</c:v>
                </c:pt>
                <c:pt idx="1">
                  <c:v>0.33636460899999998</c:v>
                </c:pt>
                <c:pt idx="2">
                  <c:v>0.33572505590000001</c:v>
                </c:pt>
                <c:pt idx="3">
                  <c:v>0.34039700950000001</c:v>
                </c:pt>
              </c:numCache>
            </c:numRef>
          </c:val>
          <c:smooth val="0"/>
        </c:ser>
        <c:dLbls>
          <c:showLegendKey val="0"/>
          <c:showVal val="0"/>
          <c:showCatName val="0"/>
          <c:showSerName val="0"/>
          <c:showPercent val="0"/>
          <c:showBubbleSize val="0"/>
        </c:dLbls>
        <c:marker val="1"/>
        <c:smooth val="0"/>
        <c:axId val="51990528"/>
        <c:axId val="51992064"/>
      </c:lineChart>
      <c:catAx>
        <c:axId val="519905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1992064"/>
        <c:crosses val="autoZero"/>
        <c:auto val="1"/>
        <c:lblAlgn val="ctr"/>
        <c:lblOffset val="50"/>
        <c:noMultiLvlLbl val="0"/>
      </c:catAx>
      <c:valAx>
        <c:axId val="5199206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199052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0.3811320755</c:v>
                </c:pt>
                <c:pt idx="1">
                  <c:v>0.40016041070000002</c:v>
                </c:pt>
                <c:pt idx="2">
                  <c:v>0.40460567040000001</c:v>
                </c:pt>
                <c:pt idx="3">
                  <c:v>0.39650934879999999</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0.36001871200000002</c:v>
                </c:pt>
                <c:pt idx="1">
                  <c:v>0.34324671159999998</c:v>
                </c:pt>
                <c:pt idx="2">
                  <c:v>0.34895381949999998</c:v>
                </c:pt>
                <c:pt idx="3">
                  <c:v>0.35562953050000001</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0.15727428660000001</c:v>
                </c:pt>
                <c:pt idx="1">
                  <c:v>0.1566249599</c:v>
                </c:pt>
                <c:pt idx="2">
                  <c:v>0.15067475550000001</c:v>
                </c:pt>
                <c:pt idx="3">
                  <c:v>0.1478704539</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0.1015749259</c:v>
                </c:pt>
                <c:pt idx="1">
                  <c:v>9.9967917899999995E-2</c:v>
                </c:pt>
                <c:pt idx="2">
                  <c:v>9.5765754600000003E-2</c:v>
                </c:pt>
                <c:pt idx="3">
                  <c:v>9.9990666699999994E-2</c:v>
                </c:pt>
              </c:numCache>
            </c:numRef>
          </c:val>
          <c:smooth val="0"/>
        </c:ser>
        <c:dLbls>
          <c:showLegendKey val="0"/>
          <c:showVal val="0"/>
          <c:showCatName val="0"/>
          <c:showSerName val="0"/>
          <c:showPercent val="0"/>
          <c:showBubbleSize val="0"/>
        </c:dLbls>
        <c:marker val="1"/>
        <c:smooth val="0"/>
        <c:axId val="52142464"/>
        <c:axId val="52183424"/>
      </c:lineChart>
      <c:catAx>
        <c:axId val="521424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183424"/>
        <c:crosses val="autoZero"/>
        <c:auto val="1"/>
        <c:lblAlgn val="ctr"/>
        <c:lblOffset val="50"/>
        <c:noMultiLvlLbl val="0"/>
      </c:catAx>
      <c:valAx>
        <c:axId val="5218342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14246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0.4935031185</c:v>
                </c:pt>
                <c:pt idx="1">
                  <c:v>0.51369286849999996</c:v>
                </c:pt>
                <c:pt idx="2">
                  <c:v>0.52714209690000002</c:v>
                </c:pt>
                <c:pt idx="3">
                  <c:v>0.54798355350000005</c:v>
                </c:pt>
              </c:numCache>
            </c:numRef>
          </c:val>
          <c:smooth val="0"/>
        </c:ser>
        <c:dLbls>
          <c:showLegendKey val="0"/>
          <c:showVal val="0"/>
          <c:showCatName val="0"/>
          <c:showSerName val="0"/>
          <c:showPercent val="0"/>
          <c:showBubbleSize val="0"/>
        </c:dLbls>
        <c:marker val="1"/>
        <c:smooth val="0"/>
        <c:axId val="52463872"/>
        <c:axId val="52547584"/>
      </c:lineChart>
      <c:catAx>
        <c:axId val="524638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2547584"/>
        <c:crosses val="autoZero"/>
        <c:auto val="1"/>
        <c:lblAlgn val="ctr"/>
        <c:lblOffset val="50"/>
        <c:noMultiLvlLbl val="0"/>
      </c:catAx>
      <c:valAx>
        <c:axId val="5254758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24638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956.04666583000005</c:v>
                </c:pt>
                <c:pt idx="1">
                  <c:v>887.09958299000004</c:v>
                </c:pt>
                <c:pt idx="2">
                  <c:v>901.57749891000003</c:v>
                </c:pt>
                <c:pt idx="3">
                  <c:v>988.59249846</c:v>
                </c:pt>
              </c:numCache>
            </c:numRef>
          </c:val>
          <c:smooth val="0"/>
        </c:ser>
        <c:dLbls>
          <c:showLegendKey val="0"/>
          <c:showVal val="0"/>
          <c:showCatName val="0"/>
          <c:showSerName val="0"/>
          <c:showPercent val="0"/>
          <c:showBubbleSize val="0"/>
        </c:dLbls>
        <c:marker val="1"/>
        <c:smooth val="0"/>
        <c:axId val="53289344"/>
        <c:axId val="53291264"/>
      </c:lineChart>
      <c:catAx>
        <c:axId val="532893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3291264"/>
        <c:crosses val="autoZero"/>
        <c:auto val="1"/>
        <c:lblAlgn val="ctr"/>
        <c:lblOffset val="50"/>
        <c:noMultiLvlLbl val="0"/>
      </c:catAx>
      <c:valAx>
        <c:axId val="53291264"/>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3289344"/>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11.019912591000001</c:v>
                </c:pt>
                <c:pt idx="1">
                  <c:v>10.611901346</c:v>
                </c:pt>
                <c:pt idx="2">
                  <c:v>10.799468429999999</c:v>
                </c:pt>
                <c:pt idx="3">
                  <c:v>11.042819744999999</c:v>
                </c:pt>
              </c:numCache>
            </c:numRef>
          </c:val>
          <c:smooth val="0"/>
        </c:ser>
        <c:dLbls>
          <c:showLegendKey val="0"/>
          <c:showVal val="0"/>
          <c:showCatName val="0"/>
          <c:showSerName val="0"/>
          <c:showPercent val="0"/>
          <c:showBubbleSize val="0"/>
        </c:dLbls>
        <c:marker val="1"/>
        <c:smooth val="0"/>
        <c:axId val="54411648"/>
        <c:axId val="54413184"/>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19.942307692</c:v>
                </c:pt>
                <c:pt idx="1">
                  <c:v>18.721153846</c:v>
                </c:pt>
                <c:pt idx="2">
                  <c:v>18.826923077</c:v>
                </c:pt>
                <c:pt idx="3">
                  <c:v>20.009615385</c:v>
                </c:pt>
              </c:numCache>
            </c:numRef>
          </c:val>
          <c:smooth val="0"/>
        </c:ser>
        <c:dLbls>
          <c:showLegendKey val="0"/>
          <c:showVal val="0"/>
          <c:showCatName val="0"/>
          <c:showSerName val="0"/>
          <c:showPercent val="0"/>
          <c:showBubbleSize val="0"/>
        </c:dLbls>
        <c:marker val="1"/>
        <c:smooth val="0"/>
        <c:axId val="54458624"/>
        <c:axId val="54457088"/>
      </c:lineChart>
      <c:catAx>
        <c:axId val="544116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413184"/>
        <c:crosses val="autoZero"/>
        <c:auto val="1"/>
        <c:lblAlgn val="ctr"/>
        <c:lblOffset val="50"/>
        <c:noMultiLvlLbl val="0"/>
      </c:catAx>
      <c:valAx>
        <c:axId val="54413184"/>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411648"/>
        <c:crosses val="autoZero"/>
        <c:crossBetween val="midCat"/>
        <c:majorUnit val="5"/>
      </c:valAx>
      <c:valAx>
        <c:axId val="54457088"/>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54458624"/>
        <c:crosses val="max"/>
        <c:crossBetween val="between"/>
        <c:majorUnit val="10"/>
      </c:valAx>
      <c:catAx>
        <c:axId val="54458624"/>
        <c:scaling>
          <c:orientation val="minMax"/>
        </c:scaling>
        <c:delete val="1"/>
        <c:axPos val="b"/>
        <c:numFmt formatCode="General" sourceLinked="1"/>
        <c:majorTickMark val="out"/>
        <c:minorTickMark val="none"/>
        <c:tickLblPos val="nextTo"/>
        <c:crossAx val="54457088"/>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0.51949064450000004</c:v>
                </c:pt>
                <c:pt idx="1">
                  <c:v>0.54033087199999996</c:v>
                </c:pt>
                <c:pt idx="2">
                  <c:v>0.5620897641</c:v>
                </c:pt>
                <c:pt idx="3">
                  <c:v>0.58726270670000003</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0.4935031185</c:v>
                </c:pt>
                <c:pt idx="1">
                  <c:v>0.51369286849999996</c:v>
                </c:pt>
                <c:pt idx="2">
                  <c:v>0.52714209690000002</c:v>
                </c:pt>
                <c:pt idx="3">
                  <c:v>0.54798355350000005</c:v>
                </c:pt>
              </c:numCache>
            </c:numRef>
          </c:val>
          <c:smooth val="0"/>
        </c:ser>
        <c:dLbls>
          <c:showLegendKey val="0"/>
          <c:showVal val="0"/>
          <c:showCatName val="0"/>
          <c:showSerName val="0"/>
          <c:showPercent val="0"/>
          <c:showBubbleSize val="0"/>
        </c:dLbls>
        <c:marker val="1"/>
        <c:smooth val="0"/>
        <c:axId val="54605696"/>
        <c:axId val="54607232"/>
      </c:lineChart>
      <c:catAx>
        <c:axId val="546056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4607232"/>
        <c:crosses val="autoZero"/>
        <c:auto val="1"/>
        <c:lblAlgn val="ctr"/>
        <c:lblOffset val="50"/>
        <c:noMultiLvlLbl val="0"/>
      </c:catAx>
      <c:valAx>
        <c:axId val="5460723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460569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6.2945693900000002E-2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7.7116474700000007E-2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0.12799414880000001</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0.33776741630000001</c:v>
                </c:pt>
              </c:numCache>
            </c:numRef>
          </c:val>
        </c:ser>
        <c:dLbls>
          <c:showLegendKey val="0"/>
          <c:showVal val="0"/>
          <c:showCatName val="0"/>
          <c:showSerName val="0"/>
          <c:showPercent val="0"/>
          <c:showBubbleSize val="0"/>
        </c:dLbls>
        <c:gapWidth val="27"/>
        <c:overlap val="-24"/>
        <c:axId val="41884672"/>
        <c:axId val="41956096"/>
      </c:barChart>
      <c:catAx>
        <c:axId val="41884672"/>
        <c:scaling>
          <c:orientation val="maxMin"/>
        </c:scaling>
        <c:delete val="0"/>
        <c:axPos val="l"/>
        <c:majorTickMark val="none"/>
        <c:minorTickMark val="none"/>
        <c:tickLblPos val="none"/>
        <c:spPr>
          <a:ln>
            <a:solidFill>
              <a:schemeClr val="bg1">
                <a:lumMod val="75000"/>
              </a:schemeClr>
            </a:solidFill>
          </a:ln>
        </c:spPr>
        <c:crossAx val="41956096"/>
        <c:crosses val="autoZero"/>
        <c:auto val="1"/>
        <c:lblAlgn val="ctr"/>
        <c:lblOffset val="100"/>
        <c:noMultiLvlLbl val="0"/>
      </c:catAx>
      <c:valAx>
        <c:axId val="41956096"/>
        <c:scaling>
          <c:orientation val="minMax"/>
          <c:max val="0.60000000000000009"/>
          <c:min val="0"/>
        </c:scaling>
        <c:delete val="1"/>
        <c:axPos val="t"/>
        <c:numFmt formatCode="0.0%" sourceLinked="1"/>
        <c:majorTickMark val="out"/>
        <c:minorTickMark val="none"/>
        <c:tickLblPos val="nextTo"/>
        <c:crossAx val="41884672"/>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11.436458332999999</c:v>
                </c:pt>
                <c:pt idx="1">
                  <c:v>11.598412685</c:v>
                </c:pt>
                <c:pt idx="2">
                  <c:v>11.9375</c:v>
                </c:pt>
                <c:pt idx="3">
                  <c:v>12.746956184</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11.019912591000001</c:v>
                </c:pt>
                <c:pt idx="1">
                  <c:v>10.611901346</c:v>
                </c:pt>
                <c:pt idx="2">
                  <c:v>10.799468429999999</c:v>
                </c:pt>
                <c:pt idx="3">
                  <c:v>11.042819744999999</c:v>
                </c:pt>
              </c:numCache>
            </c:numRef>
          </c:val>
          <c:smooth val="0"/>
        </c:ser>
        <c:dLbls>
          <c:showLegendKey val="0"/>
          <c:showVal val="0"/>
          <c:showCatName val="0"/>
          <c:showSerName val="0"/>
          <c:showPercent val="0"/>
          <c:showBubbleSize val="0"/>
        </c:dLbls>
        <c:marker val="1"/>
        <c:smooth val="0"/>
        <c:axId val="55032448"/>
        <c:axId val="55183232"/>
      </c:lineChart>
      <c:catAx>
        <c:axId val="55032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5183232"/>
        <c:crosses val="autoZero"/>
        <c:auto val="1"/>
        <c:lblAlgn val="ctr"/>
        <c:lblOffset val="50"/>
        <c:noMultiLvlLbl val="0"/>
      </c:catAx>
      <c:valAx>
        <c:axId val="55183232"/>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5032448"/>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22.788461538</c:v>
                </c:pt>
                <c:pt idx="1">
                  <c:v>23.115384615</c:v>
                </c:pt>
                <c:pt idx="2">
                  <c:v>23.173076923</c:v>
                </c:pt>
                <c:pt idx="3">
                  <c:v>24.519230769</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19.942307692</c:v>
                </c:pt>
                <c:pt idx="1">
                  <c:v>18.721153846</c:v>
                </c:pt>
                <c:pt idx="2">
                  <c:v>18.826923077</c:v>
                </c:pt>
                <c:pt idx="3">
                  <c:v>20.009615385</c:v>
                </c:pt>
              </c:numCache>
            </c:numRef>
          </c:val>
          <c:smooth val="0"/>
        </c:ser>
        <c:dLbls>
          <c:showLegendKey val="0"/>
          <c:showVal val="0"/>
          <c:showCatName val="0"/>
          <c:showSerName val="0"/>
          <c:showPercent val="0"/>
          <c:showBubbleSize val="0"/>
        </c:dLbls>
        <c:marker val="1"/>
        <c:smooth val="0"/>
        <c:axId val="55567872"/>
        <c:axId val="55580160"/>
      </c:lineChart>
      <c:catAx>
        <c:axId val="555678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5580160"/>
        <c:crosses val="autoZero"/>
        <c:auto val="1"/>
        <c:lblAlgn val="ctr"/>
        <c:lblOffset val="50"/>
        <c:noMultiLvlLbl val="0"/>
      </c:catAx>
      <c:valAx>
        <c:axId val="55580160"/>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5567872"/>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0.75555401280000001</c:v>
                </c:pt>
                <c:pt idx="1">
                  <c:v>0.76491765879999996</c:v>
                </c:pt>
                <c:pt idx="2">
                  <c:v>0.76394879169999996</c:v>
                </c:pt>
                <c:pt idx="3">
                  <c:v>0.75619620450000002</c:v>
                </c:pt>
              </c:numCache>
            </c:numRef>
          </c:val>
          <c:smooth val="0"/>
        </c:ser>
        <c:dLbls>
          <c:showLegendKey val="0"/>
          <c:showVal val="0"/>
          <c:showCatName val="0"/>
          <c:showSerName val="0"/>
          <c:showPercent val="0"/>
          <c:showBubbleSize val="0"/>
        </c:dLbls>
        <c:marker val="1"/>
        <c:smooth val="0"/>
        <c:axId val="56148352"/>
        <c:axId val="56419072"/>
      </c:lineChart>
      <c:catAx>
        <c:axId val="561483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419072"/>
        <c:crosses val="autoZero"/>
        <c:auto val="1"/>
        <c:lblAlgn val="ctr"/>
        <c:lblOffset val="50"/>
        <c:noMultiLvlLbl val="0"/>
      </c:catAx>
      <c:valAx>
        <c:axId val="5641907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14835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6.7352752000000002E-2</c:v>
                </c:pt>
                <c:pt idx="1">
                  <c:v>6.5380492999999998E-2</c:v>
                </c:pt>
                <c:pt idx="2">
                  <c:v>6.3849807300000005E-2</c:v>
                </c:pt>
                <c:pt idx="3">
                  <c:v>6.2945693900000002E-2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7.9297987700000003E-2</c:v>
                </c:pt>
                <c:pt idx="1">
                  <c:v>7.8987837300000002E-2</c:v>
                </c:pt>
                <c:pt idx="2">
                  <c:v>7.76055202E-2</c:v>
                </c:pt>
                <c:pt idx="3">
                  <c:v>7.7116474700000007E-2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0.12211706329999999</c:v>
                </c:pt>
                <c:pt idx="1">
                  <c:v>0.13141339299999999</c:v>
                </c:pt>
                <c:pt idx="2">
                  <c:v>0.12890940049999999</c:v>
                </c:pt>
                <c:pt idx="3">
                  <c:v>0.12799414880000001</c:v>
                </c:pt>
              </c:numCache>
            </c:numRef>
          </c:val>
          <c:smooth val="0"/>
        </c:ser>
        <c:dLbls>
          <c:showLegendKey val="0"/>
          <c:showVal val="0"/>
          <c:showCatName val="0"/>
          <c:showSerName val="0"/>
          <c:showPercent val="0"/>
          <c:showBubbleSize val="0"/>
        </c:dLbls>
        <c:marker val="1"/>
        <c:smooth val="0"/>
        <c:axId val="56640640"/>
        <c:axId val="56642944"/>
      </c:lineChart>
      <c:catAx>
        <c:axId val="566406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56642944"/>
        <c:crosses val="autoZero"/>
        <c:auto val="1"/>
        <c:lblAlgn val="ctr"/>
        <c:lblOffset val="50"/>
        <c:noMultiLvlLbl val="0"/>
      </c:catAx>
      <c:valAx>
        <c:axId val="5664294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5664064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0.33065331250000002</c:v>
                </c:pt>
                <c:pt idx="1">
                  <c:v>0.35355794769999999</c:v>
                </c:pt>
                <c:pt idx="2">
                  <c:v>0.3486423515</c:v>
                </c:pt>
                <c:pt idx="3">
                  <c:v>0.33776741630000001</c:v>
                </c:pt>
              </c:numCache>
            </c:numRef>
          </c:val>
          <c:smooth val="0"/>
        </c:ser>
        <c:dLbls>
          <c:showLegendKey val="0"/>
          <c:showVal val="0"/>
          <c:showCatName val="0"/>
          <c:showSerName val="0"/>
          <c:showPercent val="0"/>
          <c:showBubbleSize val="0"/>
        </c:dLbls>
        <c:marker val="1"/>
        <c:smooth val="0"/>
        <c:axId val="64218624"/>
        <c:axId val="64427904"/>
      </c:lineChart>
      <c:catAx>
        <c:axId val="642186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427904"/>
        <c:crosses val="autoZero"/>
        <c:auto val="1"/>
        <c:lblAlgn val="ctr"/>
        <c:lblOffset val="50"/>
        <c:noMultiLvlLbl val="0"/>
      </c:catAx>
      <c:valAx>
        <c:axId val="6442790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21862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0.94231241310000002</c:v>
                </c:pt>
                <c:pt idx="1">
                  <c:v>0.94532189529999999</c:v>
                </c:pt>
                <c:pt idx="2">
                  <c:v>0.95081089350000003</c:v>
                </c:pt>
                <c:pt idx="3">
                  <c:v>0.95621812480000001</c:v>
                </c:pt>
              </c:numCache>
            </c:numRef>
          </c:val>
          <c:smooth val="0"/>
        </c:ser>
        <c:dLbls>
          <c:showLegendKey val="0"/>
          <c:showVal val="0"/>
          <c:showCatName val="0"/>
          <c:showSerName val="0"/>
          <c:showPercent val="0"/>
          <c:showBubbleSize val="0"/>
        </c:dLbls>
        <c:marker val="1"/>
        <c:smooth val="0"/>
        <c:axId val="64754048"/>
        <c:axId val="64755968"/>
      </c:lineChart>
      <c:catAx>
        <c:axId val="647540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755968"/>
        <c:crosses val="autoZero"/>
        <c:auto val="1"/>
        <c:lblAlgn val="ctr"/>
        <c:lblOffset val="50"/>
        <c:noMultiLvlLbl val="0"/>
      </c:catAx>
      <c:valAx>
        <c:axId val="647559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75404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pt idx="0">
                  <c:v>3.6470996999999998E-3</c:v>
                </c:pt>
                <c:pt idx="1">
                  <c:v>3.9012805999999998E-3</c:v>
                </c:pt>
                <c:pt idx="2">
                  <c:v>4.9078767000000001E-3</c:v>
                </c:pt>
                <c:pt idx="3">
                  <c:v>4.8412243000000004E-3</c:v>
                </c:pt>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pt idx="0">
                  <c:v>2.952414E-3</c:v>
                </c:pt>
                <c:pt idx="1">
                  <c:v>2.459503E-3</c:v>
                </c:pt>
                <c:pt idx="2">
                  <c:v>2.9769088000000002E-3</c:v>
                </c:pt>
                <c:pt idx="3">
                  <c:v>3.0360220000000002E-3</c:v>
                </c:pt>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9.7082320299999997E-2</c:v>
                </c:pt>
                <c:pt idx="1">
                  <c:v>0.11110168770000001</c:v>
                </c:pt>
                <c:pt idx="2">
                  <c:v>0.1099847132</c:v>
                </c:pt>
                <c:pt idx="3">
                  <c:v>0.10855829979999999</c:v>
                </c:pt>
              </c:numCache>
            </c:numRef>
          </c:val>
          <c:smooth val="0"/>
        </c:ser>
        <c:dLbls>
          <c:showLegendKey val="0"/>
          <c:showVal val="0"/>
          <c:showCatName val="0"/>
          <c:showSerName val="0"/>
          <c:showPercent val="0"/>
          <c:showBubbleSize val="0"/>
        </c:dLbls>
        <c:marker val="1"/>
        <c:smooth val="0"/>
        <c:axId val="69724800"/>
        <c:axId val="69985792"/>
      </c:lineChart>
      <c:catAx>
        <c:axId val="697248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9985792"/>
        <c:crosses val="autoZero"/>
        <c:auto val="1"/>
        <c:lblAlgn val="ctr"/>
        <c:lblOffset val="50"/>
        <c:noMultiLvlLbl val="0"/>
      </c:catAx>
      <c:valAx>
        <c:axId val="69985792"/>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72480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0.27405349080000002</c:v>
                </c:pt>
                <c:pt idx="1">
                  <c:v>0.29335934190000001</c:v>
                </c:pt>
                <c:pt idx="2">
                  <c:v>0.29744951320000002</c:v>
                </c:pt>
                <c:pt idx="3">
                  <c:v>0.28563223110000002</c:v>
                </c:pt>
              </c:numCache>
            </c:numRef>
          </c:val>
          <c:smooth val="0"/>
        </c:ser>
        <c:dLbls>
          <c:showLegendKey val="0"/>
          <c:showVal val="0"/>
          <c:showCatName val="0"/>
          <c:showSerName val="0"/>
          <c:showPercent val="0"/>
          <c:showBubbleSize val="0"/>
        </c:dLbls>
        <c:marker val="1"/>
        <c:smooth val="0"/>
        <c:axId val="70666880"/>
        <c:axId val="70772224"/>
      </c:lineChart>
      <c:catAx>
        <c:axId val="70666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0772224"/>
        <c:crosses val="autoZero"/>
        <c:auto val="1"/>
        <c:lblAlgn val="ctr"/>
        <c:lblOffset val="50"/>
        <c:noMultiLvlLbl val="0"/>
      </c:catAx>
      <c:valAx>
        <c:axId val="7077222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706668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0.45105682609999997</c:v>
                </c:pt>
                <c:pt idx="1">
                  <c:v>0.4473315263</c:v>
                </c:pt>
                <c:pt idx="2">
                  <c:v>0.44536100760000003</c:v>
                </c:pt>
                <c:pt idx="3">
                  <c:v>0.43180824070000001</c:v>
                </c:pt>
              </c:numCache>
            </c:numRef>
          </c:val>
          <c:smooth val="0"/>
        </c:ser>
        <c:dLbls>
          <c:showLegendKey val="0"/>
          <c:showVal val="0"/>
          <c:showCatName val="0"/>
          <c:showSerName val="0"/>
          <c:showPercent val="0"/>
          <c:showBubbleSize val="0"/>
        </c:dLbls>
        <c:marker val="1"/>
        <c:smooth val="0"/>
        <c:axId val="118474624"/>
        <c:axId val="118555776"/>
      </c:lineChart>
      <c:catAx>
        <c:axId val="1184746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8555776"/>
        <c:crosses val="autoZero"/>
        <c:auto val="1"/>
        <c:lblAlgn val="ctr"/>
        <c:lblOffset val="50"/>
        <c:noMultiLvlLbl val="0"/>
      </c:catAx>
      <c:valAx>
        <c:axId val="11855577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847462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5.99193394E-2</c:v>
                </c:pt>
                <c:pt idx="1">
                  <c:v>5.8503969900000001E-2</c:v>
                </c:pt>
                <c:pt idx="2">
                  <c:v>5.81557459E-2</c:v>
                </c:pt>
                <c:pt idx="3">
                  <c:v>6.3411669399999995E-2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9.4104090599999995E-2</c:v>
                </c:pt>
                <c:pt idx="1">
                  <c:v>8.9845382400000007E-2</c:v>
                </c:pt>
                <c:pt idx="2">
                  <c:v>9.28101972E-2</c:v>
                </c:pt>
                <c:pt idx="3">
                  <c:v>9.0761750399999994E-2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8.9302861499999997E-2</c:v>
                </c:pt>
                <c:pt idx="1">
                  <c:v>9.7367321399999998E-2</c:v>
                </c:pt>
                <c:pt idx="2">
                  <c:v>9.2411870100000001E-2</c:v>
                </c:pt>
                <c:pt idx="3">
                  <c:v>0.1002836305</c:v>
                </c:pt>
              </c:numCache>
            </c:numRef>
          </c:val>
          <c:smooth val="0"/>
        </c:ser>
        <c:dLbls>
          <c:showLegendKey val="0"/>
          <c:showVal val="0"/>
          <c:showCatName val="0"/>
          <c:showSerName val="0"/>
          <c:showPercent val="0"/>
          <c:showBubbleSize val="0"/>
        </c:dLbls>
        <c:marker val="1"/>
        <c:smooth val="0"/>
        <c:axId val="119199232"/>
        <c:axId val="119200768"/>
      </c:lineChart>
      <c:catAx>
        <c:axId val="11919923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200768"/>
        <c:crosses val="autoZero"/>
        <c:auto val="1"/>
        <c:lblAlgn val="ctr"/>
        <c:lblOffset val="50"/>
        <c:noMultiLvlLbl val="0"/>
      </c:catAx>
      <c:valAx>
        <c:axId val="119200768"/>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19923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0.4366778831</c:v>
                </c:pt>
                <c:pt idx="1">
                  <c:v>0.5633221169</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0.39062800079999999</c:v>
                </c:pt>
                <c:pt idx="1">
                  <c:v>0.40430422059999999</c:v>
                </c:pt>
                <c:pt idx="2">
                  <c:v>0.38916550490000001</c:v>
                </c:pt>
                <c:pt idx="3">
                  <c:v>0.39363857369999999</c:v>
                </c:pt>
              </c:numCache>
            </c:numRef>
          </c:val>
          <c:smooth val="0"/>
        </c:ser>
        <c:dLbls>
          <c:showLegendKey val="0"/>
          <c:showVal val="0"/>
          <c:showCatName val="0"/>
          <c:showSerName val="0"/>
          <c:showPercent val="0"/>
          <c:showBubbleSize val="0"/>
        </c:dLbls>
        <c:marker val="1"/>
        <c:smooth val="0"/>
        <c:axId val="135567616"/>
        <c:axId val="138020352"/>
      </c:lineChart>
      <c:catAx>
        <c:axId val="1355676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020352"/>
        <c:crosses val="autoZero"/>
        <c:auto val="1"/>
        <c:lblAlgn val="ctr"/>
        <c:lblOffset val="50"/>
        <c:noMultiLvlLbl val="0"/>
      </c:catAx>
      <c:valAx>
        <c:axId val="13802035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556761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38740096"/>
        <c:axId val="138742016"/>
      </c:lineChart>
      <c:catAx>
        <c:axId val="1387400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742016"/>
        <c:crosses val="autoZero"/>
        <c:auto val="1"/>
        <c:lblAlgn val="ctr"/>
        <c:lblOffset val="50"/>
        <c:noMultiLvlLbl val="0"/>
      </c:catAx>
      <c:valAx>
        <c:axId val="13874201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74009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0.2205036685</c:v>
                </c:pt>
                <c:pt idx="1">
                  <c:v>0.22060630889999999</c:v>
                </c:pt>
                <c:pt idx="2">
                  <c:v>0.2202136401</c:v>
                </c:pt>
                <c:pt idx="3">
                  <c:v>0.2114454029</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0.2383501884</c:v>
                </c:pt>
                <c:pt idx="1">
                  <c:v>0.25317492829999999</c:v>
                </c:pt>
                <c:pt idx="2">
                  <c:v>0.25246507810000002</c:v>
                </c:pt>
                <c:pt idx="3">
                  <c:v>0.2528929097</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0.21316676579999999</c:v>
                </c:pt>
                <c:pt idx="1">
                  <c:v>0.21384678409999999</c:v>
                </c:pt>
                <c:pt idx="2">
                  <c:v>0.2148726376</c:v>
                </c:pt>
                <c:pt idx="3">
                  <c:v>0.20660635390000001</c:v>
                </c:pt>
              </c:numCache>
            </c:numRef>
          </c:val>
          <c:smooth val="0"/>
        </c:ser>
        <c:dLbls>
          <c:showLegendKey val="0"/>
          <c:showVal val="0"/>
          <c:showCatName val="0"/>
          <c:showSerName val="0"/>
          <c:showPercent val="0"/>
          <c:showBubbleSize val="0"/>
        </c:dLbls>
        <c:marker val="1"/>
        <c:smooth val="0"/>
        <c:axId val="139109120"/>
        <c:axId val="139111040"/>
      </c:lineChart>
      <c:catAx>
        <c:axId val="1391091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9111040"/>
        <c:crosses val="autoZero"/>
        <c:auto val="1"/>
        <c:lblAlgn val="ctr"/>
        <c:lblOffset val="50"/>
        <c:noMultiLvlLbl val="0"/>
      </c:catAx>
      <c:valAx>
        <c:axId val="13911104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910912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0.39797739440000002</c:v>
                </c:pt>
                <c:pt idx="1">
                  <c:v>0.44920114709999998</c:v>
                </c:pt>
                <c:pt idx="2">
                  <c:v>0.43755135579999999</c:v>
                </c:pt>
                <c:pt idx="3">
                  <c:v>0.41342310119999998</c:v>
                </c:pt>
              </c:numCache>
            </c:numRef>
          </c:val>
          <c:smooth val="0"/>
        </c:ser>
        <c:dLbls>
          <c:showLegendKey val="0"/>
          <c:showVal val="0"/>
          <c:showCatName val="0"/>
          <c:showSerName val="0"/>
          <c:showPercent val="0"/>
          <c:showBubbleSize val="0"/>
        </c:dLbls>
        <c:marker val="1"/>
        <c:smooth val="0"/>
        <c:axId val="140407552"/>
        <c:axId val="140409088"/>
      </c:lineChart>
      <c:catAx>
        <c:axId val="1404075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0409088"/>
        <c:crosses val="autoZero"/>
        <c:auto val="1"/>
        <c:lblAlgn val="ctr"/>
        <c:lblOffset val="50"/>
        <c:noMultiLvlLbl val="0"/>
      </c:catAx>
      <c:valAx>
        <c:axId val="14040908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040755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0.3739777635</c:v>
                </c:pt>
                <c:pt idx="1">
                  <c:v>0.37121953489999998</c:v>
                </c:pt>
                <c:pt idx="2">
                  <c:v>0.3694327449</c:v>
                </c:pt>
                <c:pt idx="3">
                  <c:v>0.36025781680000002</c:v>
                </c:pt>
              </c:numCache>
            </c:numRef>
          </c:val>
          <c:smooth val="0"/>
        </c:ser>
        <c:dLbls>
          <c:showLegendKey val="0"/>
          <c:showVal val="0"/>
          <c:showCatName val="0"/>
          <c:showSerName val="0"/>
          <c:showPercent val="0"/>
          <c:showBubbleSize val="0"/>
        </c:dLbls>
        <c:marker val="1"/>
        <c:smooth val="0"/>
        <c:axId val="141150848"/>
        <c:axId val="143044992"/>
      </c:lineChart>
      <c:catAx>
        <c:axId val="1411508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044992"/>
        <c:crosses val="autoZero"/>
        <c:auto val="1"/>
        <c:lblAlgn val="ctr"/>
        <c:lblOffset val="50"/>
        <c:noMultiLvlLbl val="0"/>
      </c:catAx>
      <c:valAx>
        <c:axId val="14304499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115084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0.1827161628</c:v>
                </c:pt>
                <c:pt idx="1">
                  <c:v>0.1789458968</c:v>
                </c:pt>
                <c:pt idx="2">
                  <c:v>0.1707590286</c:v>
                </c:pt>
                <c:pt idx="3">
                  <c:v>0.15816419819999999</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9.5791601599999998E-2</c:v>
                </c:pt>
                <c:pt idx="1">
                  <c:v>9.4599002700000004E-2</c:v>
                </c:pt>
                <c:pt idx="2">
                  <c:v>9.0017026599999994E-2</c:v>
                </c:pt>
                <c:pt idx="3">
                  <c:v>8.5527518699999999E-2</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4.0338142100000002E-2</c:v>
                </c:pt>
                <c:pt idx="1">
                  <c:v>4.0262826799999998E-2</c:v>
                </c:pt>
                <c:pt idx="2">
                  <c:v>3.8489111899999998E-2</c:v>
                </c:pt>
                <c:pt idx="3">
                  <c:v>3.9723898299999998E-2</c:v>
                </c:pt>
              </c:numCache>
            </c:numRef>
          </c:val>
          <c:smooth val="0"/>
        </c:ser>
        <c:dLbls>
          <c:showLegendKey val="0"/>
          <c:showVal val="0"/>
          <c:showCatName val="0"/>
          <c:showSerName val="0"/>
          <c:showPercent val="0"/>
          <c:showBubbleSize val="0"/>
        </c:dLbls>
        <c:marker val="1"/>
        <c:smooth val="0"/>
        <c:axId val="143309056"/>
        <c:axId val="143581568"/>
      </c:lineChart>
      <c:catAx>
        <c:axId val="1433090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3581568"/>
        <c:crosses val="autoZero"/>
        <c:auto val="1"/>
        <c:lblAlgn val="ctr"/>
        <c:lblOffset val="50"/>
        <c:noMultiLvlLbl val="0"/>
      </c:catAx>
      <c:valAx>
        <c:axId val="14358156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330905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0.1278920308</c:v>
                </c:pt>
                <c:pt idx="1">
                  <c:v>0.1226290251</c:v>
                </c:pt>
                <c:pt idx="2">
                  <c:v>0.1093352192</c:v>
                </c:pt>
                <c:pt idx="3">
                  <c:v>0.1061991144</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0.15131391029999999</c:v>
                </c:pt>
                <c:pt idx="1">
                  <c:v>0.14689016320000001</c:v>
                </c:pt>
                <c:pt idx="2">
                  <c:v>0.13599717110000001</c:v>
                </c:pt>
                <c:pt idx="3">
                  <c:v>0.13376660479999999</c:v>
                </c:pt>
              </c:numCache>
            </c:numRef>
          </c:val>
          <c:smooth val="0"/>
        </c:ser>
        <c:dLbls>
          <c:showLegendKey val="0"/>
          <c:showVal val="0"/>
          <c:showCatName val="0"/>
          <c:showSerName val="0"/>
          <c:showPercent val="0"/>
          <c:showBubbleSize val="0"/>
        </c:dLbls>
        <c:marker val="1"/>
        <c:smooth val="0"/>
        <c:axId val="144516224"/>
        <c:axId val="144517760"/>
      </c:lineChart>
      <c:catAx>
        <c:axId val="14451622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4517760"/>
        <c:crosses val="autoZero"/>
        <c:auto val="1"/>
        <c:lblAlgn val="ctr"/>
        <c:lblOffset val="50"/>
        <c:noMultiLvlLbl val="0"/>
      </c:catAx>
      <c:valAx>
        <c:axId val="14451776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451622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0.1816602987</c:v>
                </c:pt>
                <c:pt idx="1">
                  <c:v>0.19430073789999999</c:v>
                </c:pt>
                <c:pt idx="2">
                  <c:v>0.206613565</c:v>
                </c:pt>
                <c:pt idx="3">
                  <c:v>0.203741692</c:v>
                </c:pt>
              </c:numCache>
            </c:numRef>
          </c:val>
          <c:smooth val="0"/>
        </c:ser>
        <c:dLbls>
          <c:showLegendKey val="0"/>
          <c:showVal val="0"/>
          <c:showCatName val="0"/>
          <c:showSerName val="0"/>
          <c:showPercent val="0"/>
          <c:showBubbleSize val="0"/>
        </c:dLbls>
        <c:marker val="1"/>
        <c:smooth val="0"/>
        <c:axId val="146647680"/>
        <c:axId val="146649472"/>
      </c:lineChart>
      <c:catAx>
        <c:axId val="1466476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6649472"/>
        <c:crosses val="autoZero"/>
        <c:auto val="1"/>
        <c:lblAlgn val="ctr"/>
        <c:lblOffset val="50"/>
        <c:noMultiLvlLbl val="0"/>
      </c:catAx>
      <c:valAx>
        <c:axId val="14664947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664768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4.2202153499999999E-2</c:v>
                </c:pt>
                <c:pt idx="1">
                  <c:v>4.4610296000000001E-2</c:v>
                </c:pt>
                <c:pt idx="2">
                  <c:v>4.4412261600000003E-2</c:v>
                </c:pt>
                <c:pt idx="3">
                  <c:v>4.2504307900000003E-2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2.2229941E-2</c:v>
                </c:pt>
                <c:pt idx="1">
                  <c:v>2.48494615E-2</c:v>
                </c:pt>
                <c:pt idx="2">
                  <c:v>2.4217555700000001E-2</c:v>
                </c:pt>
                <c:pt idx="3">
                  <c:v>2.2482973699999999E-2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pt idx="0">
                  <c:v>3.6470996999999998E-3</c:v>
                </c:pt>
                <c:pt idx="1">
                  <c:v>4.7493850999999997E-3</c:v>
                </c:pt>
                <c:pt idx="2">
                  <c:v>5.0687906999999999E-3</c:v>
                </c:pt>
                <c:pt idx="3">
                  <c:v>5.5797160999999998E-3</c:v>
                </c:pt>
              </c:numCache>
            </c:numRef>
          </c:val>
          <c:smooth val="0"/>
        </c:ser>
        <c:dLbls>
          <c:showLegendKey val="0"/>
          <c:showVal val="0"/>
          <c:showCatName val="0"/>
          <c:showSerName val="0"/>
          <c:showPercent val="0"/>
          <c:showBubbleSize val="0"/>
        </c:dLbls>
        <c:marker val="1"/>
        <c:smooth val="0"/>
        <c:axId val="148883712"/>
        <c:axId val="148919040"/>
      </c:lineChart>
      <c:catAx>
        <c:axId val="1488837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8919040"/>
        <c:crosses val="autoZero"/>
        <c:auto val="1"/>
        <c:lblAlgn val="ctr"/>
        <c:lblOffset val="50"/>
        <c:noMultiLvlLbl val="0"/>
      </c:catAx>
      <c:valAx>
        <c:axId val="14891904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888371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2.7703782600000001E-2</c:v>
                </c:pt>
                <c:pt idx="1">
                  <c:v>2.8978139300000001E-2</c:v>
                </c:pt>
                <c:pt idx="2">
                  <c:v>2.8228652100000001E-2</c:v>
                </c:pt>
                <c:pt idx="3">
                  <c:v>2.9214004200000001E-2</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4.2887586599999999E-2</c:v>
                </c:pt>
                <c:pt idx="1">
                  <c:v>4.4738180000000002E-2</c:v>
                </c:pt>
                <c:pt idx="2">
                  <c:v>4.3754410700000003E-2</c:v>
                </c:pt>
                <c:pt idx="3">
                  <c:v>4.56758637E-2</c:v>
                </c:pt>
              </c:numCache>
            </c:numRef>
          </c:val>
          <c:smooth val="0"/>
        </c:ser>
        <c:dLbls>
          <c:showLegendKey val="0"/>
          <c:showVal val="0"/>
          <c:showCatName val="0"/>
          <c:showSerName val="0"/>
          <c:showPercent val="0"/>
          <c:showBubbleSize val="0"/>
        </c:dLbls>
        <c:marker val="1"/>
        <c:smooth val="0"/>
        <c:axId val="149157760"/>
        <c:axId val="149168128"/>
      </c:lineChart>
      <c:catAx>
        <c:axId val="1491577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168128"/>
        <c:crosses val="autoZero"/>
        <c:auto val="1"/>
        <c:lblAlgn val="ctr"/>
        <c:lblOffset val="50"/>
        <c:noMultiLvlLbl val="0"/>
      </c:catAx>
      <c:valAx>
        <c:axId val="14916812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1577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0.24992352400000001</c:v>
                </c:pt>
                <c:pt idx="1">
                  <c:v>0.75007647600000005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0.39754177070000002</c:v>
                </c:pt>
                <c:pt idx="1">
                  <c:v>0.38800668620000001</c:v>
                </c:pt>
                <c:pt idx="2">
                  <c:v>0.38916550490000001</c:v>
                </c:pt>
                <c:pt idx="3">
                  <c:v>0.37581037280000001</c:v>
                </c:pt>
              </c:numCache>
            </c:numRef>
          </c:val>
          <c:smooth val="0"/>
        </c:ser>
        <c:dLbls>
          <c:showLegendKey val="0"/>
          <c:showVal val="0"/>
          <c:showCatName val="0"/>
          <c:showSerName val="0"/>
          <c:showPercent val="0"/>
          <c:showBubbleSize val="0"/>
        </c:dLbls>
        <c:marker val="1"/>
        <c:smooth val="0"/>
        <c:axId val="149416576"/>
        <c:axId val="149848448"/>
      </c:lineChart>
      <c:catAx>
        <c:axId val="1494165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848448"/>
        <c:crosses val="autoZero"/>
        <c:auto val="1"/>
        <c:lblAlgn val="ctr"/>
        <c:lblOffset val="50"/>
        <c:noMultiLvlLbl val="0"/>
      </c:catAx>
      <c:valAx>
        <c:axId val="14984844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416576"/>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0.21279047440000001</c:v>
                </c:pt>
                <c:pt idx="1">
                  <c:v>0.2252402842</c:v>
                </c:pt>
                <c:pt idx="2">
                  <c:v>0.21947819160000001</c:v>
                </c:pt>
                <c:pt idx="3">
                  <c:v>0.1957050243</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6.0687536E-2</c:v>
                </c:pt>
                <c:pt idx="1">
                  <c:v>5.4951943199999999E-2</c:v>
                </c:pt>
                <c:pt idx="2">
                  <c:v>4.9193387800000002E-2</c:v>
                </c:pt>
                <c:pt idx="3">
                  <c:v>4.6191247999999997E-2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pt idx="0">
                  <c:v>1.1907048199999999E-2</c:v>
                </c:pt>
                <c:pt idx="1">
                  <c:v>1.3999164200000001E-2</c:v>
                </c:pt>
                <c:pt idx="2">
                  <c:v>1.2348137800000001E-2</c:v>
                </c:pt>
                <c:pt idx="3">
                  <c:v>1.47893031E-2</c:v>
                </c:pt>
              </c:numCache>
            </c:numRef>
          </c:val>
          <c:smooth val="0"/>
        </c:ser>
        <c:dLbls>
          <c:showLegendKey val="0"/>
          <c:showVal val="0"/>
          <c:showCatName val="0"/>
          <c:showSerName val="0"/>
          <c:showPercent val="0"/>
          <c:showBubbleSize val="0"/>
        </c:dLbls>
        <c:marker val="1"/>
        <c:smooth val="0"/>
        <c:axId val="149959808"/>
        <c:axId val="149968000"/>
      </c:lineChart>
      <c:catAx>
        <c:axId val="1499598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968000"/>
        <c:crosses val="autoZero"/>
        <c:auto val="1"/>
        <c:lblAlgn val="ctr"/>
        <c:lblOffset val="50"/>
        <c:noMultiLvlLbl val="0"/>
      </c:catAx>
      <c:valAx>
        <c:axId val="14996800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995980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9.87132706E-2</c:v>
                </c:pt>
                <c:pt idx="1">
                  <c:v>9.6322607599999999E-2</c:v>
                </c:pt>
                <c:pt idx="2">
                  <c:v>9.1216889100000004E-2</c:v>
                </c:pt>
                <c:pt idx="3">
                  <c:v>8.7722852500000004E-2</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0.13328212019999999</c:v>
                </c:pt>
                <c:pt idx="1">
                  <c:v>0.1303802758</c:v>
                </c:pt>
                <c:pt idx="2">
                  <c:v>0.1304521012</c:v>
                </c:pt>
                <c:pt idx="3">
                  <c:v>0.12824149109999999</c:v>
                </c:pt>
              </c:numCache>
            </c:numRef>
          </c:val>
          <c:smooth val="0"/>
        </c:ser>
        <c:dLbls>
          <c:showLegendKey val="0"/>
          <c:showVal val="0"/>
          <c:showCatName val="0"/>
          <c:showSerName val="0"/>
          <c:showPercent val="0"/>
          <c:showBubbleSize val="0"/>
        </c:dLbls>
        <c:marker val="1"/>
        <c:smooth val="0"/>
        <c:axId val="150153856"/>
        <c:axId val="150172416"/>
      </c:lineChart>
      <c:catAx>
        <c:axId val="1501538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0172416"/>
        <c:crosses val="autoZero"/>
        <c:auto val="1"/>
        <c:lblAlgn val="ctr"/>
        <c:lblOffset val="50"/>
        <c:noMultiLvlLbl val="0"/>
      </c:catAx>
      <c:valAx>
        <c:axId val="15017241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015385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0.78881618080000004</c:v>
                </c:pt>
                <c:pt idx="1">
                  <c:v>0.78205653419999999</c:v>
                </c:pt>
                <c:pt idx="2">
                  <c:v>0.76479046839999998</c:v>
                </c:pt>
                <c:pt idx="3">
                  <c:v>0.74542394280000002</c:v>
                </c:pt>
              </c:numCache>
            </c:numRef>
          </c:val>
          <c:smooth val="0"/>
        </c:ser>
        <c:dLbls>
          <c:showLegendKey val="0"/>
          <c:showVal val="0"/>
          <c:showCatName val="0"/>
          <c:showSerName val="0"/>
          <c:showPercent val="0"/>
          <c:showBubbleSize val="0"/>
        </c:dLbls>
        <c:marker val="1"/>
        <c:smooth val="0"/>
        <c:axId val="153096960"/>
        <c:axId val="153277568"/>
      </c:lineChart>
      <c:catAx>
        <c:axId val="1530969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3277568"/>
        <c:crosses val="autoZero"/>
        <c:auto val="1"/>
        <c:lblAlgn val="ctr"/>
        <c:lblOffset val="50"/>
        <c:noMultiLvlLbl val="0"/>
      </c:catAx>
      <c:valAx>
        <c:axId val="15327756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3096960"/>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0.47253618879999998</c:v>
                </c:pt>
                <c:pt idx="1">
                  <c:v>0.4580090127</c:v>
                </c:pt>
                <c:pt idx="2">
                  <c:v>0.4430977814</c:v>
                </c:pt>
                <c:pt idx="3">
                  <c:v>0.41573742899999999</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0.3000198295</c:v>
                </c:pt>
                <c:pt idx="1">
                  <c:v>0.30192544040000002</c:v>
                </c:pt>
                <c:pt idx="2">
                  <c:v>0.3001232539</c:v>
                </c:pt>
                <c:pt idx="3">
                  <c:v>0.28802861349999997</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0.1534800714</c:v>
                </c:pt>
                <c:pt idx="1">
                  <c:v>0.15178205650000001</c:v>
                </c:pt>
                <c:pt idx="2">
                  <c:v>0.15078060809999999</c:v>
                </c:pt>
                <c:pt idx="3">
                  <c:v>0.15316642120000001</c:v>
                </c:pt>
              </c:numCache>
            </c:numRef>
          </c:val>
          <c:smooth val="0"/>
        </c:ser>
        <c:dLbls>
          <c:showLegendKey val="0"/>
          <c:showVal val="0"/>
          <c:showCatName val="0"/>
          <c:showSerName val="0"/>
          <c:showPercent val="0"/>
          <c:showBubbleSize val="0"/>
        </c:dLbls>
        <c:marker val="1"/>
        <c:smooth val="0"/>
        <c:axId val="155150208"/>
        <c:axId val="155169152"/>
      </c:lineChart>
      <c:catAx>
        <c:axId val="1551502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5169152"/>
        <c:crosses val="autoZero"/>
        <c:auto val="1"/>
        <c:lblAlgn val="ctr"/>
        <c:lblOffset val="50"/>
        <c:noMultiLvlLbl val="0"/>
      </c:catAx>
      <c:valAx>
        <c:axId val="15516915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515020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0.2325996431</c:v>
                </c:pt>
                <c:pt idx="1">
                  <c:v>0.2238836542</c:v>
                </c:pt>
                <c:pt idx="2">
                  <c:v>0.19884963019999999</c:v>
                </c:pt>
                <c:pt idx="3">
                  <c:v>0.19524510840000001</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0.25064445769999999</c:v>
                </c:pt>
                <c:pt idx="1">
                  <c:v>0.24539123309999999</c:v>
                </c:pt>
                <c:pt idx="2">
                  <c:v>0.22226787179999999</c:v>
                </c:pt>
                <c:pt idx="3">
                  <c:v>0.21944035349999999</c:v>
                </c:pt>
              </c:numCache>
            </c:numRef>
          </c:val>
          <c:smooth val="0"/>
        </c:ser>
        <c:dLbls>
          <c:showLegendKey val="0"/>
          <c:showVal val="0"/>
          <c:showCatName val="0"/>
          <c:showSerName val="0"/>
          <c:showPercent val="0"/>
          <c:showBubbleSize val="0"/>
        </c:dLbls>
        <c:marker val="1"/>
        <c:smooth val="0"/>
        <c:axId val="158550272"/>
        <c:axId val="158568448"/>
      </c:lineChart>
      <c:catAx>
        <c:axId val="1585502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8568448"/>
        <c:crosses val="autoZero"/>
        <c:auto val="1"/>
        <c:lblAlgn val="ctr"/>
        <c:lblOffset val="50"/>
        <c:noMultiLvlLbl val="0"/>
      </c:catAx>
      <c:valAx>
        <c:axId val="15856844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855027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0.27204116639999998</c:v>
                </c:pt>
                <c:pt idx="1">
                  <c:v>0.25113891560000001</c:v>
                </c:pt>
                <c:pt idx="2">
                  <c:v>0.18784821099999999</c:v>
                </c:pt>
                <c:pt idx="3">
                  <c:v>0.16516815479999999</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0.81422111340000003</c:v>
                </c:pt>
                <c:pt idx="1">
                  <c:v>0.84212383700000004</c:v>
                </c:pt>
                <c:pt idx="2">
                  <c:v>0.85975609760000005</c:v>
                </c:pt>
                <c:pt idx="3">
                  <c:v>0.85334287399999997</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0.52643068770000001</c:v>
                </c:pt>
                <c:pt idx="1">
                  <c:v>0.51726018610000002</c:v>
                </c:pt>
                <c:pt idx="2">
                  <c:v>0.50903800919999997</c:v>
                </c:pt>
                <c:pt idx="3">
                  <c:v>0.4962200168</c:v>
                </c:pt>
              </c:numCache>
            </c:numRef>
          </c:val>
          <c:smooth val="0"/>
        </c:ser>
        <c:dLbls>
          <c:showLegendKey val="0"/>
          <c:showVal val="0"/>
          <c:showCatName val="0"/>
          <c:showSerName val="0"/>
          <c:showPercent val="0"/>
          <c:showBubbleSize val="0"/>
        </c:dLbls>
        <c:marker val="1"/>
        <c:smooth val="0"/>
        <c:axId val="164571392"/>
        <c:axId val="164649600"/>
      </c:lineChart>
      <c:catAx>
        <c:axId val="1645713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4649600"/>
        <c:crosses val="autoZero"/>
        <c:auto val="1"/>
        <c:lblAlgn val="ctr"/>
        <c:lblOffset val="50"/>
        <c:noMultiLvlLbl val="0"/>
      </c:catAx>
      <c:valAx>
        <c:axId val="16464960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457139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8.6872635560999996</c:v>
                </c:pt>
                <c:pt idx="1">
                  <c:v>6.6166326009</c:v>
                </c:pt>
                <c:pt idx="2">
                  <c:v>7.8459383754000003</c:v>
                </c:pt>
                <c:pt idx="3">
                  <c:v>7.7349783387000004</c:v>
                </c:pt>
              </c:numCache>
            </c:numRef>
          </c:val>
          <c:smooth val="0"/>
        </c:ser>
        <c:dLbls>
          <c:showLegendKey val="0"/>
          <c:showVal val="0"/>
          <c:showCatName val="0"/>
          <c:showSerName val="0"/>
          <c:showPercent val="0"/>
          <c:showBubbleSize val="0"/>
        </c:dLbls>
        <c:marker val="1"/>
        <c:smooth val="0"/>
        <c:axId val="170389504"/>
        <c:axId val="170391040"/>
      </c:lineChart>
      <c:catAx>
        <c:axId val="17038950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391040"/>
        <c:crosses val="autoZero"/>
        <c:auto val="1"/>
        <c:lblAlgn val="ctr"/>
        <c:lblOffset val="50"/>
        <c:noMultiLvlLbl val="0"/>
      </c:catAx>
      <c:valAx>
        <c:axId val="170391040"/>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389504"/>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0.18359582099999999</c:v>
                </c:pt>
                <c:pt idx="1">
                  <c:v>0.1137311517</c:v>
                </c:pt>
                <c:pt idx="2">
                  <c:v>7.9020675999999998E-2</c:v>
                </c:pt>
                <c:pt idx="3">
                  <c:v>6.2004168899999997E-2</c:v>
                </c:pt>
              </c:numCache>
            </c:numRef>
          </c:val>
          <c:smooth val="0"/>
        </c:ser>
        <c:dLbls>
          <c:showLegendKey val="0"/>
          <c:showVal val="0"/>
          <c:showCatName val="0"/>
          <c:showSerName val="0"/>
          <c:showPercent val="0"/>
          <c:showBubbleSize val="0"/>
        </c:dLbls>
        <c:marker val="1"/>
        <c:smooth val="0"/>
        <c:axId val="171974016"/>
        <c:axId val="172444288"/>
      </c:lineChart>
      <c:catAx>
        <c:axId val="1719740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2444288"/>
        <c:crosses val="autoZero"/>
        <c:auto val="1"/>
        <c:lblAlgn val="ctr"/>
        <c:lblOffset val="50"/>
        <c:noMultiLvlLbl val="0"/>
      </c:catAx>
      <c:valAx>
        <c:axId val="17244428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197401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0.1008888196</c:v>
                </c:pt>
                <c:pt idx="1">
                  <c:v>0.1059672762</c:v>
                </c:pt>
                <c:pt idx="2">
                  <c:v>0.1032561595</c:v>
                </c:pt>
                <c:pt idx="3">
                  <c:v>0.10160843730000001</c:v>
                </c:pt>
              </c:numCache>
            </c:numRef>
          </c:val>
          <c:smooth val="0"/>
        </c:ser>
        <c:dLbls>
          <c:showLegendKey val="0"/>
          <c:showVal val="0"/>
          <c:showCatName val="0"/>
          <c:showSerName val="0"/>
          <c:showPercent val="0"/>
          <c:showBubbleSize val="0"/>
        </c:dLbls>
        <c:marker val="1"/>
        <c:smooth val="0"/>
        <c:axId val="173291392"/>
        <c:axId val="173395968"/>
      </c:lineChart>
      <c:catAx>
        <c:axId val="1732913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3395968"/>
        <c:crosses val="autoZero"/>
        <c:auto val="1"/>
        <c:lblAlgn val="ctr"/>
        <c:lblOffset val="50"/>
        <c:noMultiLvlLbl val="0"/>
      </c:catAx>
      <c:valAx>
        <c:axId val="17339596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329139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0">
                  <c:v>0.21940960540000001</c:v>
                </c:pt>
                <c:pt idx="1">
                  <c:v>0.78059039460000001</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7.7124590699999995E-2</c:v>
                </c:pt>
                <c:pt idx="1">
                  <c:v>7.7253769700000002E-2</c:v>
                </c:pt>
                <c:pt idx="2">
                  <c:v>7.2520737900000007E-2</c:v>
                </c:pt>
                <c:pt idx="3">
                  <c:v>7.5537442100000005E-2</c:v>
                </c:pt>
              </c:numCache>
            </c:numRef>
          </c:val>
          <c:smooth val="0"/>
        </c:ser>
        <c:dLbls>
          <c:showLegendKey val="0"/>
          <c:showVal val="0"/>
          <c:showCatName val="0"/>
          <c:showSerName val="0"/>
          <c:showPercent val="0"/>
          <c:showBubbleSize val="0"/>
        </c:dLbls>
        <c:marker val="1"/>
        <c:smooth val="0"/>
        <c:axId val="177467776"/>
        <c:axId val="177470464"/>
      </c:lineChart>
      <c:catAx>
        <c:axId val="177467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7470464"/>
        <c:crosses val="autoZero"/>
        <c:auto val="1"/>
        <c:lblAlgn val="ctr"/>
        <c:lblOffset val="50"/>
        <c:noMultiLvlLbl val="0"/>
      </c:catAx>
      <c:valAx>
        <c:axId val="17747046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746777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3.3775144200000003E-2</c:v>
                </c:pt>
                <c:pt idx="1">
                  <c:v>3.4841193499999999E-2</c:v>
                </c:pt>
                <c:pt idx="2">
                  <c:v>3.4140151000000001E-2</c:v>
                </c:pt>
                <c:pt idx="3">
                  <c:v>3.2790965399999997E-2</c:v>
                </c:pt>
              </c:numCache>
            </c:numRef>
          </c:val>
          <c:smooth val="0"/>
        </c:ser>
        <c:dLbls>
          <c:showLegendKey val="0"/>
          <c:showVal val="0"/>
          <c:showCatName val="0"/>
          <c:showSerName val="0"/>
          <c:showPercent val="0"/>
          <c:showBubbleSize val="0"/>
        </c:dLbls>
        <c:marker val="1"/>
        <c:smooth val="0"/>
        <c:axId val="181997568"/>
        <c:axId val="181999872"/>
      </c:lineChart>
      <c:catAx>
        <c:axId val="1819975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1999872"/>
        <c:crosses val="autoZero"/>
        <c:auto val="1"/>
        <c:lblAlgn val="ctr"/>
        <c:lblOffset val="50"/>
        <c:noMultiLvlLbl val="0"/>
      </c:catAx>
      <c:valAx>
        <c:axId val="18199987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199756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0.13425853730000001</c:v>
                </c:pt>
                <c:pt idx="1">
                  <c:v>0.13843439199999999</c:v>
                </c:pt>
                <c:pt idx="2">
                  <c:v>0.13139160580000001</c:v>
                </c:pt>
                <c:pt idx="3">
                  <c:v>0.13069719690000001</c:v>
                </c:pt>
              </c:numCache>
            </c:numRef>
          </c:val>
          <c:smooth val="0"/>
        </c:ser>
        <c:dLbls>
          <c:showLegendKey val="0"/>
          <c:showVal val="0"/>
          <c:showCatName val="0"/>
          <c:showSerName val="0"/>
          <c:showPercent val="0"/>
          <c:showBubbleSize val="0"/>
        </c:dLbls>
        <c:marker val="1"/>
        <c:smooth val="0"/>
        <c:axId val="182571776"/>
        <c:axId val="182573312"/>
      </c:lineChart>
      <c:catAx>
        <c:axId val="182571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2573312"/>
        <c:crosses val="autoZero"/>
        <c:auto val="1"/>
        <c:lblAlgn val="ctr"/>
        <c:lblOffset val="50"/>
        <c:noMultiLvlLbl val="0"/>
      </c:catAx>
      <c:valAx>
        <c:axId val="18257331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257177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2.7662560400000001E-2</c:v>
                </c:pt>
                <c:pt idx="1">
                  <c:v>2.5729868499999999E-2</c:v>
                </c:pt>
                <c:pt idx="2">
                  <c:v>2.4761668899999999E-2</c:v>
                </c:pt>
                <c:pt idx="3">
                  <c:v>2.3582117400000002E-2</c:v>
                </c:pt>
              </c:numCache>
            </c:numRef>
          </c:val>
          <c:smooth val="0"/>
        </c:ser>
        <c:dLbls>
          <c:showLegendKey val="0"/>
          <c:showVal val="0"/>
          <c:showCatName val="0"/>
          <c:showSerName val="0"/>
          <c:showPercent val="0"/>
          <c:showBubbleSize val="0"/>
        </c:dLbls>
        <c:marker val="1"/>
        <c:smooth val="0"/>
        <c:axId val="183421568"/>
        <c:axId val="196944256"/>
      </c:lineChart>
      <c:catAx>
        <c:axId val="1834215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96944256"/>
        <c:crosses val="autoZero"/>
        <c:auto val="1"/>
        <c:lblAlgn val="ctr"/>
        <c:lblOffset val="50"/>
        <c:noMultiLvlLbl val="0"/>
      </c:catAx>
      <c:valAx>
        <c:axId val="19694425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342156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1.52814595E-2</c:v>
                </c:pt>
                <c:pt idx="1">
                  <c:v>1.47256978E-2</c:v>
                </c:pt>
                <c:pt idx="2">
                  <c:v>1.4392720100000001E-2</c:v>
                </c:pt>
                <c:pt idx="3">
                  <c:v>1.2599944E-2</c:v>
                </c:pt>
              </c:numCache>
            </c:numRef>
          </c:val>
          <c:smooth val="0"/>
        </c:ser>
        <c:dLbls>
          <c:showLegendKey val="0"/>
          <c:showVal val="0"/>
          <c:showCatName val="0"/>
          <c:showSerName val="0"/>
          <c:showPercent val="0"/>
          <c:showBubbleSize val="0"/>
        </c:dLbls>
        <c:marker val="1"/>
        <c:smooth val="0"/>
        <c:axId val="199872512"/>
        <c:axId val="199874048"/>
      </c:lineChart>
      <c:catAx>
        <c:axId val="1998725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99874048"/>
        <c:crosses val="autoZero"/>
        <c:auto val="1"/>
        <c:lblAlgn val="ctr"/>
        <c:lblOffset val="50"/>
        <c:noMultiLvlLbl val="0"/>
      </c:catAx>
      <c:valAx>
        <c:axId val="19987404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9987251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7.78730703E-2</c:v>
                </c:pt>
                <c:pt idx="1">
                  <c:v>6.8784087300000005E-2</c:v>
                </c:pt>
                <c:pt idx="2">
                  <c:v>6.4504147600000006E-2</c:v>
                </c:pt>
                <c:pt idx="3">
                  <c:v>6.0199732399999997E-2</c:v>
                </c:pt>
              </c:numCache>
            </c:numRef>
          </c:val>
          <c:smooth val="0"/>
        </c:ser>
        <c:dLbls>
          <c:showLegendKey val="0"/>
          <c:showVal val="0"/>
          <c:showCatName val="0"/>
          <c:showSerName val="0"/>
          <c:showPercent val="0"/>
          <c:showBubbleSize val="0"/>
        </c:dLbls>
        <c:marker val="1"/>
        <c:smooth val="0"/>
        <c:axId val="200373376"/>
        <c:axId val="200374912"/>
      </c:lineChart>
      <c:catAx>
        <c:axId val="2003733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00374912"/>
        <c:crosses val="autoZero"/>
        <c:auto val="1"/>
        <c:lblAlgn val="ctr"/>
        <c:lblOffset val="50"/>
        <c:noMultiLvlLbl val="0"/>
      </c:catAx>
      <c:valAx>
        <c:axId val="200374912"/>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00373376"/>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6.2109518599999997E-2</c:v>
                </c:pt>
                <c:pt idx="1">
                  <c:v>5.5183946499999997E-2</c:v>
                </c:pt>
                <c:pt idx="2">
                  <c:v>5.1719013199999997E-2</c:v>
                </c:pt>
                <c:pt idx="3">
                  <c:v>5.1851104600000003E-2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pt idx="0">
                  <c:v>7.5535896599999999E-2</c:v>
                </c:pt>
                <c:pt idx="1">
                  <c:v>5.7335041599999997E-2</c:v>
                </c:pt>
                <c:pt idx="2">
                  <c:v>5.6251821600000002E-2</c:v>
                </c:pt>
                <c:pt idx="3">
                  <c:v>5.0867391900000003E-2</c:v>
                </c:pt>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pt idx="0">
                  <c:v>0.1002793707</c:v>
                </c:pt>
                <c:pt idx="1">
                  <c:v>9.0575091799999993E-2</c:v>
                </c:pt>
                <c:pt idx="2">
                  <c:v>8.4736211899999997E-2</c:v>
                </c:pt>
                <c:pt idx="3">
                  <c:v>7.8604159300000004E-2</c:v>
                </c:pt>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pt idx="0">
                  <c:v>4.8073524200000002E-2</c:v>
                </c:pt>
                <c:pt idx="1">
                  <c:v>4.3057050600000001E-2</c:v>
                </c:pt>
                <c:pt idx="2">
                  <c:v>3.6467643899999999E-2</c:v>
                </c:pt>
                <c:pt idx="3">
                  <c:v>3.1979877800000001E-2</c:v>
                </c:pt>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pt idx="0">
                  <c:v>7.2672217999999997E-2</c:v>
                </c:pt>
                <c:pt idx="1">
                  <c:v>6.1491160599999997E-2</c:v>
                </c:pt>
                <c:pt idx="2">
                  <c:v>6.03384842E-2</c:v>
                </c:pt>
                <c:pt idx="3">
                  <c:v>5.2593133700000003E-2</c:v>
                </c:pt>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0.1462994836</c:v>
                </c:pt>
                <c:pt idx="1">
                  <c:v>0.1183894231</c:v>
                </c:pt>
                <c:pt idx="2">
                  <c:v>0.11921296300000001</c:v>
                </c:pt>
                <c:pt idx="3">
                  <c:v>0.11241907</c:v>
                </c:pt>
              </c:numCache>
            </c:numRef>
          </c:val>
          <c:smooth val="0"/>
        </c:ser>
        <c:dLbls>
          <c:showLegendKey val="0"/>
          <c:showVal val="0"/>
          <c:showCatName val="0"/>
          <c:showSerName val="0"/>
          <c:showPercent val="0"/>
          <c:showBubbleSize val="0"/>
        </c:dLbls>
        <c:marker val="1"/>
        <c:smooth val="0"/>
        <c:axId val="202404992"/>
        <c:axId val="202429184"/>
      </c:lineChart>
      <c:catAx>
        <c:axId val="2024049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02429184"/>
        <c:crosses val="autoZero"/>
        <c:auto val="1"/>
        <c:lblAlgn val="ctr"/>
        <c:lblOffset val="50"/>
        <c:noMultiLvlLbl val="0"/>
      </c:catAx>
      <c:valAx>
        <c:axId val="20242918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0240499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7.78730703E-2</c:v>
                </c:pt>
                <c:pt idx="1">
                  <c:v>6.8784087300000005E-2</c:v>
                </c:pt>
                <c:pt idx="2">
                  <c:v>6.4504147600000006E-2</c:v>
                </c:pt>
                <c:pt idx="3">
                  <c:v>6.0199732399999997E-2</c:v>
                </c:pt>
              </c:numCache>
            </c:numRef>
          </c:val>
          <c:smooth val="0"/>
        </c:ser>
        <c:dLbls>
          <c:showLegendKey val="0"/>
          <c:showVal val="0"/>
          <c:showCatName val="0"/>
          <c:showSerName val="0"/>
          <c:showPercent val="0"/>
          <c:showBubbleSize val="0"/>
        </c:dLbls>
        <c:marker val="1"/>
        <c:smooth val="0"/>
        <c:axId val="207929344"/>
        <c:axId val="207932032"/>
      </c:lineChart>
      <c:catAx>
        <c:axId val="2079293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07932032"/>
        <c:crosses val="autoZero"/>
        <c:auto val="1"/>
        <c:lblAlgn val="ctr"/>
        <c:lblOffset val="50"/>
        <c:noMultiLvlLbl val="0"/>
      </c:catAx>
      <c:valAx>
        <c:axId val="207932032"/>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0792934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4.5618247299999998E-2</c:v>
                </c:pt>
                <c:pt idx="1">
                  <c:v>3.9860950200000002E-2</c:v>
                </c:pt>
                <c:pt idx="2">
                  <c:v>3.3832140500000003E-2</c:v>
                </c:pt>
                <c:pt idx="3">
                  <c:v>3.4840943499999999E-2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0.13892623470000001</c:v>
                </c:pt>
                <c:pt idx="1">
                  <c:v>0.12501199269999999</c:v>
                </c:pt>
                <c:pt idx="2">
                  <c:v>0.1145823846</c:v>
                </c:pt>
                <c:pt idx="3">
                  <c:v>0.104564613</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0.1338858195</c:v>
                </c:pt>
                <c:pt idx="1">
                  <c:v>0.1248545948</c:v>
                </c:pt>
                <c:pt idx="2">
                  <c:v>0.1239589386</c:v>
                </c:pt>
                <c:pt idx="3">
                  <c:v>0.1144446652</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pt idx="0">
                  <c:v>7.9828063000000008E-3</c:v>
                </c:pt>
                <c:pt idx="1">
                  <c:v>7.0603337999999996E-3</c:v>
                </c:pt>
                <c:pt idx="2">
                  <c:v>9.3729799999999995E-3</c:v>
                </c:pt>
                <c:pt idx="3">
                  <c:v>9.6453018000000005E-3</c:v>
                </c:pt>
              </c:numCache>
            </c:numRef>
          </c:val>
          <c:smooth val="0"/>
        </c:ser>
        <c:dLbls>
          <c:showLegendKey val="0"/>
          <c:showVal val="0"/>
          <c:showCatName val="0"/>
          <c:showSerName val="0"/>
          <c:showPercent val="0"/>
          <c:showBubbleSize val="0"/>
        </c:dLbls>
        <c:marker val="1"/>
        <c:smooth val="0"/>
        <c:axId val="208042240"/>
        <c:axId val="208102144"/>
      </c:lineChart>
      <c:catAx>
        <c:axId val="2080422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08102144"/>
        <c:crosses val="autoZero"/>
        <c:auto val="1"/>
        <c:lblAlgn val="ctr"/>
        <c:lblOffset val="50"/>
        <c:noMultiLvlLbl val="0"/>
      </c:catAx>
      <c:valAx>
        <c:axId val="20810214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0804224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dLbl>
              <c:idx val="2"/>
              <c:layout>
                <c:manualLayout>
                  <c:x val="-0.11879424204092964"/>
                  <c:y val="0"/>
                </c:manualLayout>
              </c:layout>
              <c:spPr>
                <a:noFill/>
                <a:ln>
                  <a:noFill/>
                </a:ln>
                <a:effectLst/>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1973</c:v>
                </c:pt>
                <c:pt idx="1">
                  <c:v>10748</c:v>
                </c:pt>
                <c:pt idx="2">
                  <c:v>365</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dLbl>
              <c:idx val="2"/>
              <c:layout>
                <c:manualLayout>
                  <c:x val="-0.10965622342239668"/>
                  <c:y val="0"/>
                </c:manualLayout>
              </c:layout>
              <c:spPr>
                <a:noFill/>
                <a:ln>
                  <a:noFill/>
                </a:ln>
                <a:effectLst/>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3679</c:v>
                </c:pt>
                <c:pt idx="1">
                  <c:v>27601</c:v>
                </c:pt>
                <c:pt idx="2">
                  <c:v>893</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14339</c:v>
                </c:pt>
                <c:pt idx="1">
                  <c:v>12915</c:v>
                </c:pt>
                <c:pt idx="2">
                  <c:v>13127</c:v>
                </c:pt>
                <c:pt idx="3">
                  <c:v>13076</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32065</c:v>
                </c:pt>
                <c:pt idx="1">
                  <c:v>31170</c:v>
                </c:pt>
                <c:pt idx="2">
                  <c:v>32308</c:v>
                </c:pt>
                <c:pt idx="3">
                  <c:v>32143</c:v>
                </c:pt>
              </c:numCache>
            </c:numRef>
          </c:val>
          <c:smooth val="0"/>
        </c:ser>
        <c:dLbls>
          <c:showLegendKey val="0"/>
          <c:showVal val="0"/>
          <c:showCatName val="0"/>
          <c:showSerName val="0"/>
          <c:showPercent val="0"/>
          <c:showBubbleSize val="0"/>
        </c:dLbls>
        <c:marker val="1"/>
        <c:smooth val="0"/>
        <c:axId val="48278528"/>
        <c:axId val="48431872"/>
      </c:lineChart>
      <c:catAx>
        <c:axId val="482785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431872"/>
        <c:crosses val="autoZero"/>
        <c:auto val="1"/>
        <c:lblAlgn val="ctr"/>
        <c:lblOffset val="50"/>
        <c:noMultiLvlLbl val="0"/>
      </c:catAx>
      <c:valAx>
        <c:axId val="48431872"/>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278528"/>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0.23864983610000001</c:v>
                </c:pt>
                <c:pt idx="1">
                  <c:v>0.25605884629999998</c:v>
                </c:pt>
                <c:pt idx="2">
                  <c:v>0.25938904550000003</c:v>
                </c:pt>
                <c:pt idx="3">
                  <c:v>0.24992352400000001</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0.38412720550000001</c:v>
                </c:pt>
                <c:pt idx="1">
                  <c:v>0.43058459160000001</c:v>
                </c:pt>
                <c:pt idx="2">
                  <c:v>0.4450369468</c:v>
                </c:pt>
                <c:pt idx="3">
                  <c:v>0.4366778831</c:v>
                </c:pt>
              </c:numCache>
            </c:numRef>
          </c:val>
          <c:smooth val="0"/>
        </c:ser>
        <c:dLbls>
          <c:showLegendKey val="0"/>
          <c:showVal val="0"/>
          <c:showCatName val="0"/>
          <c:showSerName val="0"/>
          <c:showPercent val="0"/>
          <c:showBubbleSize val="0"/>
        </c:dLbls>
        <c:marker val="1"/>
        <c:smooth val="0"/>
        <c:axId val="48519040"/>
        <c:axId val="48523520"/>
      </c:lineChart>
      <c:catAx>
        <c:axId val="485190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8523520"/>
        <c:crosses val="autoZero"/>
        <c:auto val="1"/>
        <c:lblAlgn val="ctr"/>
        <c:lblOffset val="50"/>
        <c:noMultiLvlLbl val="0"/>
      </c:catAx>
      <c:valAx>
        <c:axId val="4852352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851904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457202</xdr:colOff>
      <xdr:row>9</xdr:row>
      <xdr:rowOff>142873</xdr:rowOff>
    </xdr:from>
    <xdr:to>
      <xdr:col>5</xdr:col>
      <xdr:colOff>421007</xdr:colOff>
      <xdr:row>10</xdr:row>
      <xdr:rowOff>133350</xdr:rowOff>
    </xdr:to>
    <xdr:sp macro="" textlink="">
      <xdr:nvSpPr>
        <xdr:cNvPr id="31" name="TextBox 30"/>
        <xdr:cNvSpPr txBox="1"/>
      </xdr:nvSpPr>
      <xdr:spPr>
        <a:xfrm>
          <a:off x="22002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0</xdr:colOff>
      <xdr:row>9</xdr:row>
      <xdr:rowOff>142873</xdr:rowOff>
    </xdr:from>
    <xdr:to>
      <xdr:col>1</xdr:col>
      <xdr:colOff>169545</xdr:colOff>
      <xdr:row>10</xdr:row>
      <xdr:rowOff>133350</xdr:rowOff>
    </xdr:to>
    <xdr:sp macro="" textlink="">
      <xdr:nvSpPr>
        <xdr:cNvPr id="13" name="TextBox 12"/>
        <xdr:cNvSpPr txBox="1"/>
      </xdr:nvSpPr>
      <xdr:spPr>
        <a:xfrm>
          <a:off x="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247650</xdr:colOff>
      <xdr:row>10</xdr:row>
      <xdr:rowOff>47625</xdr:rowOff>
    </xdr:from>
    <xdr:to>
      <xdr:col>1</xdr:col>
      <xdr:colOff>295275</xdr:colOff>
      <xdr:row>10</xdr:row>
      <xdr:rowOff>142875</xdr:rowOff>
    </xdr:to>
    <xdr:cxnSp macro="">
      <xdr:nvCxnSpPr>
        <xdr:cNvPr id="17" name="Straight Connector 16"/>
        <xdr:cNvCxnSpPr/>
      </xdr:nvCxnSpPr>
      <xdr:spPr>
        <a:xfrm flipH="1" flipV="1">
          <a:off x="8096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466725</xdr:colOff>
      <xdr:row>10</xdr:row>
      <xdr:rowOff>47625</xdr:rowOff>
    </xdr:from>
    <xdr:to>
      <xdr:col>5</xdr:col>
      <xdr:colOff>514350</xdr:colOff>
      <xdr:row>10</xdr:row>
      <xdr:rowOff>142875</xdr:rowOff>
    </xdr:to>
    <xdr:cxnSp macro="">
      <xdr:nvCxnSpPr>
        <xdr:cNvPr id="34" name="Straight Connector 33"/>
        <xdr:cNvCxnSpPr/>
      </xdr:nvCxnSpPr>
      <xdr:spPr>
        <a:xfrm flipH="1" flipV="1">
          <a:off x="28860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10.6%</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1,487</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25.4%</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2.8%</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386</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6,394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tabSelected="1" view="pageLayout" zoomScaleNormal="100" workbookViewId="0">
      <selection activeCell="S10" sqref="S10"/>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5" sqref="F2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280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2" t="s">
        <v>173</v>
      </c>
      <c r="F8" s="252"/>
      <c r="G8" s="252"/>
      <c r="H8" s="252"/>
      <c r="I8" s="105" t="s">
        <v>153</v>
      </c>
      <c r="J8" s="105"/>
      <c r="K8" s="105"/>
      <c r="L8" s="103"/>
      <c r="M8" s="81" t="s">
        <v>274</v>
      </c>
      <c r="N8" s="81"/>
      <c r="O8" s="81"/>
    </row>
    <row r="9" spans="1:16" s="82" customFormat="1" ht="14.25" customHeight="1" x14ac:dyDescent="0.2">
      <c r="A9" s="20"/>
      <c r="B9" s="255" t="s">
        <v>261</v>
      </c>
      <c r="C9" s="255"/>
      <c r="D9" s="4"/>
      <c r="E9" s="4"/>
      <c r="F9" s="4"/>
      <c r="G9" s="4"/>
      <c r="H9" s="4"/>
      <c r="I9" s="254"/>
      <c r="J9" s="254"/>
      <c r="K9" s="254"/>
      <c r="L9" s="4"/>
      <c r="M9" s="4"/>
      <c r="N9" s="4"/>
      <c r="O9" s="4"/>
    </row>
    <row r="10" spans="1:16" s="82" customFormat="1" ht="14.25" customHeight="1" x14ac:dyDescent="0.2">
      <c r="A10" s="20"/>
      <c r="B10" s="255" t="s">
        <v>82</v>
      </c>
      <c r="C10" s="255"/>
      <c r="D10" s="6"/>
      <c r="E10" s="7"/>
      <c r="F10" s="7"/>
      <c r="G10" s="7"/>
      <c r="H10" s="7"/>
      <c r="I10" s="7"/>
      <c r="J10" s="7"/>
      <c r="K10" s="7"/>
      <c r="L10" s="7"/>
      <c r="M10" s="7"/>
      <c r="N10" s="7"/>
      <c r="O10" s="7"/>
    </row>
    <row r="11" spans="1:16" s="82"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278</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28808</v>
      </c>
      <c r="G25" s="84">
        <v>28054</v>
      </c>
      <c r="H25" s="84">
        <v>29214</v>
      </c>
      <c r="I25" s="84">
        <v>28929</v>
      </c>
      <c r="J25" s="84"/>
      <c r="K25" s="84"/>
      <c r="L25" s="84"/>
      <c r="M25" s="84"/>
      <c r="N25" s="84"/>
      <c r="O25" s="84"/>
    </row>
    <row r="26" spans="1:16" s="9" customFormat="1" ht="15" customHeight="1" x14ac:dyDescent="0.2">
      <c r="A26" s="232" t="s">
        <v>259</v>
      </c>
      <c r="B26" s="233"/>
      <c r="C26" s="233"/>
      <c r="D26" s="233"/>
      <c r="E26" s="234"/>
      <c r="F26" s="84">
        <v>21766</v>
      </c>
      <c r="G26" s="84">
        <v>21459</v>
      </c>
      <c r="H26" s="84">
        <v>22318</v>
      </c>
      <c r="I26" s="84">
        <v>21876</v>
      </c>
      <c r="J26" s="84"/>
      <c r="K26" s="84"/>
      <c r="L26" s="84"/>
      <c r="M26" s="84"/>
      <c r="N26" s="84"/>
      <c r="O26" s="84"/>
    </row>
    <row r="27" spans="1:16" s="82" customFormat="1" ht="15" customHeight="1" x14ac:dyDescent="0.25">
      <c r="A27" s="232" t="s">
        <v>260</v>
      </c>
      <c r="B27" s="233"/>
      <c r="C27" s="233"/>
      <c r="D27" s="233"/>
      <c r="E27" s="234"/>
      <c r="F27" s="116">
        <v>0.75555401280000001</v>
      </c>
      <c r="G27" s="116">
        <v>0.76491765879999996</v>
      </c>
      <c r="H27" s="116">
        <v>0.76394879169999996</v>
      </c>
      <c r="I27" s="116">
        <v>0.75619620450000002</v>
      </c>
      <c r="J27" s="116"/>
      <c r="K27" s="116"/>
      <c r="L27" s="116"/>
      <c r="M27" s="116"/>
      <c r="N27" s="116"/>
      <c r="O27" s="116"/>
    </row>
    <row r="28" spans="1:16" s="9" customFormat="1" ht="15" customHeight="1" x14ac:dyDescent="0.2">
      <c r="A28" s="168" t="s">
        <v>76</v>
      </c>
      <c r="B28" s="169"/>
      <c r="C28" s="169"/>
      <c r="D28" s="169"/>
      <c r="E28" s="170"/>
      <c r="F28" s="58">
        <v>1466</v>
      </c>
      <c r="G28" s="58">
        <v>1403</v>
      </c>
      <c r="H28" s="58">
        <v>1425</v>
      </c>
      <c r="I28" s="58">
        <v>1377</v>
      </c>
      <c r="J28" s="58"/>
      <c r="K28" s="58"/>
      <c r="L28" s="58"/>
      <c r="M28" s="58"/>
      <c r="N28" s="58"/>
      <c r="O28" s="58"/>
    </row>
    <row r="29" spans="1:16" s="9" customFormat="1" ht="15" customHeight="1" x14ac:dyDescent="0.2">
      <c r="A29" s="168" t="s">
        <v>77</v>
      </c>
      <c r="B29" s="169"/>
      <c r="C29" s="169"/>
      <c r="D29" s="169"/>
      <c r="E29" s="170"/>
      <c r="F29" s="116">
        <v>6.7352752000000002E-2</v>
      </c>
      <c r="G29" s="116">
        <v>6.5380492999999998E-2</v>
      </c>
      <c r="H29" s="116">
        <v>6.3849807300000005E-2</v>
      </c>
      <c r="I29" s="116">
        <v>6.2945693900000002E-2</v>
      </c>
      <c r="J29" s="116"/>
      <c r="K29" s="116"/>
      <c r="L29" s="116"/>
      <c r="M29" s="116"/>
      <c r="N29" s="116"/>
      <c r="O29" s="116"/>
    </row>
    <row r="30" spans="1:16" s="9" customFormat="1" ht="15" customHeight="1" x14ac:dyDescent="0.2">
      <c r="A30" s="168" t="s">
        <v>78</v>
      </c>
      <c r="B30" s="169"/>
      <c r="C30" s="169"/>
      <c r="D30" s="169"/>
      <c r="E30" s="170"/>
      <c r="F30" s="58">
        <v>1726</v>
      </c>
      <c r="G30" s="58">
        <v>1695</v>
      </c>
      <c r="H30" s="58">
        <v>1732</v>
      </c>
      <c r="I30" s="58">
        <v>1687</v>
      </c>
      <c r="J30" s="58"/>
      <c r="K30" s="58"/>
      <c r="L30" s="58"/>
      <c r="M30" s="58"/>
      <c r="N30" s="58"/>
      <c r="O30" s="58"/>
    </row>
    <row r="31" spans="1:16" s="10" customFormat="1" ht="15" customHeight="1" x14ac:dyDescent="0.2">
      <c r="A31" s="168" t="s">
        <v>79</v>
      </c>
      <c r="B31" s="169"/>
      <c r="C31" s="169"/>
      <c r="D31" s="169"/>
      <c r="E31" s="170"/>
      <c r="F31" s="116">
        <v>7.9297987700000003E-2</v>
      </c>
      <c r="G31" s="116">
        <v>7.8987837300000002E-2</v>
      </c>
      <c r="H31" s="116">
        <v>7.76055202E-2</v>
      </c>
      <c r="I31" s="116">
        <v>7.7116474700000007E-2</v>
      </c>
      <c r="J31" s="116"/>
      <c r="K31" s="116"/>
      <c r="L31" s="116"/>
      <c r="M31" s="116"/>
      <c r="N31" s="116"/>
      <c r="O31" s="116"/>
      <c r="P31" s="83"/>
    </row>
    <row r="32" spans="1:16" s="10" customFormat="1" ht="15" customHeight="1" x14ac:dyDescent="0.2">
      <c r="A32" s="232" t="s">
        <v>80</v>
      </c>
      <c r="B32" s="233"/>
      <c r="C32" s="233"/>
      <c r="D32" s="233"/>
      <c r="E32" s="234"/>
      <c r="F32" s="58">
        <v>2658</v>
      </c>
      <c r="G32" s="58">
        <v>2820</v>
      </c>
      <c r="H32" s="58">
        <v>2877</v>
      </c>
      <c r="I32" s="58">
        <v>2800</v>
      </c>
      <c r="J32" s="58"/>
      <c r="K32" s="58"/>
      <c r="L32" s="58"/>
      <c r="M32" s="58"/>
      <c r="N32" s="58"/>
      <c r="O32" s="58"/>
    </row>
    <row r="33" spans="1:15" s="10" customFormat="1" ht="15" customHeight="1" x14ac:dyDescent="0.2">
      <c r="A33" s="232" t="s">
        <v>81</v>
      </c>
      <c r="B33" s="233"/>
      <c r="C33" s="233"/>
      <c r="D33" s="233"/>
      <c r="E33" s="234"/>
      <c r="F33" s="116">
        <v>0.12211706329999999</v>
      </c>
      <c r="G33" s="116">
        <v>0.13141339299999999</v>
      </c>
      <c r="H33" s="116">
        <v>0.12890940049999999</v>
      </c>
      <c r="I33" s="116">
        <v>0.12799414880000001</v>
      </c>
      <c r="J33" s="116"/>
      <c r="K33" s="116"/>
      <c r="L33" s="116"/>
      <c r="M33" s="116"/>
      <c r="N33" s="116"/>
      <c r="O33" s="116"/>
    </row>
    <row r="34" spans="1:15" s="10" customFormat="1" ht="15" customHeight="1" x14ac:dyDescent="0.2">
      <c r="A34" s="232" t="s">
        <v>272</v>
      </c>
      <c r="B34" s="233"/>
      <c r="C34" s="233"/>
      <c r="D34" s="233"/>
      <c r="E34" s="234"/>
      <c r="F34" s="84">
        <v>7197</v>
      </c>
      <c r="G34" s="84">
        <v>7587</v>
      </c>
      <c r="H34" s="84">
        <v>7781</v>
      </c>
      <c r="I34" s="84">
        <v>7389</v>
      </c>
      <c r="J34" s="84"/>
      <c r="K34" s="84"/>
      <c r="L34" s="84"/>
      <c r="M34" s="84"/>
      <c r="N34" s="84"/>
      <c r="O34" s="84"/>
    </row>
    <row r="35" spans="1:15" s="10" customFormat="1" ht="15" customHeight="1" x14ac:dyDescent="0.2">
      <c r="A35" s="232" t="s">
        <v>273</v>
      </c>
      <c r="B35" s="233"/>
      <c r="C35" s="233"/>
      <c r="D35" s="233"/>
      <c r="E35" s="234"/>
      <c r="F35" s="116">
        <v>0.33065331250000002</v>
      </c>
      <c r="G35" s="116">
        <v>0.35355794769999999</v>
      </c>
      <c r="H35" s="116">
        <v>0.3486423515</v>
      </c>
      <c r="I35" s="116">
        <v>0.33776741630000001</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5:E35"/>
    <mergeCell ref="B15:C15"/>
    <mergeCell ref="A32:E32"/>
    <mergeCell ref="A33:E33"/>
    <mergeCell ref="A34:E34"/>
    <mergeCell ref="A25:E25"/>
    <mergeCell ref="A26:E26"/>
    <mergeCell ref="A27:E27"/>
    <mergeCell ref="E23:G23"/>
    <mergeCell ref="A17:D20"/>
    <mergeCell ref="N2:O2"/>
    <mergeCell ref="N4:O4"/>
    <mergeCell ref="E5:G5"/>
    <mergeCell ref="E8:H8"/>
    <mergeCell ref="E6:O6"/>
    <mergeCell ref="B11:C11"/>
    <mergeCell ref="B12:C12"/>
    <mergeCell ref="A24:E24"/>
    <mergeCell ref="E2:M4"/>
    <mergeCell ref="A8:C8"/>
    <mergeCell ref="A16:C16"/>
    <mergeCell ref="A21:C21"/>
    <mergeCell ref="A22:D22"/>
    <mergeCell ref="B9:C9"/>
    <mergeCell ref="B10:C10"/>
    <mergeCell ref="I9:K9"/>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222</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12221</v>
      </c>
      <c r="G25" s="84">
        <v>12473</v>
      </c>
      <c r="H25" s="84">
        <v>13072</v>
      </c>
      <c r="I25" s="84">
        <v>12745</v>
      </c>
      <c r="J25" s="84"/>
      <c r="K25" s="84"/>
      <c r="L25" s="84"/>
      <c r="M25" s="84"/>
      <c r="N25" s="84"/>
      <c r="O25" s="84"/>
    </row>
    <row r="26" spans="1:16" s="9" customFormat="1" ht="15" customHeight="1" x14ac:dyDescent="0.2">
      <c r="A26" s="232" t="s">
        <v>259</v>
      </c>
      <c r="B26" s="233"/>
      <c r="C26" s="233"/>
      <c r="D26" s="233"/>
      <c r="E26" s="234"/>
      <c r="F26" s="84">
        <v>11516</v>
      </c>
      <c r="G26" s="84">
        <v>11791</v>
      </c>
      <c r="H26" s="84">
        <v>12429</v>
      </c>
      <c r="I26" s="84">
        <v>12187</v>
      </c>
      <c r="J26" s="84"/>
      <c r="K26" s="84"/>
      <c r="L26" s="84"/>
      <c r="M26" s="84"/>
      <c r="N26" s="84"/>
      <c r="O26" s="84"/>
    </row>
    <row r="27" spans="1:16" s="143" customFormat="1" ht="15" customHeight="1" x14ac:dyDescent="0.25">
      <c r="A27" s="232" t="s">
        <v>260</v>
      </c>
      <c r="B27" s="233"/>
      <c r="C27" s="233"/>
      <c r="D27" s="233"/>
      <c r="E27" s="234"/>
      <c r="F27" s="116">
        <v>0.94231241310000002</v>
      </c>
      <c r="G27" s="116">
        <v>0.94532189529999999</v>
      </c>
      <c r="H27" s="116">
        <v>0.95081089350000003</v>
      </c>
      <c r="I27" s="116">
        <v>0.95621812480000001</v>
      </c>
      <c r="J27" s="116"/>
      <c r="K27" s="116"/>
      <c r="L27" s="116"/>
      <c r="M27" s="116"/>
      <c r="N27" s="116"/>
      <c r="O27" s="116"/>
    </row>
    <row r="28" spans="1:16" s="9" customFormat="1" ht="15" customHeight="1" x14ac:dyDescent="0.2">
      <c r="A28" s="168" t="s">
        <v>76</v>
      </c>
      <c r="B28" s="169"/>
      <c r="C28" s="169"/>
      <c r="D28" s="169"/>
      <c r="E28" s="170"/>
      <c r="F28" s="58">
        <v>42</v>
      </c>
      <c r="G28" s="58">
        <v>46</v>
      </c>
      <c r="H28" s="58">
        <v>61</v>
      </c>
      <c r="I28" s="58">
        <v>59</v>
      </c>
      <c r="J28" s="58"/>
      <c r="K28" s="58"/>
      <c r="L28" s="58"/>
      <c r="M28" s="58"/>
      <c r="N28" s="58"/>
      <c r="O28" s="58"/>
    </row>
    <row r="29" spans="1:16" s="9" customFormat="1" ht="15" customHeight="1" x14ac:dyDescent="0.2">
      <c r="A29" s="168" t="s">
        <v>77</v>
      </c>
      <c r="B29" s="169"/>
      <c r="C29" s="169"/>
      <c r="D29" s="169"/>
      <c r="E29" s="170"/>
      <c r="F29" s="116">
        <v>3.6470996999999998E-3</v>
      </c>
      <c r="G29" s="116">
        <v>3.9012805999999998E-3</v>
      </c>
      <c r="H29" s="116">
        <v>4.9078767000000001E-3</v>
      </c>
      <c r="I29" s="116">
        <v>4.8412243000000004E-3</v>
      </c>
      <c r="J29" s="116"/>
      <c r="K29" s="116"/>
      <c r="L29" s="116"/>
      <c r="M29" s="116"/>
      <c r="N29" s="116"/>
      <c r="O29" s="116"/>
    </row>
    <row r="30" spans="1:16" s="9" customFormat="1" ht="15" customHeight="1" x14ac:dyDescent="0.2">
      <c r="A30" s="168" t="s">
        <v>78</v>
      </c>
      <c r="B30" s="169"/>
      <c r="C30" s="169"/>
      <c r="D30" s="169"/>
      <c r="E30" s="170"/>
      <c r="F30" s="58">
        <v>34</v>
      </c>
      <c r="G30" s="58">
        <v>29</v>
      </c>
      <c r="H30" s="58">
        <v>37</v>
      </c>
      <c r="I30" s="58">
        <v>37</v>
      </c>
      <c r="J30" s="58"/>
      <c r="K30" s="58"/>
      <c r="L30" s="58"/>
      <c r="M30" s="58"/>
      <c r="N30" s="58"/>
      <c r="O30" s="58"/>
    </row>
    <row r="31" spans="1:16" s="10" customFormat="1" ht="15" customHeight="1" x14ac:dyDescent="0.2">
      <c r="A31" s="168" t="s">
        <v>79</v>
      </c>
      <c r="B31" s="169"/>
      <c r="C31" s="169"/>
      <c r="D31" s="169"/>
      <c r="E31" s="170"/>
      <c r="F31" s="116">
        <v>2.952414E-3</v>
      </c>
      <c r="G31" s="116">
        <v>2.459503E-3</v>
      </c>
      <c r="H31" s="116">
        <v>2.9769088000000002E-3</v>
      </c>
      <c r="I31" s="116">
        <v>3.0360220000000002E-3</v>
      </c>
      <c r="J31" s="116"/>
      <c r="K31" s="116"/>
      <c r="L31" s="116"/>
      <c r="M31" s="116"/>
      <c r="N31" s="116"/>
      <c r="O31" s="116"/>
      <c r="P31" s="83"/>
    </row>
    <row r="32" spans="1:16" s="10" customFormat="1" ht="15" customHeight="1" x14ac:dyDescent="0.2">
      <c r="A32" s="232" t="s">
        <v>80</v>
      </c>
      <c r="B32" s="233"/>
      <c r="C32" s="233"/>
      <c r="D32" s="233"/>
      <c r="E32" s="234"/>
      <c r="F32" s="58">
        <v>1118</v>
      </c>
      <c r="G32" s="58">
        <v>1310</v>
      </c>
      <c r="H32" s="58">
        <v>1367</v>
      </c>
      <c r="I32" s="58">
        <v>1323</v>
      </c>
      <c r="J32" s="58"/>
      <c r="K32" s="58"/>
      <c r="L32" s="58"/>
      <c r="M32" s="58"/>
      <c r="N32" s="58"/>
      <c r="O32" s="58"/>
    </row>
    <row r="33" spans="1:16" s="10" customFormat="1" ht="15" customHeight="1" x14ac:dyDescent="0.2">
      <c r="A33" s="232" t="s">
        <v>81</v>
      </c>
      <c r="B33" s="233"/>
      <c r="C33" s="233"/>
      <c r="D33" s="233"/>
      <c r="E33" s="234"/>
      <c r="F33" s="116">
        <v>9.7082320299999997E-2</v>
      </c>
      <c r="G33" s="116">
        <v>0.11110168770000001</v>
      </c>
      <c r="H33" s="116">
        <v>0.1099847132</v>
      </c>
      <c r="I33" s="116">
        <v>0.10855829979999999</v>
      </c>
      <c r="J33" s="116"/>
      <c r="K33" s="116"/>
      <c r="L33" s="116"/>
      <c r="M33" s="116"/>
      <c r="N33" s="116"/>
      <c r="O33" s="116"/>
    </row>
    <row r="34" spans="1:16" s="10" customFormat="1" ht="15" customHeight="1" x14ac:dyDescent="0.2">
      <c r="A34" s="232" t="s">
        <v>272</v>
      </c>
      <c r="B34" s="233"/>
      <c r="C34" s="233"/>
      <c r="D34" s="233"/>
      <c r="E34" s="234"/>
      <c r="F34" s="84">
        <v>3156</v>
      </c>
      <c r="G34" s="84">
        <v>3459</v>
      </c>
      <c r="H34" s="84">
        <v>3697</v>
      </c>
      <c r="I34" s="84">
        <v>3481</v>
      </c>
      <c r="J34" s="84"/>
      <c r="K34" s="84"/>
      <c r="L34" s="84"/>
      <c r="M34" s="84"/>
      <c r="N34" s="84"/>
      <c r="O34" s="84"/>
    </row>
    <row r="35" spans="1:16" s="10" customFormat="1" ht="15" customHeight="1" x14ac:dyDescent="0.2">
      <c r="A35" s="232" t="s">
        <v>273</v>
      </c>
      <c r="B35" s="233"/>
      <c r="C35" s="233"/>
      <c r="D35" s="233"/>
      <c r="E35" s="234"/>
      <c r="F35" s="116">
        <v>0.27405349080000002</v>
      </c>
      <c r="G35" s="116">
        <v>0.29335934190000001</v>
      </c>
      <c r="H35" s="116">
        <v>0.29744951320000002</v>
      </c>
      <c r="I35" s="116">
        <v>0.28563223110000002</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x14ac:dyDescent="0.25">
      <c r="A39" s="20"/>
      <c r="B39" s="20"/>
      <c r="C39" s="20"/>
      <c r="D39"/>
      <c r="E39"/>
      <c r="F39"/>
      <c r="G39"/>
      <c r="H39"/>
      <c r="I39"/>
      <c r="J39"/>
      <c r="K39"/>
      <c r="L39"/>
      <c r="M39"/>
      <c r="N39"/>
      <c r="O39"/>
    </row>
    <row r="40" spans="1:16" s="1" customFormat="1" x14ac:dyDescent="0.25">
      <c r="A40" s="20"/>
      <c r="B40" s="20"/>
      <c r="C40" s="20"/>
      <c r="D40"/>
      <c r="E40"/>
      <c r="F40"/>
      <c r="G40"/>
      <c r="H40"/>
      <c r="I40"/>
      <c r="J40"/>
      <c r="K40"/>
      <c r="L40"/>
      <c r="M40"/>
      <c r="N40"/>
      <c r="O40"/>
    </row>
    <row r="41" spans="1:16" s="1" customFormat="1" x14ac:dyDescent="0.25">
      <c r="A41" s="20"/>
      <c r="B41" s="20"/>
      <c r="C41" s="20"/>
      <c r="D41"/>
      <c r="E41"/>
      <c r="F41"/>
      <c r="G41"/>
      <c r="H41"/>
      <c r="I41"/>
      <c r="J41"/>
      <c r="K41"/>
      <c r="L41"/>
      <c r="M41"/>
      <c r="N41"/>
      <c r="O41"/>
    </row>
    <row r="42" spans="1:16" s="1" customFormat="1" x14ac:dyDescent="0.25">
      <c r="A42" s="20"/>
      <c r="B42" s="20"/>
      <c r="C42" s="20"/>
      <c r="D42"/>
      <c r="E42"/>
      <c r="F42"/>
      <c r="G42"/>
      <c r="H42"/>
      <c r="I42"/>
      <c r="J42"/>
      <c r="K42"/>
      <c r="L42"/>
      <c r="M42"/>
      <c r="N42"/>
      <c r="O42"/>
    </row>
    <row r="43" spans="1:16" s="1" customFormat="1" x14ac:dyDescent="0.25">
      <c r="A43" s="20"/>
      <c r="B43" s="20"/>
      <c r="C43" s="20"/>
      <c r="D43"/>
      <c r="E43"/>
      <c r="F43"/>
      <c r="G43"/>
      <c r="H43"/>
      <c r="I43"/>
      <c r="J43"/>
      <c r="K43"/>
      <c r="L43"/>
      <c r="M43"/>
      <c r="N43"/>
      <c r="O43"/>
    </row>
    <row r="44" spans="1:16" s="1" customFormat="1" x14ac:dyDescent="0.25">
      <c r="A44" s="20"/>
      <c r="B44" s="20"/>
      <c r="C44" s="20"/>
      <c r="D44"/>
      <c r="E44"/>
      <c r="F44"/>
      <c r="G44"/>
      <c r="H44"/>
      <c r="I44"/>
      <c r="J44"/>
      <c r="K44"/>
      <c r="L44"/>
      <c r="M44"/>
      <c r="N44"/>
      <c r="O44"/>
    </row>
    <row r="45" spans="1:16" s="1" customFormat="1" x14ac:dyDescent="0.25">
      <c r="A45" s="20"/>
      <c r="B45" s="20"/>
      <c r="C45" s="20"/>
      <c r="D45"/>
      <c r="E45"/>
      <c r="F45"/>
      <c r="G45"/>
      <c r="H45"/>
      <c r="I45"/>
      <c r="J45"/>
      <c r="K45"/>
      <c r="L45"/>
      <c r="M45"/>
      <c r="N45"/>
      <c r="O45"/>
    </row>
    <row r="46" spans="1:16" s="1" customFormat="1" x14ac:dyDescent="0.25">
      <c r="A46" s="20"/>
      <c r="B46" s="20"/>
      <c r="C46" s="20"/>
      <c r="D46"/>
      <c r="E46"/>
      <c r="F46"/>
      <c r="G46"/>
      <c r="H46"/>
      <c r="I46"/>
      <c r="J46"/>
      <c r="K46"/>
      <c r="L46"/>
      <c r="M46"/>
      <c r="N46"/>
      <c r="O46"/>
    </row>
    <row r="47" spans="1:16" s="1" customFormat="1" x14ac:dyDescent="0.25">
      <c r="A47" s="20"/>
      <c r="B47" s="20"/>
      <c r="C47" s="20"/>
      <c r="D47"/>
      <c r="E47"/>
      <c r="F47"/>
      <c r="G47"/>
      <c r="H47"/>
      <c r="I47"/>
      <c r="J47"/>
      <c r="K47"/>
      <c r="L47"/>
      <c r="M47"/>
      <c r="N47"/>
      <c r="O47"/>
    </row>
    <row r="48" spans="1:16"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241</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52" t="s">
        <v>173</v>
      </c>
      <c r="F8" s="252"/>
      <c r="G8" s="252"/>
      <c r="H8" s="252"/>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11544</v>
      </c>
      <c r="G25" s="84">
        <v>10699</v>
      </c>
      <c r="H25" s="84">
        <v>11274</v>
      </c>
      <c r="I25" s="84">
        <v>11431</v>
      </c>
      <c r="J25" s="84"/>
      <c r="K25" s="84"/>
      <c r="L25" s="84"/>
      <c r="M25" s="84"/>
      <c r="N25" s="84"/>
      <c r="O25" s="84"/>
    </row>
    <row r="26" spans="1:16" s="9" customFormat="1" ht="15" customHeight="1" x14ac:dyDescent="0.2">
      <c r="A26" s="232" t="s">
        <v>259</v>
      </c>
      <c r="B26" s="233"/>
      <c r="C26" s="233"/>
      <c r="D26" s="233"/>
      <c r="E26" s="234"/>
      <c r="F26" s="84">
        <v>5207</v>
      </c>
      <c r="G26" s="84">
        <v>4786</v>
      </c>
      <c r="H26" s="84">
        <v>5021</v>
      </c>
      <c r="I26" s="84">
        <v>4936</v>
      </c>
      <c r="J26" s="84"/>
      <c r="K26" s="84"/>
      <c r="L26" s="84"/>
      <c r="M26" s="84"/>
      <c r="N26" s="84"/>
      <c r="O26" s="84"/>
    </row>
    <row r="27" spans="1:16" s="143" customFormat="1" ht="15" customHeight="1" x14ac:dyDescent="0.25">
      <c r="A27" s="232" t="s">
        <v>260</v>
      </c>
      <c r="B27" s="233"/>
      <c r="C27" s="233"/>
      <c r="D27" s="233"/>
      <c r="E27" s="234"/>
      <c r="F27" s="116">
        <v>0.45105682609999997</v>
      </c>
      <c r="G27" s="116">
        <v>0.4473315263</v>
      </c>
      <c r="H27" s="116">
        <v>0.44536100760000003</v>
      </c>
      <c r="I27" s="116">
        <v>0.43180824070000001</v>
      </c>
      <c r="J27" s="116"/>
      <c r="K27" s="116"/>
      <c r="L27" s="116"/>
      <c r="M27" s="116"/>
      <c r="N27" s="116"/>
      <c r="O27" s="116"/>
    </row>
    <row r="28" spans="1:16" s="9" customFormat="1" ht="15" customHeight="1" x14ac:dyDescent="0.2">
      <c r="A28" s="168" t="s">
        <v>76</v>
      </c>
      <c r="B28" s="169"/>
      <c r="C28" s="169"/>
      <c r="D28" s="169"/>
      <c r="E28" s="170"/>
      <c r="F28" s="58">
        <v>312</v>
      </c>
      <c r="G28" s="58">
        <v>280</v>
      </c>
      <c r="H28" s="58">
        <v>292</v>
      </c>
      <c r="I28" s="58">
        <v>313</v>
      </c>
      <c r="J28" s="58"/>
      <c r="K28" s="58"/>
      <c r="L28" s="58"/>
      <c r="M28" s="58"/>
      <c r="N28" s="58"/>
      <c r="O28" s="58"/>
    </row>
    <row r="29" spans="1:16" s="9" customFormat="1" ht="15" customHeight="1" x14ac:dyDescent="0.2">
      <c r="A29" s="168" t="s">
        <v>77</v>
      </c>
      <c r="B29" s="169"/>
      <c r="C29" s="169"/>
      <c r="D29" s="169"/>
      <c r="E29" s="170"/>
      <c r="F29" s="116">
        <v>5.99193394E-2</v>
      </c>
      <c r="G29" s="116">
        <v>5.8503969900000001E-2</v>
      </c>
      <c r="H29" s="116">
        <v>5.81557459E-2</v>
      </c>
      <c r="I29" s="116">
        <v>6.3411669399999995E-2</v>
      </c>
      <c r="J29" s="116"/>
      <c r="K29" s="116"/>
      <c r="L29" s="116"/>
      <c r="M29" s="116"/>
      <c r="N29" s="116"/>
      <c r="O29" s="116"/>
    </row>
    <row r="30" spans="1:16" s="9" customFormat="1" ht="15" customHeight="1" x14ac:dyDescent="0.2">
      <c r="A30" s="168" t="s">
        <v>78</v>
      </c>
      <c r="B30" s="169"/>
      <c r="C30" s="169"/>
      <c r="D30" s="169"/>
      <c r="E30" s="170"/>
      <c r="F30" s="58">
        <v>490</v>
      </c>
      <c r="G30" s="58">
        <v>430</v>
      </c>
      <c r="H30" s="58">
        <v>466</v>
      </c>
      <c r="I30" s="58">
        <v>448</v>
      </c>
      <c r="J30" s="58"/>
      <c r="K30" s="58"/>
      <c r="L30" s="58"/>
      <c r="M30" s="58"/>
      <c r="N30" s="58"/>
      <c r="O30" s="58"/>
    </row>
    <row r="31" spans="1:16" s="10" customFormat="1" ht="15" customHeight="1" x14ac:dyDescent="0.2">
      <c r="A31" s="168" t="s">
        <v>79</v>
      </c>
      <c r="B31" s="169"/>
      <c r="C31" s="169"/>
      <c r="D31" s="169"/>
      <c r="E31" s="170"/>
      <c r="F31" s="116">
        <v>9.4104090599999995E-2</v>
      </c>
      <c r="G31" s="116">
        <v>8.9845382400000007E-2</v>
      </c>
      <c r="H31" s="116">
        <v>9.28101972E-2</v>
      </c>
      <c r="I31" s="116">
        <v>9.0761750399999994E-2</v>
      </c>
      <c r="J31" s="116"/>
      <c r="K31" s="116"/>
      <c r="L31" s="116"/>
      <c r="M31" s="116"/>
      <c r="N31" s="116"/>
      <c r="O31" s="116"/>
      <c r="P31" s="83"/>
    </row>
    <row r="32" spans="1:16" s="10" customFormat="1" ht="15" customHeight="1" x14ac:dyDescent="0.2">
      <c r="A32" s="232" t="s">
        <v>80</v>
      </c>
      <c r="B32" s="233"/>
      <c r="C32" s="233"/>
      <c r="D32" s="233"/>
      <c r="E32" s="234"/>
      <c r="F32" s="58">
        <v>465</v>
      </c>
      <c r="G32" s="58">
        <v>466</v>
      </c>
      <c r="H32" s="58">
        <v>464</v>
      </c>
      <c r="I32" s="58">
        <v>495</v>
      </c>
      <c r="J32" s="58"/>
      <c r="K32" s="58"/>
      <c r="L32" s="58"/>
      <c r="M32" s="58"/>
      <c r="N32" s="58"/>
      <c r="O32" s="58"/>
    </row>
    <row r="33" spans="1:15" s="10" customFormat="1" ht="15" customHeight="1" x14ac:dyDescent="0.2">
      <c r="A33" s="232" t="s">
        <v>81</v>
      </c>
      <c r="B33" s="233"/>
      <c r="C33" s="233"/>
      <c r="D33" s="233"/>
      <c r="E33" s="234"/>
      <c r="F33" s="116">
        <v>8.9302861499999997E-2</v>
      </c>
      <c r="G33" s="116">
        <v>9.7367321399999998E-2</v>
      </c>
      <c r="H33" s="116">
        <v>9.2411870100000001E-2</v>
      </c>
      <c r="I33" s="116">
        <v>0.1002836305</v>
      </c>
      <c r="J33" s="116"/>
      <c r="K33" s="116"/>
      <c r="L33" s="116"/>
      <c r="M33" s="116"/>
      <c r="N33" s="116"/>
      <c r="O33" s="116"/>
    </row>
    <row r="34" spans="1:15" s="10" customFormat="1" ht="15" customHeight="1" x14ac:dyDescent="0.2">
      <c r="A34" s="232" t="s">
        <v>272</v>
      </c>
      <c r="B34" s="233"/>
      <c r="C34" s="233"/>
      <c r="D34" s="233"/>
      <c r="E34" s="234"/>
      <c r="F34" s="84">
        <v>2034</v>
      </c>
      <c r="G34" s="84">
        <v>1935</v>
      </c>
      <c r="H34" s="84">
        <v>1954</v>
      </c>
      <c r="I34" s="84">
        <v>1943</v>
      </c>
      <c r="J34" s="84"/>
      <c r="K34" s="84"/>
      <c r="L34" s="84"/>
      <c r="M34" s="84"/>
      <c r="N34" s="84"/>
      <c r="O34" s="84"/>
    </row>
    <row r="35" spans="1:15" s="10" customFormat="1" ht="15" customHeight="1" x14ac:dyDescent="0.2">
      <c r="A35" s="232" t="s">
        <v>273</v>
      </c>
      <c r="B35" s="233"/>
      <c r="C35" s="233"/>
      <c r="D35" s="233"/>
      <c r="E35" s="234"/>
      <c r="F35" s="116">
        <v>0.39062800079999999</v>
      </c>
      <c r="G35" s="116">
        <v>0.40430422059999999</v>
      </c>
      <c r="H35" s="116">
        <v>0.38916550490000001</v>
      </c>
      <c r="I35" s="116">
        <v>0.39363857369999999</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75</v>
      </c>
      <c r="F5" s="199"/>
      <c r="G5" s="199"/>
      <c r="H5" s="68"/>
      <c r="I5" s="68"/>
      <c r="J5" s="13"/>
      <c r="L5" s="8"/>
      <c r="M5" s="68"/>
      <c r="N5" s="68"/>
      <c r="O5" s="68"/>
      <c r="P5" s="68"/>
    </row>
    <row r="6" spans="1:16" ht="18.75" x14ac:dyDescent="0.25">
      <c r="D6" s="21"/>
      <c r="E6" s="239" t="s">
        <v>223</v>
      </c>
      <c r="F6" s="239"/>
      <c r="G6" s="239"/>
      <c r="H6" s="239"/>
      <c r="I6" s="239"/>
      <c r="J6" s="239"/>
      <c r="K6" s="239"/>
      <c r="L6" s="239"/>
      <c r="M6" s="239"/>
      <c r="N6" s="239"/>
      <c r="O6" s="239"/>
      <c r="P6" s="21"/>
    </row>
    <row r="7" spans="1:16" s="142" customFormat="1" ht="9" customHeight="1" x14ac:dyDescent="0.2">
      <c r="D7" s="74"/>
    </row>
    <row r="8" spans="1:16" s="142" customFormat="1" ht="13.5" customHeight="1" x14ac:dyDescent="0.2">
      <c r="A8" s="238" t="s">
        <v>239</v>
      </c>
      <c r="B8" s="238"/>
      <c r="C8" s="238"/>
      <c r="D8" s="74"/>
      <c r="E8" s="248" t="s">
        <v>173</v>
      </c>
      <c r="F8" s="248"/>
      <c r="G8" s="248"/>
      <c r="H8" s="248"/>
      <c r="I8" s="144" t="s">
        <v>153</v>
      </c>
      <c r="J8" s="144"/>
      <c r="K8" s="144"/>
      <c r="M8" s="81" t="s">
        <v>274</v>
      </c>
      <c r="N8" s="81"/>
      <c r="O8" s="81"/>
    </row>
    <row r="9" spans="1:16" s="143" customFormat="1" ht="14.25" customHeight="1" x14ac:dyDescent="0.2">
      <c r="A9" s="20"/>
      <c r="B9" s="255" t="s">
        <v>261</v>
      </c>
      <c r="C9" s="255"/>
      <c r="D9" s="4"/>
      <c r="E9" s="4"/>
      <c r="F9" s="4"/>
      <c r="G9" s="4"/>
      <c r="H9" s="4"/>
      <c r="I9" s="254"/>
      <c r="J9" s="254"/>
      <c r="K9" s="254"/>
      <c r="L9" s="4"/>
      <c r="M9" s="4"/>
      <c r="N9" s="4"/>
      <c r="O9" s="4"/>
    </row>
    <row r="10" spans="1:16" s="143" customFormat="1" ht="14.25" customHeight="1" x14ac:dyDescent="0.2">
      <c r="A10" s="20"/>
      <c r="B10" s="255" t="s">
        <v>82</v>
      </c>
      <c r="C10" s="255"/>
      <c r="D10" s="6"/>
      <c r="E10" s="7"/>
      <c r="F10" s="7"/>
      <c r="G10" s="7"/>
      <c r="H10" s="7"/>
      <c r="I10" s="7"/>
      <c r="J10" s="7"/>
      <c r="K10" s="7"/>
      <c r="L10" s="7"/>
      <c r="M10" s="7"/>
      <c r="N10" s="7"/>
      <c r="O10" s="7"/>
    </row>
    <row r="11" spans="1:16" s="143" customFormat="1" ht="14.25" customHeight="1" x14ac:dyDescent="0.25">
      <c r="A11" s="20"/>
      <c r="B11" s="247" t="s">
        <v>83</v>
      </c>
      <c r="C11" s="247"/>
      <c r="D11" s="8"/>
      <c r="E11" s="8"/>
      <c r="F11" s="8"/>
      <c r="G11" s="8"/>
      <c r="H11" s="4"/>
      <c r="I11" s="4"/>
      <c r="J11" s="4"/>
      <c r="K11" s="4"/>
      <c r="L11" s="4"/>
      <c r="M11" s="4"/>
      <c r="N11" s="4"/>
      <c r="O11" s="4"/>
    </row>
    <row r="12" spans="1:16" s="9" customFormat="1" ht="14.25" customHeight="1" x14ac:dyDescent="0.2">
      <c r="A12" s="20"/>
      <c r="B12" s="247" t="s">
        <v>84</v>
      </c>
      <c r="C12" s="247"/>
      <c r="D12" s="8"/>
      <c r="E12" s="8"/>
      <c r="F12" s="8"/>
      <c r="G12" s="8"/>
    </row>
    <row r="13" spans="1:16" s="9" customFormat="1" ht="14.25" customHeight="1" x14ac:dyDescent="0.2">
      <c r="A13" s="20"/>
      <c r="B13" s="255" t="s">
        <v>85</v>
      </c>
      <c r="C13" s="255"/>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5"/>
      <c r="C15" s="255"/>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8" t="s">
        <v>0</v>
      </c>
      <c r="B17" s="238"/>
      <c r="C17" s="238"/>
      <c r="D17" s="8"/>
      <c r="E17" s="8"/>
      <c r="F17" s="8"/>
      <c r="G17" s="8"/>
    </row>
    <row r="18" spans="1:16" s="9" customFormat="1" ht="14.25" customHeight="1" x14ac:dyDescent="0.2">
      <c r="A18" s="246" t="s">
        <v>176</v>
      </c>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5043</v>
      </c>
      <c r="G25" s="84">
        <v>4882</v>
      </c>
      <c r="H25" s="84">
        <v>4868</v>
      </c>
      <c r="I25" s="84">
        <v>4753</v>
      </c>
      <c r="J25" s="84"/>
      <c r="K25" s="84"/>
      <c r="L25" s="84"/>
      <c r="M25" s="84"/>
      <c r="N25" s="84"/>
      <c r="O25" s="84"/>
    </row>
    <row r="26" spans="1:16" s="9" customFormat="1" ht="15" customHeight="1" x14ac:dyDescent="0.2">
      <c r="A26" s="232" t="s">
        <v>259</v>
      </c>
      <c r="B26" s="233"/>
      <c r="C26" s="233"/>
      <c r="D26" s="233"/>
      <c r="E26" s="234"/>
      <c r="F26" s="84">
        <v>5043</v>
      </c>
      <c r="G26" s="84">
        <v>4882</v>
      </c>
      <c r="H26" s="84">
        <v>4868</v>
      </c>
      <c r="I26" s="84">
        <v>4753</v>
      </c>
      <c r="J26" s="84"/>
      <c r="K26" s="84"/>
      <c r="L26" s="84"/>
      <c r="M26" s="84"/>
      <c r="N26" s="84"/>
      <c r="O26" s="84"/>
    </row>
    <row r="27" spans="1:16" s="143" customFormat="1" ht="15" customHeight="1" x14ac:dyDescent="0.25">
      <c r="A27" s="232" t="s">
        <v>260</v>
      </c>
      <c r="B27" s="233"/>
      <c r="C27" s="233"/>
      <c r="D27" s="233"/>
      <c r="E27" s="234"/>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1112</v>
      </c>
      <c r="G28" s="58">
        <v>1077</v>
      </c>
      <c r="H28" s="58">
        <v>1072</v>
      </c>
      <c r="I28" s="58">
        <v>1005</v>
      </c>
      <c r="J28" s="58"/>
      <c r="K28" s="58"/>
      <c r="L28" s="58"/>
      <c r="M28" s="58"/>
      <c r="N28" s="58"/>
      <c r="O28" s="58"/>
    </row>
    <row r="29" spans="1:16" s="9" customFormat="1" ht="15" customHeight="1" x14ac:dyDescent="0.2">
      <c r="A29" s="168" t="s">
        <v>77</v>
      </c>
      <c r="B29" s="169"/>
      <c r="C29" s="169"/>
      <c r="D29" s="169"/>
      <c r="E29" s="170"/>
      <c r="F29" s="116">
        <v>0.2205036685</v>
      </c>
      <c r="G29" s="116">
        <v>0.22060630889999999</v>
      </c>
      <c r="H29" s="116">
        <v>0.2202136401</v>
      </c>
      <c r="I29" s="116">
        <v>0.2114454029</v>
      </c>
      <c r="J29" s="116"/>
      <c r="K29" s="116"/>
      <c r="L29" s="116"/>
      <c r="M29" s="116"/>
      <c r="N29" s="116"/>
      <c r="O29" s="116"/>
    </row>
    <row r="30" spans="1:16" s="9" customFormat="1" ht="15" customHeight="1" x14ac:dyDescent="0.2">
      <c r="A30" s="168" t="s">
        <v>78</v>
      </c>
      <c r="B30" s="169"/>
      <c r="C30" s="169"/>
      <c r="D30" s="169"/>
      <c r="E30" s="170"/>
      <c r="F30" s="58">
        <v>1202</v>
      </c>
      <c r="G30" s="58">
        <v>1236</v>
      </c>
      <c r="H30" s="58">
        <v>1229</v>
      </c>
      <c r="I30" s="58">
        <v>1202</v>
      </c>
      <c r="J30" s="58"/>
      <c r="K30" s="58"/>
      <c r="L30" s="58"/>
      <c r="M30" s="58"/>
      <c r="N30" s="58"/>
      <c r="O30" s="58"/>
    </row>
    <row r="31" spans="1:16" s="10" customFormat="1" ht="15" customHeight="1" x14ac:dyDescent="0.2">
      <c r="A31" s="168" t="s">
        <v>79</v>
      </c>
      <c r="B31" s="169"/>
      <c r="C31" s="169"/>
      <c r="D31" s="169"/>
      <c r="E31" s="170"/>
      <c r="F31" s="116">
        <v>0.2383501884</v>
      </c>
      <c r="G31" s="116">
        <v>0.25317492829999999</v>
      </c>
      <c r="H31" s="116">
        <v>0.25246507810000002</v>
      </c>
      <c r="I31" s="116">
        <v>0.2528929097</v>
      </c>
      <c r="J31" s="116"/>
      <c r="K31" s="116"/>
      <c r="L31" s="116"/>
      <c r="M31" s="116"/>
      <c r="N31" s="116"/>
      <c r="O31" s="116"/>
      <c r="P31" s="83"/>
    </row>
    <row r="32" spans="1:16" s="10" customFormat="1" ht="15" customHeight="1" x14ac:dyDescent="0.2">
      <c r="A32" s="232" t="s">
        <v>80</v>
      </c>
      <c r="B32" s="233"/>
      <c r="C32" s="233"/>
      <c r="D32" s="233"/>
      <c r="E32" s="234"/>
      <c r="F32" s="58">
        <v>1075</v>
      </c>
      <c r="G32" s="58">
        <v>1044</v>
      </c>
      <c r="H32" s="58">
        <v>1046</v>
      </c>
      <c r="I32" s="58">
        <v>982</v>
      </c>
      <c r="J32" s="58"/>
      <c r="K32" s="58"/>
      <c r="L32" s="58"/>
      <c r="M32" s="58"/>
      <c r="N32" s="58"/>
      <c r="O32" s="58"/>
    </row>
    <row r="33" spans="1:15" s="10" customFormat="1" ht="15" customHeight="1" x14ac:dyDescent="0.2">
      <c r="A33" s="232" t="s">
        <v>81</v>
      </c>
      <c r="B33" s="233"/>
      <c r="C33" s="233"/>
      <c r="D33" s="233"/>
      <c r="E33" s="234"/>
      <c r="F33" s="116">
        <v>0.21316676579999999</v>
      </c>
      <c r="G33" s="116">
        <v>0.21384678409999999</v>
      </c>
      <c r="H33" s="116">
        <v>0.2148726376</v>
      </c>
      <c r="I33" s="116">
        <v>0.20660635390000001</v>
      </c>
      <c r="J33" s="116"/>
      <c r="K33" s="116"/>
      <c r="L33" s="116"/>
      <c r="M33" s="116"/>
      <c r="N33" s="116"/>
      <c r="O33" s="116"/>
    </row>
    <row r="34" spans="1:15" s="10" customFormat="1" ht="15" customHeight="1" x14ac:dyDescent="0.2">
      <c r="A34" s="232" t="s">
        <v>272</v>
      </c>
      <c r="B34" s="233"/>
      <c r="C34" s="233"/>
      <c r="D34" s="233"/>
      <c r="E34" s="234"/>
      <c r="F34" s="84">
        <v>2007</v>
      </c>
      <c r="G34" s="84">
        <v>2193</v>
      </c>
      <c r="H34" s="84">
        <v>2130</v>
      </c>
      <c r="I34" s="84">
        <v>1965</v>
      </c>
      <c r="J34" s="84"/>
      <c r="K34" s="84"/>
      <c r="L34" s="84"/>
      <c r="M34" s="84"/>
      <c r="N34" s="84"/>
      <c r="O34" s="84"/>
    </row>
    <row r="35" spans="1:15" s="10" customFormat="1" ht="15" customHeight="1" x14ac:dyDescent="0.2">
      <c r="A35" s="232" t="s">
        <v>273</v>
      </c>
      <c r="B35" s="233"/>
      <c r="C35" s="233"/>
      <c r="D35" s="233"/>
      <c r="E35" s="234"/>
      <c r="F35" s="116">
        <v>0.39797739440000002</v>
      </c>
      <c r="G35" s="116">
        <v>0.44920114709999998</v>
      </c>
      <c r="H35" s="116">
        <v>0.43755135579999999</v>
      </c>
      <c r="I35" s="116">
        <v>0.41342310119999998</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N2:O2"/>
    <mergeCell ref="N4:O4"/>
    <mergeCell ref="E5:G5"/>
    <mergeCell ref="E6:O6"/>
    <mergeCell ref="E8:H8"/>
    <mergeCell ref="A18:D20"/>
    <mergeCell ref="A17:C17"/>
    <mergeCell ref="B9:C9"/>
    <mergeCell ref="E2:M4"/>
    <mergeCell ref="I9:K9"/>
    <mergeCell ref="A8:C8"/>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6394</v>
      </c>
      <c r="F1" s="132">
        <f>I28-I32</f>
        <v>0.2540587024</v>
      </c>
      <c r="G1" s="133">
        <f>I29-I31</f>
        <v>386</v>
      </c>
      <c r="H1" s="132">
        <f>I30-I32</f>
        <v>2.7567490399999992E-2</v>
      </c>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99</v>
      </c>
      <c r="F5" s="199"/>
      <c r="G5" s="199"/>
      <c r="H5" s="68"/>
      <c r="I5" s="68"/>
      <c r="J5" s="13"/>
      <c r="L5" s="8"/>
      <c r="M5" s="68"/>
      <c r="N5" s="68"/>
      <c r="O5" s="68"/>
      <c r="P5" s="68"/>
    </row>
    <row r="6" spans="1:16" ht="18.75" x14ac:dyDescent="0.25">
      <c r="D6" s="21"/>
      <c r="E6" s="239" t="s">
        <v>279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7" t="s">
        <v>184</v>
      </c>
      <c r="F8" s="157"/>
      <c r="G8" s="157"/>
      <c r="I8" s="158" t="s">
        <v>185</v>
      </c>
      <c r="J8" s="136"/>
      <c r="L8" s="137"/>
      <c r="M8" s="241" t="s">
        <v>284</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2"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282</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207</v>
      </c>
      <c r="B25" s="233"/>
      <c r="C25" s="233"/>
      <c r="D25" s="233"/>
      <c r="E25" s="234"/>
      <c r="F25" s="84">
        <v>28808</v>
      </c>
      <c r="G25" s="84">
        <v>28054</v>
      </c>
      <c r="H25" s="84">
        <v>29214</v>
      </c>
      <c r="I25" s="84">
        <v>28929</v>
      </c>
      <c r="J25" s="84"/>
      <c r="K25" s="84"/>
      <c r="L25" s="84"/>
      <c r="M25" s="84"/>
      <c r="N25" s="84"/>
      <c r="O25" s="84"/>
    </row>
    <row r="26" spans="1:16" s="9" customFormat="1" ht="14.25" customHeight="1" x14ac:dyDescent="0.2">
      <c r="A26" s="232" t="s">
        <v>259</v>
      </c>
      <c r="B26" s="233"/>
      <c r="C26" s="233"/>
      <c r="D26" s="233"/>
      <c r="E26" s="234"/>
      <c r="F26" s="84">
        <v>21766</v>
      </c>
      <c r="G26" s="84">
        <v>21459</v>
      </c>
      <c r="H26" s="84">
        <v>22318</v>
      </c>
      <c r="I26" s="84">
        <v>21876</v>
      </c>
      <c r="J26" s="84"/>
      <c r="K26" s="84"/>
      <c r="L26" s="84"/>
      <c r="M26" s="84"/>
      <c r="N26" s="84"/>
      <c r="O26" s="84"/>
    </row>
    <row r="27" spans="1:16" s="9" customFormat="1" ht="14.25" customHeight="1" x14ac:dyDescent="0.2">
      <c r="A27" s="232" t="s">
        <v>86</v>
      </c>
      <c r="B27" s="233"/>
      <c r="C27" s="233"/>
      <c r="D27" s="233"/>
      <c r="E27" s="234"/>
      <c r="F27" s="84">
        <v>8140</v>
      </c>
      <c r="G27" s="84">
        <v>7966</v>
      </c>
      <c r="H27" s="84">
        <v>8245</v>
      </c>
      <c r="I27" s="84">
        <v>7881</v>
      </c>
      <c r="J27" s="84"/>
      <c r="K27" s="84"/>
      <c r="L27" s="84"/>
      <c r="M27" s="84"/>
      <c r="N27" s="84"/>
      <c r="O27" s="84"/>
    </row>
    <row r="28" spans="1:16" s="82" customFormat="1" ht="14.25" customHeight="1" x14ac:dyDescent="0.25">
      <c r="A28" s="232" t="s">
        <v>87</v>
      </c>
      <c r="B28" s="233"/>
      <c r="C28" s="233"/>
      <c r="D28" s="233"/>
      <c r="E28" s="234"/>
      <c r="F28" s="116">
        <v>0.3739777635</v>
      </c>
      <c r="G28" s="116">
        <v>0.37121953489999998</v>
      </c>
      <c r="H28" s="116">
        <v>0.3694327449</v>
      </c>
      <c r="I28" s="116">
        <v>0.36025781680000002</v>
      </c>
      <c r="J28" s="116"/>
      <c r="K28" s="116"/>
      <c r="L28" s="116"/>
      <c r="M28" s="116"/>
      <c r="N28" s="116"/>
      <c r="O28" s="116"/>
    </row>
    <row r="29" spans="1:16" s="9" customFormat="1" ht="14.25" customHeight="1" x14ac:dyDescent="0.2">
      <c r="A29" s="232" t="s">
        <v>90</v>
      </c>
      <c r="B29" s="233"/>
      <c r="C29" s="233"/>
      <c r="D29" s="233"/>
      <c r="E29" s="234"/>
      <c r="F29" s="58">
        <v>2119</v>
      </c>
      <c r="G29" s="58">
        <v>1998</v>
      </c>
      <c r="H29" s="58">
        <v>1923</v>
      </c>
      <c r="I29" s="58">
        <v>1873</v>
      </c>
      <c r="J29" s="58"/>
      <c r="K29" s="58"/>
      <c r="L29" s="58"/>
      <c r="M29" s="58"/>
      <c r="N29" s="58"/>
      <c r="O29" s="58"/>
    </row>
    <row r="30" spans="1:16" s="9" customFormat="1" ht="14.25" customHeight="1" x14ac:dyDescent="0.2">
      <c r="A30" s="232" t="s">
        <v>91</v>
      </c>
      <c r="B30" s="233"/>
      <c r="C30" s="233"/>
      <c r="D30" s="233"/>
      <c r="E30" s="234"/>
      <c r="F30" s="116">
        <v>0.15131391029999999</v>
      </c>
      <c r="G30" s="116">
        <v>0.14689016320000001</v>
      </c>
      <c r="H30" s="116">
        <v>0.13599717110000001</v>
      </c>
      <c r="I30" s="116">
        <v>0.13376660479999999</v>
      </c>
      <c r="J30" s="116"/>
      <c r="K30" s="116"/>
      <c r="L30" s="116"/>
      <c r="M30" s="116"/>
      <c r="N30" s="116"/>
      <c r="O30" s="116"/>
    </row>
    <row r="31" spans="1:16" s="9" customFormat="1" ht="14.25" customHeight="1" x14ac:dyDescent="0.2">
      <c r="A31" s="232" t="s">
        <v>96</v>
      </c>
      <c r="B31" s="233"/>
      <c r="C31" s="233"/>
      <c r="D31" s="233"/>
      <c r="E31" s="234"/>
      <c r="F31" s="58">
        <v>1791</v>
      </c>
      <c r="G31" s="58">
        <v>1668</v>
      </c>
      <c r="H31" s="58">
        <v>1546</v>
      </c>
      <c r="I31" s="58">
        <v>1487</v>
      </c>
      <c r="J31" s="58"/>
      <c r="K31" s="58"/>
      <c r="L31" s="58"/>
      <c r="M31" s="58"/>
      <c r="N31" s="58"/>
      <c r="O31" s="58"/>
    </row>
    <row r="32" spans="1:16" s="10" customFormat="1" ht="14.25" customHeight="1" x14ac:dyDescent="0.2">
      <c r="A32" s="232" t="s">
        <v>97</v>
      </c>
      <c r="B32" s="233"/>
      <c r="C32" s="233"/>
      <c r="D32" s="233"/>
      <c r="E32" s="234"/>
      <c r="F32" s="116">
        <v>0.1278920308</v>
      </c>
      <c r="G32" s="116">
        <v>0.1226290251</v>
      </c>
      <c r="H32" s="116">
        <v>0.1093352192</v>
      </c>
      <c r="I32" s="116">
        <v>0.1061991144</v>
      </c>
      <c r="J32" s="116"/>
      <c r="K32" s="116"/>
      <c r="L32" s="116"/>
      <c r="M32" s="116"/>
      <c r="N32" s="116"/>
      <c r="O32" s="116"/>
      <c r="P32" s="83"/>
    </row>
    <row r="33" spans="1:15" s="10" customFormat="1" ht="14.25" customHeight="1" x14ac:dyDescent="0.2">
      <c r="A33" s="232" t="s">
        <v>224</v>
      </c>
      <c r="B33" s="233"/>
      <c r="C33" s="233"/>
      <c r="D33" s="233"/>
      <c r="E33" s="234"/>
      <c r="F33" s="58">
        <v>3977</v>
      </c>
      <c r="G33" s="58">
        <v>3840</v>
      </c>
      <c r="H33" s="58">
        <v>3811</v>
      </c>
      <c r="I33" s="58">
        <v>3460</v>
      </c>
      <c r="J33" s="58"/>
      <c r="K33" s="58"/>
      <c r="L33" s="58"/>
      <c r="M33" s="58"/>
      <c r="N33" s="58"/>
      <c r="O33" s="58"/>
    </row>
    <row r="34" spans="1:15" s="10" customFormat="1" ht="14.25" customHeight="1" x14ac:dyDescent="0.2">
      <c r="A34" s="232" t="s">
        <v>225</v>
      </c>
      <c r="B34" s="233"/>
      <c r="C34" s="233"/>
      <c r="D34" s="233"/>
      <c r="E34" s="234"/>
      <c r="F34" s="116">
        <v>0.1827161628</v>
      </c>
      <c r="G34" s="116">
        <v>0.1789458968</v>
      </c>
      <c r="H34" s="116">
        <v>0.1707590286</v>
      </c>
      <c r="I34" s="116">
        <v>0.15816419819999999</v>
      </c>
      <c r="J34" s="116"/>
      <c r="K34" s="116"/>
      <c r="L34" s="116"/>
      <c r="M34" s="116"/>
      <c r="N34" s="116"/>
      <c r="O34" s="116"/>
    </row>
    <row r="35" spans="1:15" s="10" customFormat="1" ht="14.25" customHeight="1" x14ac:dyDescent="0.2">
      <c r="A35" s="232" t="s">
        <v>88</v>
      </c>
      <c r="B35" s="233"/>
      <c r="C35" s="233"/>
      <c r="D35" s="233"/>
      <c r="E35" s="234"/>
      <c r="F35" s="58">
        <v>2085</v>
      </c>
      <c r="G35" s="58">
        <v>2030</v>
      </c>
      <c r="H35" s="58">
        <v>2009</v>
      </c>
      <c r="I35" s="58">
        <v>1871</v>
      </c>
      <c r="J35" s="58"/>
      <c r="K35" s="58"/>
      <c r="L35" s="58"/>
      <c r="M35" s="58"/>
      <c r="N35" s="58"/>
      <c r="O35" s="58"/>
    </row>
    <row r="36" spans="1:15" s="10" customFormat="1" ht="14.25" customHeight="1" x14ac:dyDescent="0.2">
      <c r="A36" s="232" t="s">
        <v>89</v>
      </c>
      <c r="B36" s="233"/>
      <c r="C36" s="233"/>
      <c r="D36" s="233"/>
      <c r="E36" s="234"/>
      <c r="F36" s="116">
        <v>9.5791601599999998E-2</v>
      </c>
      <c r="G36" s="116">
        <v>9.4599002700000004E-2</v>
      </c>
      <c r="H36" s="116">
        <v>9.0017026599999994E-2</v>
      </c>
      <c r="I36" s="116">
        <v>8.5527518699999999E-2</v>
      </c>
      <c r="J36" s="116"/>
      <c r="K36" s="116"/>
      <c r="L36" s="116"/>
      <c r="M36" s="116"/>
      <c r="N36" s="116"/>
      <c r="O36" s="116"/>
    </row>
    <row r="37" spans="1:15" s="10" customFormat="1" ht="14.25" customHeight="1" x14ac:dyDescent="0.2">
      <c r="A37" s="232" t="s">
        <v>275</v>
      </c>
      <c r="B37" s="233"/>
      <c r="C37" s="233"/>
      <c r="D37" s="233"/>
      <c r="E37" s="234"/>
      <c r="F37" s="84">
        <v>878</v>
      </c>
      <c r="G37" s="84">
        <v>864</v>
      </c>
      <c r="H37" s="84">
        <v>859</v>
      </c>
      <c r="I37" s="84">
        <v>869</v>
      </c>
      <c r="J37" s="84"/>
      <c r="K37" s="84"/>
      <c r="L37" s="84"/>
      <c r="M37" s="84"/>
      <c r="N37" s="84"/>
      <c r="O37" s="84"/>
    </row>
    <row r="38" spans="1:15" s="10" customFormat="1" ht="14.25" customHeight="1" x14ac:dyDescent="0.2">
      <c r="A38" s="232" t="s">
        <v>276</v>
      </c>
      <c r="B38" s="233"/>
      <c r="C38" s="233"/>
      <c r="D38" s="233"/>
      <c r="E38" s="234"/>
      <c r="F38" s="116">
        <v>4.0338142100000002E-2</v>
      </c>
      <c r="G38" s="116">
        <v>4.0262826799999998E-2</v>
      </c>
      <c r="H38" s="116">
        <v>3.8489111899999998E-2</v>
      </c>
      <c r="I38" s="116">
        <v>3.9723898299999998E-2</v>
      </c>
      <c r="J38" s="116"/>
      <c r="K38" s="116"/>
      <c r="L38" s="116"/>
      <c r="M38" s="116"/>
      <c r="N38" s="116"/>
      <c r="O38" s="116"/>
    </row>
    <row r="39" spans="1:15" s="1" customFormat="1" x14ac:dyDescent="0.25">
      <c r="F39"/>
      <c r="G39"/>
      <c r="H39"/>
      <c r="I39"/>
      <c r="J39"/>
      <c r="K39"/>
      <c r="L39"/>
      <c r="M39"/>
      <c r="N39"/>
      <c r="O39"/>
    </row>
    <row r="40" spans="1:15" s="1" customFormat="1" x14ac:dyDescent="0.25">
      <c r="F40"/>
      <c r="G40"/>
      <c r="H40"/>
      <c r="I40"/>
      <c r="J40"/>
      <c r="K40"/>
      <c r="L40"/>
      <c r="M40"/>
      <c r="N40"/>
      <c r="O40"/>
    </row>
    <row r="41" spans="1:15" s="1" customFormat="1" x14ac:dyDescent="0.25">
      <c r="F41"/>
      <c r="G41"/>
      <c r="H41"/>
      <c r="I41"/>
      <c r="J41"/>
      <c r="K41"/>
      <c r="L41"/>
      <c r="M41"/>
      <c r="N41"/>
      <c r="O41"/>
    </row>
    <row r="42" spans="1:15" s="1" customFormat="1" x14ac:dyDescent="0.25">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2:E32"/>
    <mergeCell ref="A26:E26"/>
    <mergeCell ref="B12:C12"/>
    <mergeCell ref="A29:E29"/>
    <mergeCell ref="A30:E30"/>
    <mergeCell ref="A31:E31"/>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N2:O2"/>
    <mergeCell ref="N4:O4"/>
    <mergeCell ref="E5:G5"/>
    <mergeCell ref="E6:O6"/>
    <mergeCell ref="M8:P9"/>
    <mergeCell ref="A8:C8"/>
    <mergeCell ref="A21:C21"/>
    <mergeCell ref="A22:D22"/>
    <mergeCell ref="A16:D20"/>
    <mergeCell ref="E2:M4"/>
    <mergeCell ref="A15:C1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100</v>
      </c>
      <c r="F5" s="199"/>
      <c r="G5" s="199"/>
      <c r="H5" s="68"/>
      <c r="I5" s="68"/>
      <c r="J5" s="13"/>
      <c r="L5" s="8"/>
      <c r="M5" s="68"/>
      <c r="N5" s="68"/>
      <c r="O5" s="68"/>
      <c r="P5" s="68"/>
    </row>
    <row r="6" spans="1:16" ht="18.75" x14ac:dyDescent="0.25">
      <c r="D6" s="21"/>
      <c r="E6" s="239" t="s">
        <v>101</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283</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209</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208</v>
      </c>
      <c r="B25" s="233"/>
      <c r="C25" s="233"/>
      <c r="D25" s="233"/>
      <c r="E25" s="234"/>
      <c r="F25" s="84">
        <v>12221</v>
      </c>
      <c r="G25" s="84">
        <v>12473</v>
      </c>
      <c r="H25" s="84">
        <v>13072</v>
      </c>
      <c r="I25" s="84">
        <v>12745</v>
      </c>
      <c r="J25" s="84"/>
      <c r="K25" s="84"/>
      <c r="L25" s="84"/>
      <c r="M25" s="84"/>
      <c r="N25" s="84"/>
      <c r="O25" s="84"/>
    </row>
    <row r="26" spans="1:16" s="9" customFormat="1" ht="14.25" customHeight="1" x14ac:dyDescent="0.2">
      <c r="A26" s="232" t="s">
        <v>259</v>
      </c>
      <c r="B26" s="233"/>
      <c r="C26" s="233"/>
      <c r="D26" s="233"/>
      <c r="E26" s="234"/>
      <c r="F26" s="84">
        <v>11516</v>
      </c>
      <c r="G26" s="84">
        <v>11791</v>
      </c>
      <c r="H26" s="84">
        <v>12429</v>
      </c>
      <c r="I26" s="84">
        <v>12187</v>
      </c>
      <c r="J26" s="84"/>
      <c r="K26" s="84"/>
      <c r="L26" s="84"/>
      <c r="M26" s="84"/>
      <c r="N26" s="84"/>
      <c r="O26" s="84"/>
    </row>
    <row r="27" spans="1:16" s="82" customFormat="1" ht="14.25" customHeight="1" x14ac:dyDescent="0.25">
      <c r="A27" s="232" t="s">
        <v>86</v>
      </c>
      <c r="B27" s="233"/>
      <c r="C27" s="233"/>
      <c r="D27" s="233"/>
      <c r="E27" s="234"/>
      <c r="F27" s="84">
        <v>2092</v>
      </c>
      <c r="G27" s="84">
        <v>2291</v>
      </c>
      <c r="H27" s="84">
        <v>2568</v>
      </c>
      <c r="I27" s="84">
        <v>2483</v>
      </c>
      <c r="J27" s="84"/>
      <c r="K27" s="84"/>
      <c r="L27" s="84"/>
      <c r="M27" s="84"/>
      <c r="N27" s="84"/>
      <c r="O27" s="84"/>
    </row>
    <row r="28" spans="1:16" s="9" customFormat="1" ht="14.25" customHeight="1" x14ac:dyDescent="0.2">
      <c r="A28" s="232" t="s">
        <v>87</v>
      </c>
      <c r="B28" s="233"/>
      <c r="C28" s="233"/>
      <c r="D28" s="233"/>
      <c r="E28" s="234"/>
      <c r="F28" s="116">
        <v>0.1816602987</v>
      </c>
      <c r="G28" s="116">
        <v>0.19430073789999999</v>
      </c>
      <c r="H28" s="116">
        <v>0.206613565</v>
      </c>
      <c r="I28" s="116">
        <v>0.203741692</v>
      </c>
      <c r="J28" s="116"/>
      <c r="K28" s="116"/>
      <c r="L28" s="116"/>
      <c r="M28" s="116"/>
      <c r="N28" s="116"/>
      <c r="O28" s="116"/>
    </row>
    <row r="29" spans="1:16" s="9" customFormat="1" ht="14.25" customHeight="1" x14ac:dyDescent="0.2">
      <c r="A29" s="232" t="s">
        <v>90</v>
      </c>
      <c r="B29" s="233"/>
      <c r="C29" s="233"/>
      <c r="D29" s="233"/>
      <c r="E29" s="234"/>
      <c r="F29" s="58">
        <v>161</v>
      </c>
      <c r="G29" s="58">
        <v>176</v>
      </c>
      <c r="H29" s="58">
        <v>186</v>
      </c>
      <c r="I29" s="58">
        <v>197</v>
      </c>
      <c r="J29" s="58"/>
      <c r="K29" s="58"/>
      <c r="L29" s="58"/>
      <c r="M29" s="58"/>
      <c r="N29" s="58"/>
      <c r="O29" s="58"/>
    </row>
    <row r="30" spans="1:16" s="9" customFormat="1" ht="14.25" customHeight="1" x14ac:dyDescent="0.2">
      <c r="A30" s="232" t="s">
        <v>91</v>
      </c>
      <c r="B30" s="233"/>
      <c r="C30" s="233"/>
      <c r="D30" s="233"/>
      <c r="E30" s="234"/>
      <c r="F30" s="116">
        <v>4.2887586599999999E-2</v>
      </c>
      <c r="G30" s="116">
        <v>4.4738180000000002E-2</v>
      </c>
      <c r="H30" s="116">
        <v>4.3754410700000003E-2</v>
      </c>
      <c r="I30" s="116">
        <v>4.56758637E-2</v>
      </c>
      <c r="J30" s="116"/>
      <c r="K30" s="116"/>
      <c r="L30" s="116"/>
      <c r="M30" s="116"/>
      <c r="N30" s="116"/>
      <c r="O30" s="116"/>
    </row>
    <row r="31" spans="1:16" s="10" customFormat="1" ht="14.25" customHeight="1" x14ac:dyDescent="0.2">
      <c r="A31" s="232" t="s">
        <v>96</v>
      </c>
      <c r="B31" s="233"/>
      <c r="C31" s="233"/>
      <c r="D31" s="233"/>
      <c r="E31" s="234"/>
      <c r="F31" s="58">
        <v>104</v>
      </c>
      <c r="G31" s="58">
        <v>114</v>
      </c>
      <c r="H31" s="58">
        <v>120</v>
      </c>
      <c r="I31" s="58">
        <v>126</v>
      </c>
      <c r="J31" s="58"/>
      <c r="K31" s="58"/>
      <c r="L31" s="58"/>
      <c r="M31" s="58"/>
      <c r="N31" s="58"/>
      <c r="O31" s="58"/>
      <c r="P31" s="83"/>
    </row>
    <row r="32" spans="1:16" s="10" customFormat="1" ht="14.25" customHeight="1" x14ac:dyDescent="0.2">
      <c r="A32" s="232" t="s">
        <v>97</v>
      </c>
      <c r="B32" s="233"/>
      <c r="C32" s="233"/>
      <c r="D32" s="233"/>
      <c r="E32" s="234"/>
      <c r="F32" s="116">
        <v>2.7703782600000001E-2</v>
      </c>
      <c r="G32" s="116">
        <v>2.8978139300000001E-2</v>
      </c>
      <c r="H32" s="116">
        <v>2.8228652100000001E-2</v>
      </c>
      <c r="I32" s="116">
        <v>2.9214004200000001E-2</v>
      </c>
      <c r="J32" s="116"/>
      <c r="K32" s="116"/>
      <c r="L32" s="116"/>
      <c r="M32" s="116"/>
      <c r="N32" s="116"/>
      <c r="O32" s="116"/>
    </row>
    <row r="33" spans="1:15" s="10" customFormat="1" ht="14.25" customHeight="1" x14ac:dyDescent="0.2">
      <c r="A33" s="232" t="s">
        <v>224</v>
      </c>
      <c r="B33" s="233"/>
      <c r="C33" s="233"/>
      <c r="D33" s="233"/>
      <c r="E33" s="234"/>
      <c r="F33" s="58">
        <v>486</v>
      </c>
      <c r="G33" s="58">
        <v>526</v>
      </c>
      <c r="H33" s="58">
        <v>552</v>
      </c>
      <c r="I33" s="58">
        <v>518</v>
      </c>
      <c r="J33" s="58"/>
      <c r="K33" s="58"/>
      <c r="L33" s="58"/>
      <c r="M33" s="58"/>
      <c r="N33" s="58"/>
      <c r="O33" s="58"/>
    </row>
    <row r="34" spans="1:15" s="10" customFormat="1" ht="14.25" customHeight="1" x14ac:dyDescent="0.2">
      <c r="A34" s="232" t="s">
        <v>225</v>
      </c>
      <c r="B34" s="233"/>
      <c r="C34" s="233"/>
      <c r="D34" s="233"/>
      <c r="E34" s="234"/>
      <c r="F34" s="116">
        <v>4.2202153499999999E-2</v>
      </c>
      <c r="G34" s="116">
        <v>4.4610296000000001E-2</v>
      </c>
      <c r="H34" s="116">
        <v>4.4412261600000003E-2</v>
      </c>
      <c r="I34" s="116">
        <v>4.2504307900000003E-2</v>
      </c>
      <c r="J34" s="116"/>
      <c r="K34" s="116"/>
      <c r="L34" s="116"/>
      <c r="M34" s="116"/>
      <c r="N34" s="116"/>
      <c r="O34" s="116"/>
    </row>
    <row r="35" spans="1:15" s="10" customFormat="1" ht="14.25" customHeight="1" x14ac:dyDescent="0.2">
      <c r="A35" s="232" t="s">
        <v>88</v>
      </c>
      <c r="B35" s="233"/>
      <c r="C35" s="233"/>
      <c r="D35" s="233"/>
      <c r="E35" s="234"/>
      <c r="F35" s="58">
        <v>256</v>
      </c>
      <c r="G35" s="58">
        <v>293</v>
      </c>
      <c r="H35" s="58">
        <v>301</v>
      </c>
      <c r="I35" s="58">
        <v>274</v>
      </c>
      <c r="J35" s="58"/>
      <c r="K35" s="58"/>
      <c r="L35" s="58"/>
      <c r="M35" s="58"/>
      <c r="N35" s="58"/>
      <c r="O35" s="58"/>
    </row>
    <row r="36" spans="1:15" s="10" customFormat="1" ht="14.25" customHeight="1" x14ac:dyDescent="0.2">
      <c r="A36" s="232" t="s">
        <v>89</v>
      </c>
      <c r="B36" s="233"/>
      <c r="C36" s="233"/>
      <c r="D36" s="233"/>
      <c r="E36" s="234"/>
      <c r="F36" s="116">
        <v>2.2229941E-2</v>
      </c>
      <c r="G36" s="116">
        <v>2.48494615E-2</v>
      </c>
      <c r="H36" s="116">
        <v>2.4217555700000001E-2</v>
      </c>
      <c r="I36" s="116">
        <v>2.2482973699999999E-2</v>
      </c>
      <c r="J36" s="116"/>
      <c r="K36" s="116"/>
      <c r="L36" s="116"/>
      <c r="M36" s="116"/>
      <c r="N36" s="116"/>
      <c r="O36" s="116"/>
    </row>
    <row r="37" spans="1:15" s="10" customFormat="1" ht="14.25" customHeight="1" x14ac:dyDescent="0.2">
      <c r="A37" s="232" t="s">
        <v>275</v>
      </c>
      <c r="B37" s="233"/>
      <c r="C37" s="233"/>
      <c r="D37" s="233"/>
      <c r="E37" s="234"/>
      <c r="F37" s="101">
        <v>42</v>
      </c>
      <c r="G37" s="101">
        <v>56</v>
      </c>
      <c r="H37" s="101">
        <v>63</v>
      </c>
      <c r="I37" s="101">
        <v>68</v>
      </c>
      <c r="J37" s="59"/>
      <c r="K37" s="101"/>
      <c r="L37" s="101"/>
      <c r="M37" s="101"/>
      <c r="N37" s="101"/>
      <c r="O37" s="59"/>
    </row>
    <row r="38" spans="1:15" s="1" customFormat="1" ht="14.25" customHeight="1" x14ac:dyDescent="0.25">
      <c r="A38" s="232" t="s">
        <v>276</v>
      </c>
      <c r="B38" s="233"/>
      <c r="C38" s="233"/>
      <c r="D38" s="233"/>
      <c r="E38" s="234"/>
      <c r="F38" s="116">
        <v>3.6470996999999998E-3</v>
      </c>
      <c r="G38" s="116">
        <v>4.7493850999999997E-3</v>
      </c>
      <c r="H38" s="116">
        <v>5.0687906999999999E-3</v>
      </c>
      <c r="I38" s="116">
        <v>5.5797160999999998E-3</v>
      </c>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x14ac:dyDescent="0.25">
      <c r="B47"/>
      <c r="C47"/>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102</v>
      </c>
      <c r="F5" s="199"/>
      <c r="G5" s="199"/>
      <c r="H5" s="68"/>
      <c r="I5" s="68"/>
      <c r="J5" s="13"/>
      <c r="L5" s="8"/>
      <c r="M5" s="68"/>
      <c r="N5" s="68"/>
      <c r="O5" s="68"/>
      <c r="P5" s="68"/>
    </row>
    <row r="6" spans="1:16" ht="18.75" x14ac:dyDescent="0.25">
      <c r="D6" s="21"/>
      <c r="E6" s="239" t="s">
        <v>103</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210</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2"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211</v>
      </c>
      <c r="B25" s="233"/>
      <c r="C25" s="233"/>
      <c r="D25" s="233"/>
      <c r="E25" s="234"/>
      <c r="F25" s="84">
        <v>11544</v>
      </c>
      <c r="G25" s="84">
        <v>10699</v>
      </c>
      <c r="H25" s="84">
        <v>11274</v>
      </c>
      <c r="I25" s="84">
        <v>11431</v>
      </c>
      <c r="J25" s="84"/>
      <c r="K25" s="84"/>
      <c r="L25" s="84"/>
      <c r="M25" s="84"/>
      <c r="N25" s="84"/>
      <c r="O25" s="84"/>
    </row>
    <row r="26" spans="1:16" s="9" customFormat="1" ht="14.25" customHeight="1" x14ac:dyDescent="0.2">
      <c r="A26" s="232" t="s">
        <v>259</v>
      </c>
      <c r="B26" s="233"/>
      <c r="C26" s="233"/>
      <c r="D26" s="233"/>
      <c r="E26" s="234"/>
      <c r="F26" s="84">
        <v>5207</v>
      </c>
      <c r="G26" s="84">
        <v>4786</v>
      </c>
      <c r="H26" s="84">
        <v>5021</v>
      </c>
      <c r="I26" s="84">
        <v>4936</v>
      </c>
      <c r="J26" s="84"/>
      <c r="K26" s="84"/>
      <c r="L26" s="84"/>
      <c r="M26" s="84"/>
      <c r="N26" s="84"/>
      <c r="O26" s="84"/>
    </row>
    <row r="27" spans="1:16" s="82" customFormat="1" ht="14.25" customHeight="1" x14ac:dyDescent="0.25">
      <c r="A27" s="232" t="s">
        <v>86</v>
      </c>
      <c r="B27" s="233"/>
      <c r="C27" s="233"/>
      <c r="D27" s="233"/>
      <c r="E27" s="234"/>
      <c r="F27" s="84">
        <v>2070</v>
      </c>
      <c r="G27" s="84">
        <v>1857</v>
      </c>
      <c r="H27" s="84">
        <v>1954</v>
      </c>
      <c r="I27" s="84">
        <v>1855</v>
      </c>
      <c r="J27" s="84"/>
      <c r="K27" s="84"/>
      <c r="L27" s="84"/>
      <c r="M27" s="84"/>
      <c r="N27" s="84"/>
      <c r="O27" s="84"/>
    </row>
    <row r="28" spans="1:16" s="9" customFormat="1" ht="14.25" customHeight="1" x14ac:dyDescent="0.2">
      <c r="A28" s="232" t="s">
        <v>87</v>
      </c>
      <c r="B28" s="233"/>
      <c r="C28" s="233"/>
      <c r="D28" s="233"/>
      <c r="E28" s="234"/>
      <c r="F28" s="116">
        <v>0.39754177070000002</v>
      </c>
      <c r="G28" s="116">
        <v>0.38800668620000001</v>
      </c>
      <c r="H28" s="116">
        <v>0.38916550490000001</v>
      </c>
      <c r="I28" s="116">
        <v>0.37581037280000001</v>
      </c>
      <c r="J28" s="116"/>
      <c r="K28" s="116"/>
      <c r="L28" s="116"/>
      <c r="M28" s="116"/>
      <c r="N28" s="116"/>
      <c r="O28" s="116"/>
    </row>
    <row r="29" spans="1:16" s="9" customFormat="1" ht="14.25" customHeight="1" x14ac:dyDescent="0.2">
      <c r="A29" s="232" t="s">
        <v>90</v>
      </c>
      <c r="B29" s="233"/>
      <c r="C29" s="233"/>
      <c r="D29" s="233"/>
      <c r="E29" s="234"/>
      <c r="F29" s="58">
        <v>694</v>
      </c>
      <c r="G29" s="58">
        <v>624</v>
      </c>
      <c r="H29" s="58">
        <v>655</v>
      </c>
      <c r="I29" s="58">
        <v>633</v>
      </c>
      <c r="J29" s="58"/>
      <c r="K29" s="58"/>
      <c r="L29" s="58"/>
      <c r="M29" s="58"/>
      <c r="N29" s="58"/>
      <c r="O29" s="58"/>
    </row>
    <row r="30" spans="1:16" s="9" customFormat="1" ht="14.25" customHeight="1" x14ac:dyDescent="0.2">
      <c r="A30" s="232" t="s">
        <v>91</v>
      </c>
      <c r="B30" s="233"/>
      <c r="C30" s="233"/>
      <c r="D30" s="233"/>
      <c r="E30" s="234"/>
      <c r="F30" s="116">
        <v>0.13328212019999999</v>
      </c>
      <c r="G30" s="116">
        <v>0.1303802758</v>
      </c>
      <c r="H30" s="116">
        <v>0.1304521012</v>
      </c>
      <c r="I30" s="116">
        <v>0.12824149109999999</v>
      </c>
      <c r="J30" s="116"/>
      <c r="K30" s="116"/>
      <c r="L30" s="116"/>
      <c r="M30" s="116"/>
      <c r="N30" s="116"/>
      <c r="O30" s="116"/>
    </row>
    <row r="31" spans="1:16" s="10" customFormat="1" ht="14.25" customHeight="1" x14ac:dyDescent="0.2">
      <c r="A31" s="232" t="s">
        <v>96</v>
      </c>
      <c r="B31" s="233"/>
      <c r="C31" s="233"/>
      <c r="D31" s="233"/>
      <c r="E31" s="234"/>
      <c r="F31" s="58">
        <v>514</v>
      </c>
      <c r="G31" s="58">
        <v>461</v>
      </c>
      <c r="H31" s="58">
        <v>458</v>
      </c>
      <c r="I31" s="58">
        <v>433</v>
      </c>
      <c r="J31" s="58"/>
      <c r="K31" s="58"/>
      <c r="L31" s="58"/>
      <c r="M31" s="58"/>
      <c r="N31" s="58"/>
      <c r="O31" s="58"/>
      <c r="P31" s="83"/>
    </row>
    <row r="32" spans="1:16" s="10" customFormat="1" ht="14.25" customHeight="1" x14ac:dyDescent="0.2">
      <c r="A32" s="232" t="s">
        <v>97</v>
      </c>
      <c r="B32" s="233"/>
      <c r="C32" s="233"/>
      <c r="D32" s="233"/>
      <c r="E32" s="234"/>
      <c r="F32" s="116">
        <v>9.87132706E-2</v>
      </c>
      <c r="G32" s="116">
        <v>9.6322607599999999E-2</v>
      </c>
      <c r="H32" s="116">
        <v>9.1216889100000004E-2</v>
      </c>
      <c r="I32" s="116">
        <v>8.7722852500000004E-2</v>
      </c>
      <c r="J32" s="116"/>
      <c r="K32" s="116"/>
      <c r="L32" s="116"/>
      <c r="M32" s="116"/>
      <c r="N32" s="116"/>
      <c r="O32" s="116"/>
    </row>
    <row r="33" spans="1:15" s="10" customFormat="1" ht="14.25" customHeight="1" x14ac:dyDescent="0.2">
      <c r="A33" s="232" t="s">
        <v>224</v>
      </c>
      <c r="B33" s="233"/>
      <c r="C33" s="233"/>
      <c r="D33" s="233"/>
      <c r="E33" s="234"/>
      <c r="F33" s="58">
        <v>1108</v>
      </c>
      <c r="G33" s="58">
        <v>1078</v>
      </c>
      <c r="H33" s="58">
        <v>1102</v>
      </c>
      <c r="I33" s="58">
        <v>966</v>
      </c>
      <c r="J33" s="58"/>
      <c r="K33" s="58"/>
      <c r="L33" s="58"/>
      <c r="M33" s="58"/>
      <c r="N33" s="58"/>
      <c r="O33" s="58"/>
    </row>
    <row r="34" spans="1:15" s="10" customFormat="1" ht="14.25" customHeight="1" x14ac:dyDescent="0.2">
      <c r="A34" s="232" t="s">
        <v>225</v>
      </c>
      <c r="B34" s="233"/>
      <c r="C34" s="233"/>
      <c r="D34" s="233"/>
      <c r="E34" s="234"/>
      <c r="F34" s="116">
        <v>0.21279047440000001</v>
      </c>
      <c r="G34" s="116">
        <v>0.2252402842</v>
      </c>
      <c r="H34" s="116">
        <v>0.21947819160000001</v>
      </c>
      <c r="I34" s="116">
        <v>0.1957050243</v>
      </c>
      <c r="J34" s="116"/>
      <c r="K34" s="116"/>
      <c r="L34" s="116"/>
      <c r="M34" s="116"/>
      <c r="N34" s="116"/>
      <c r="O34" s="116"/>
    </row>
    <row r="35" spans="1:15" s="10" customFormat="1" ht="14.25" customHeight="1" x14ac:dyDescent="0.2">
      <c r="A35" s="232" t="s">
        <v>88</v>
      </c>
      <c r="B35" s="233"/>
      <c r="C35" s="233"/>
      <c r="D35" s="233"/>
      <c r="E35" s="234"/>
      <c r="F35" s="58">
        <v>316</v>
      </c>
      <c r="G35" s="58">
        <v>263</v>
      </c>
      <c r="H35" s="58">
        <v>247</v>
      </c>
      <c r="I35" s="58">
        <v>228</v>
      </c>
      <c r="J35" s="58"/>
      <c r="K35" s="58"/>
      <c r="L35" s="58"/>
      <c r="M35" s="58"/>
      <c r="N35" s="58"/>
      <c r="O35" s="58"/>
    </row>
    <row r="36" spans="1:15" s="10" customFormat="1" ht="14.25" customHeight="1" x14ac:dyDescent="0.2">
      <c r="A36" s="232" t="s">
        <v>89</v>
      </c>
      <c r="B36" s="233"/>
      <c r="C36" s="233"/>
      <c r="D36" s="233"/>
      <c r="E36" s="234"/>
      <c r="F36" s="116">
        <v>6.0687536E-2</v>
      </c>
      <c r="G36" s="116">
        <v>5.4951943199999999E-2</v>
      </c>
      <c r="H36" s="116">
        <v>4.9193387800000002E-2</v>
      </c>
      <c r="I36" s="116">
        <v>4.6191247999999997E-2</v>
      </c>
      <c r="J36" s="116"/>
      <c r="K36" s="116"/>
      <c r="L36" s="116"/>
      <c r="M36" s="116"/>
      <c r="N36" s="116"/>
      <c r="O36" s="116"/>
    </row>
    <row r="37" spans="1:15" s="10" customFormat="1" ht="14.25" customHeight="1" x14ac:dyDescent="0.2">
      <c r="A37" s="232" t="s">
        <v>275</v>
      </c>
      <c r="B37" s="233"/>
      <c r="C37" s="233"/>
      <c r="D37" s="233"/>
      <c r="E37" s="234"/>
      <c r="F37" s="84">
        <v>62</v>
      </c>
      <c r="G37" s="84">
        <v>67</v>
      </c>
      <c r="H37" s="84">
        <v>62</v>
      </c>
      <c r="I37" s="84">
        <v>73</v>
      </c>
      <c r="J37" s="84"/>
      <c r="K37" s="84"/>
      <c r="L37" s="84"/>
      <c r="M37" s="84"/>
      <c r="N37" s="84"/>
      <c r="O37" s="84"/>
    </row>
    <row r="38" spans="1:15" s="1" customFormat="1" ht="14.25" customHeight="1" x14ac:dyDescent="0.25">
      <c r="A38" s="232" t="s">
        <v>276</v>
      </c>
      <c r="B38" s="233"/>
      <c r="C38" s="233"/>
      <c r="D38" s="233"/>
      <c r="E38" s="234"/>
      <c r="F38" s="116">
        <v>1.1907048199999999E-2</v>
      </c>
      <c r="G38" s="116">
        <v>1.3999164200000001E-2</v>
      </c>
      <c r="H38" s="116">
        <v>1.2348137800000001E-2</v>
      </c>
      <c r="I38" s="116">
        <v>1.47893031E-2</v>
      </c>
      <c r="J38" s="116"/>
      <c r="K38" s="116"/>
      <c r="L38" s="116"/>
      <c r="M38" s="116"/>
      <c r="N38" s="116"/>
      <c r="O38" s="116"/>
    </row>
    <row r="39" spans="1:15" s="1" customFormat="1" x14ac:dyDescent="0.25">
      <c r="F39"/>
      <c r="G39"/>
      <c r="H39"/>
      <c r="I39"/>
      <c r="J39"/>
      <c r="K39"/>
      <c r="L39"/>
      <c r="M39"/>
      <c r="N39"/>
      <c r="O39"/>
    </row>
    <row r="40" spans="1:15" s="1" customFormat="1" x14ac:dyDescent="0.25">
      <c r="F40"/>
      <c r="G40"/>
      <c r="H40"/>
      <c r="I40"/>
      <c r="J40"/>
      <c r="K40"/>
      <c r="L40"/>
      <c r="M40"/>
      <c r="N40"/>
      <c r="O40"/>
    </row>
    <row r="41" spans="1:15" s="1" customFormat="1" x14ac:dyDescent="0.25">
      <c r="F41"/>
      <c r="G41"/>
      <c r="H41"/>
      <c r="I41"/>
      <c r="J41"/>
      <c r="K41"/>
      <c r="L41"/>
      <c r="M41"/>
      <c r="N41"/>
      <c r="O41"/>
    </row>
    <row r="42" spans="1:15" s="1" customFormat="1" x14ac:dyDescent="0.25">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view="pageLayout" zoomScaleNormal="100" workbookViewId="0">
      <selection activeCell="M27" sqref="M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104</v>
      </c>
      <c r="F5" s="199"/>
      <c r="G5" s="199"/>
      <c r="H5" s="68"/>
      <c r="I5" s="68"/>
      <c r="J5" s="13"/>
      <c r="L5" s="8"/>
      <c r="M5" s="68"/>
      <c r="N5" s="68"/>
      <c r="O5" s="68"/>
      <c r="P5" s="68"/>
    </row>
    <row r="6" spans="1:16" ht="18.75" x14ac:dyDescent="0.25">
      <c r="D6" s="21"/>
      <c r="E6" s="239" t="s">
        <v>105</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156" t="s">
        <v>184</v>
      </c>
      <c r="F8" s="139"/>
      <c r="G8" s="139"/>
      <c r="I8" s="158" t="s">
        <v>185</v>
      </c>
      <c r="J8" s="139"/>
      <c r="K8" s="138"/>
      <c r="L8" s="140"/>
      <c r="M8" s="241" t="s">
        <v>285</v>
      </c>
      <c r="N8" s="241"/>
      <c r="O8" s="241"/>
      <c r="P8" s="241"/>
    </row>
    <row r="9" spans="1:16" s="82" customFormat="1" ht="14.25" customHeight="1" x14ac:dyDescent="0.25">
      <c r="A9" s="20"/>
      <c r="B9" s="255" t="s">
        <v>92</v>
      </c>
      <c r="C9" s="255"/>
      <c r="D9" s="87"/>
      <c r="E9" s="4"/>
      <c r="F9" s="4"/>
      <c r="G9" s="4"/>
      <c r="H9" s="4"/>
      <c r="I9" s="4"/>
      <c r="J9" s="4"/>
      <c r="K9" s="4"/>
      <c r="L9" s="4"/>
      <c r="M9" s="241"/>
      <c r="N9" s="241"/>
      <c r="O9" s="241"/>
      <c r="P9" s="241"/>
    </row>
    <row r="10" spans="1:16" s="82" customFormat="1" ht="14.25" customHeight="1" x14ac:dyDescent="0.25">
      <c r="A10" s="20"/>
      <c r="B10" s="255" t="s">
        <v>94</v>
      </c>
      <c r="C10" s="255"/>
      <c r="D10" s="255"/>
      <c r="E10" s="7"/>
      <c r="F10" s="7"/>
      <c r="G10" s="7"/>
      <c r="H10" s="7"/>
      <c r="I10" s="7"/>
      <c r="J10" s="7"/>
      <c r="K10" s="7"/>
      <c r="L10" s="7"/>
      <c r="M10" s="7"/>
      <c r="N10" s="7"/>
      <c r="O10" s="7"/>
    </row>
    <row r="11" spans="1:16" s="82" customFormat="1" ht="14.25" customHeight="1" x14ac:dyDescent="0.25">
      <c r="A11" s="20"/>
      <c r="B11" s="255" t="s">
        <v>95</v>
      </c>
      <c r="C11" s="255"/>
      <c r="D11" s="87"/>
      <c r="E11" s="8"/>
      <c r="F11" s="8"/>
      <c r="G11" s="8"/>
      <c r="H11" s="4"/>
      <c r="I11" s="4"/>
      <c r="J11" s="4"/>
      <c r="K11" s="4"/>
      <c r="L11" s="4"/>
      <c r="M11" s="4"/>
      <c r="N11" s="4"/>
      <c r="O11" s="4"/>
    </row>
    <row r="12" spans="1:16" s="9" customFormat="1" ht="14.25" customHeight="1" x14ac:dyDescent="0.2">
      <c r="A12" s="20"/>
      <c r="B12" s="257" t="s">
        <v>226</v>
      </c>
      <c r="C12" s="257"/>
      <c r="E12" s="8"/>
      <c r="F12" s="8"/>
      <c r="G12" s="8"/>
    </row>
    <row r="13" spans="1:16" s="9" customFormat="1" ht="14.25" customHeight="1" x14ac:dyDescent="0.2">
      <c r="A13" s="20"/>
      <c r="B13" s="257" t="s">
        <v>93</v>
      </c>
      <c r="C13" s="257"/>
      <c r="D13" s="8"/>
      <c r="E13" s="8"/>
      <c r="F13" s="8"/>
      <c r="G13" s="8"/>
      <c r="H13" s="11"/>
      <c r="I13" s="11"/>
      <c r="J13" s="11"/>
      <c r="K13" s="11"/>
      <c r="L13" s="11"/>
      <c r="M13" s="11"/>
      <c r="N13" s="11"/>
      <c r="O13" s="11"/>
    </row>
    <row r="14" spans="1:16" s="9" customFormat="1" ht="14.25" customHeight="1" x14ac:dyDescent="0.2">
      <c r="A14" s="20"/>
      <c r="B14" s="247" t="s">
        <v>277</v>
      </c>
      <c r="C14" s="247"/>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8" t="s">
        <v>0</v>
      </c>
      <c r="B16" s="238"/>
      <c r="C16" s="238"/>
      <c r="D16" s="8"/>
      <c r="E16" s="8"/>
      <c r="F16" s="8"/>
      <c r="G16" s="8"/>
      <c r="H16" s="4"/>
      <c r="I16" s="4"/>
      <c r="J16" s="4"/>
      <c r="K16" s="4"/>
      <c r="L16" s="4"/>
      <c r="M16" s="4"/>
      <c r="N16" s="4"/>
      <c r="O16" s="4"/>
    </row>
    <row r="17" spans="1:16" s="9" customFormat="1" ht="14.25" customHeight="1" x14ac:dyDescent="0.2">
      <c r="A17" s="246" t="s">
        <v>213</v>
      </c>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1.2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32" t="s">
        <v>212</v>
      </c>
      <c r="B25" s="233"/>
      <c r="C25" s="233"/>
      <c r="D25" s="233"/>
      <c r="E25" s="234"/>
      <c r="F25" s="84">
        <v>5043</v>
      </c>
      <c r="G25" s="84">
        <v>4882</v>
      </c>
      <c r="H25" s="84">
        <v>4868</v>
      </c>
      <c r="I25" s="84">
        <v>4753</v>
      </c>
      <c r="J25" s="84"/>
      <c r="K25" s="84"/>
      <c r="L25" s="84"/>
      <c r="M25" s="84"/>
      <c r="N25" s="84"/>
      <c r="O25" s="84"/>
    </row>
    <row r="26" spans="1:16" s="9" customFormat="1" ht="14.25" customHeight="1" x14ac:dyDescent="0.2">
      <c r="A26" s="232" t="s">
        <v>259</v>
      </c>
      <c r="B26" s="233"/>
      <c r="C26" s="233"/>
      <c r="D26" s="233"/>
      <c r="E26" s="234"/>
      <c r="F26" s="84">
        <v>5043</v>
      </c>
      <c r="G26" s="84">
        <v>4882</v>
      </c>
      <c r="H26" s="84">
        <v>4868</v>
      </c>
      <c r="I26" s="84">
        <v>4753</v>
      </c>
      <c r="J26" s="84"/>
      <c r="K26" s="84"/>
      <c r="L26" s="84"/>
      <c r="M26" s="84"/>
      <c r="N26" s="84"/>
      <c r="O26" s="84"/>
    </row>
    <row r="27" spans="1:16" s="82" customFormat="1" ht="14.25" customHeight="1" x14ac:dyDescent="0.25">
      <c r="A27" s="232" t="s">
        <v>86</v>
      </c>
      <c r="B27" s="233"/>
      <c r="C27" s="233"/>
      <c r="D27" s="233"/>
      <c r="E27" s="234"/>
      <c r="F27" s="84">
        <v>3978</v>
      </c>
      <c r="G27" s="84">
        <v>3818</v>
      </c>
      <c r="H27" s="84">
        <v>3723</v>
      </c>
      <c r="I27" s="84">
        <v>3543</v>
      </c>
      <c r="J27" s="84"/>
      <c r="K27" s="84"/>
      <c r="L27" s="84"/>
      <c r="M27" s="84"/>
      <c r="N27" s="84"/>
      <c r="O27" s="84"/>
    </row>
    <row r="28" spans="1:16" s="9" customFormat="1" ht="14.25" customHeight="1" x14ac:dyDescent="0.2">
      <c r="A28" s="232" t="s">
        <v>87</v>
      </c>
      <c r="B28" s="233"/>
      <c r="C28" s="233"/>
      <c r="D28" s="233"/>
      <c r="E28" s="234"/>
      <c r="F28" s="116">
        <v>0.78881618080000004</v>
      </c>
      <c r="G28" s="116">
        <v>0.78205653419999999</v>
      </c>
      <c r="H28" s="116">
        <v>0.76479046839999998</v>
      </c>
      <c r="I28" s="116">
        <v>0.74542394280000002</v>
      </c>
      <c r="J28" s="116"/>
      <c r="K28" s="116"/>
      <c r="L28" s="116"/>
      <c r="M28" s="116"/>
      <c r="N28" s="116"/>
      <c r="O28" s="116"/>
    </row>
    <row r="29" spans="1:16" s="9" customFormat="1" ht="14.25" customHeight="1" x14ac:dyDescent="0.2">
      <c r="A29" s="232" t="s">
        <v>90</v>
      </c>
      <c r="B29" s="233"/>
      <c r="C29" s="233"/>
      <c r="D29" s="233"/>
      <c r="E29" s="234"/>
      <c r="F29" s="58">
        <v>1264</v>
      </c>
      <c r="G29" s="58">
        <v>1198</v>
      </c>
      <c r="H29" s="58">
        <v>1082</v>
      </c>
      <c r="I29" s="58">
        <v>1043</v>
      </c>
      <c r="J29" s="58"/>
      <c r="K29" s="58"/>
      <c r="L29" s="58"/>
      <c r="M29" s="58"/>
      <c r="N29" s="58"/>
      <c r="O29" s="58"/>
    </row>
    <row r="30" spans="1:16" s="9" customFormat="1" ht="14.25" customHeight="1" x14ac:dyDescent="0.2">
      <c r="A30" s="232" t="s">
        <v>91</v>
      </c>
      <c r="B30" s="233"/>
      <c r="C30" s="233"/>
      <c r="D30" s="233"/>
      <c r="E30" s="234"/>
      <c r="F30" s="116">
        <v>0.25064445769999999</v>
      </c>
      <c r="G30" s="116">
        <v>0.24539123309999999</v>
      </c>
      <c r="H30" s="116">
        <v>0.22226787179999999</v>
      </c>
      <c r="I30" s="116">
        <v>0.21944035349999999</v>
      </c>
      <c r="J30" s="116"/>
      <c r="K30" s="116"/>
      <c r="L30" s="116"/>
      <c r="M30" s="116"/>
      <c r="N30" s="116"/>
      <c r="O30" s="116"/>
    </row>
    <row r="31" spans="1:16" s="10" customFormat="1" ht="14.25" customHeight="1" x14ac:dyDescent="0.2">
      <c r="A31" s="232" t="s">
        <v>96</v>
      </c>
      <c r="B31" s="233"/>
      <c r="C31" s="233"/>
      <c r="D31" s="233"/>
      <c r="E31" s="234"/>
      <c r="F31" s="58">
        <v>1173</v>
      </c>
      <c r="G31" s="58">
        <v>1093</v>
      </c>
      <c r="H31" s="58">
        <v>968</v>
      </c>
      <c r="I31" s="58">
        <v>928</v>
      </c>
      <c r="J31" s="58"/>
      <c r="K31" s="58"/>
      <c r="L31" s="58"/>
      <c r="M31" s="58"/>
      <c r="N31" s="58"/>
      <c r="O31" s="58"/>
      <c r="P31" s="83"/>
    </row>
    <row r="32" spans="1:16" s="10" customFormat="1" ht="14.25" customHeight="1" x14ac:dyDescent="0.2">
      <c r="A32" s="232" t="s">
        <v>97</v>
      </c>
      <c r="B32" s="233"/>
      <c r="C32" s="233"/>
      <c r="D32" s="233"/>
      <c r="E32" s="234"/>
      <c r="F32" s="116">
        <v>0.2325996431</v>
      </c>
      <c r="G32" s="116">
        <v>0.2238836542</v>
      </c>
      <c r="H32" s="116">
        <v>0.19884963019999999</v>
      </c>
      <c r="I32" s="116">
        <v>0.19524510840000001</v>
      </c>
      <c r="J32" s="116"/>
      <c r="K32" s="116"/>
      <c r="L32" s="116"/>
      <c r="M32" s="116"/>
      <c r="N32" s="116"/>
      <c r="O32" s="116"/>
    </row>
    <row r="33" spans="1:15" s="10" customFormat="1" ht="14.25" customHeight="1" x14ac:dyDescent="0.2">
      <c r="A33" s="232" t="s">
        <v>224</v>
      </c>
      <c r="B33" s="233"/>
      <c r="C33" s="233"/>
      <c r="D33" s="233"/>
      <c r="E33" s="234"/>
      <c r="F33" s="58">
        <v>2383</v>
      </c>
      <c r="G33" s="58">
        <v>2236</v>
      </c>
      <c r="H33" s="58">
        <v>2157</v>
      </c>
      <c r="I33" s="58">
        <v>1976</v>
      </c>
      <c r="J33" s="58"/>
      <c r="K33" s="58"/>
      <c r="L33" s="58"/>
      <c r="M33" s="58"/>
      <c r="N33" s="58"/>
      <c r="O33" s="58"/>
    </row>
    <row r="34" spans="1:15" s="10" customFormat="1" ht="14.25" customHeight="1" x14ac:dyDescent="0.2">
      <c r="A34" s="232" t="s">
        <v>225</v>
      </c>
      <c r="B34" s="233"/>
      <c r="C34" s="233"/>
      <c r="D34" s="233"/>
      <c r="E34" s="234"/>
      <c r="F34" s="116">
        <v>0.47253618879999998</v>
      </c>
      <c r="G34" s="116">
        <v>0.4580090127</v>
      </c>
      <c r="H34" s="116">
        <v>0.4430977814</v>
      </c>
      <c r="I34" s="116">
        <v>0.41573742899999999</v>
      </c>
      <c r="J34" s="116"/>
      <c r="K34" s="116"/>
      <c r="L34" s="116"/>
      <c r="M34" s="116"/>
      <c r="N34" s="116"/>
      <c r="O34" s="116"/>
    </row>
    <row r="35" spans="1:15" s="10" customFormat="1" ht="14.25" customHeight="1" x14ac:dyDescent="0.2">
      <c r="A35" s="232" t="s">
        <v>88</v>
      </c>
      <c r="B35" s="233"/>
      <c r="C35" s="233"/>
      <c r="D35" s="233"/>
      <c r="E35" s="234"/>
      <c r="F35" s="58">
        <v>1513</v>
      </c>
      <c r="G35" s="58">
        <v>1474</v>
      </c>
      <c r="H35" s="58">
        <v>1461</v>
      </c>
      <c r="I35" s="58">
        <v>1369</v>
      </c>
      <c r="J35" s="58"/>
      <c r="K35" s="58"/>
      <c r="L35" s="58"/>
      <c r="M35" s="58"/>
      <c r="N35" s="58"/>
      <c r="O35" s="58"/>
    </row>
    <row r="36" spans="1:15" s="10" customFormat="1" ht="14.25" customHeight="1" x14ac:dyDescent="0.2">
      <c r="A36" s="232" t="s">
        <v>89</v>
      </c>
      <c r="B36" s="233"/>
      <c r="C36" s="233"/>
      <c r="D36" s="233"/>
      <c r="E36" s="234"/>
      <c r="F36" s="116">
        <v>0.3000198295</v>
      </c>
      <c r="G36" s="116">
        <v>0.30192544040000002</v>
      </c>
      <c r="H36" s="116">
        <v>0.3001232539</v>
      </c>
      <c r="I36" s="116">
        <v>0.28802861349999997</v>
      </c>
      <c r="J36" s="116"/>
      <c r="K36" s="116"/>
      <c r="L36" s="116"/>
      <c r="M36" s="116"/>
      <c r="N36" s="116"/>
      <c r="O36" s="116"/>
    </row>
    <row r="37" spans="1:15" s="10" customFormat="1" ht="14.25" customHeight="1" x14ac:dyDescent="0.2">
      <c r="A37" s="232" t="s">
        <v>275</v>
      </c>
      <c r="B37" s="233"/>
      <c r="C37" s="233"/>
      <c r="D37" s="233"/>
      <c r="E37" s="234"/>
      <c r="F37" s="84">
        <v>774</v>
      </c>
      <c r="G37" s="84">
        <v>741</v>
      </c>
      <c r="H37" s="84">
        <v>734</v>
      </c>
      <c r="I37" s="84">
        <v>728</v>
      </c>
      <c r="J37" s="84"/>
      <c r="K37" s="84"/>
      <c r="L37" s="84"/>
      <c r="M37" s="84"/>
      <c r="N37" s="84"/>
      <c r="O37" s="84"/>
    </row>
    <row r="38" spans="1:15" s="1" customFormat="1" ht="14.25" customHeight="1" x14ac:dyDescent="0.25">
      <c r="A38" s="232" t="s">
        <v>276</v>
      </c>
      <c r="B38" s="233"/>
      <c r="C38" s="233"/>
      <c r="D38" s="233"/>
      <c r="E38" s="234"/>
      <c r="F38" s="116">
        <v>0.1534800714</v>
      </c>
      <c r="G38" s="116">
        <v>0.15178205650000001</v>
      </c>
      <c r="H38" s="116">
        <v>0.15078060809999999</v>
      </c>
      <c r="I38" s="116">
        <v>0.15316642120000001</v>
      </c>
      <c r="J38" s="116"/>
      <c r="K38" s="116"/>
      <c r="L38" s="116"/>
      <c r="M38" s="116"/>
      <c r="N38" s="116"/>
      <c r="O38" s="116"/>
    </row>
    <row r="39" spans="1:15" s="1" customFormat="1" x14ac:dyDescent="0.25">
      <c r="F39"/>
      <c r="G39"/>
      <c r="H39"/>
      <c r="I39"/>
      <c r="J39"/>
      <c r="K39"/>
      <c r="L39"/>
      <c r="M39"/>
      <c r="N39"/>
      <c r="O39"/>
    </row>
    <row r="40" spans="1:15" s="1" customFormat="1" x14ac:dyDescent="0.25">
      <c r="F40"/>
      <c r="G40"/>
      <c r="H40"/>
      <c r="I40"/>
      <c r="J40"/>
      <c r="K40"/>
      <c r="L40"/>
      <c r="M40"/>
      <c r="N40"/>
      <c r="O40"/>
    </row>
    <row r="41" spans="1:15" s="1" customFormat="1" x14ac:dyDescent="0.25">
      <c r="F41"/>
      <c r="G41"/>
      <c r="H41"/>
      <c r="I41"/>
      <c r="J41"/>
      <c r="K41"/>
      <c r="L41"/>
      <c r="M41"/>
      <c r="N41"/>
      <c r="O41"/>
    </row>
    <row r="42" spans="1:15" s="1" customFormat="1" x14ac:dyDescent="0.25">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38:E38"/>
    <mergeCell ref="A37:E37"/>
    <mergeCell ref="A31:E31"/>
    <mergeCell ref="A32:E32"/>
    <mergeCell ref="A33:E33"/>
    <mergeCell ref="A34:E34"/>
    <mergeCell ref="A35:E35"/>
    <mergeCell ref="A36:E36"/>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B9:C9"/>
    <mergeCell ref="M8:P9"/>
    <mergeCell ref="A8:C8"/>
    <mergeCell ref="A17:D20"/>
    <mergeCell ref="B10:D10"/>
    <mergeCell ref="E2:M4"/>
    <mergeCell ref="N2:O2"/>
    <mergeCell ref="N4:O4"/>
    <mergeCell ref="E5:G5"/>
    <mergeCell ref="E6:O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107</v>
      </c>
      <c r="F5" s="199"/>
      <c r="G5" s="199"/>
      <c r="H5" s="68"/>
      <c r="I5" s="68"/>
      <c r="J5" s="13"/>
      <c r="L5" s="8"/>
      <c r="M5" s="68"/>
      <c r="N5" s="68"/>
      <c r="O5" s="68"/>
      <c r="P5" s="68"/>
    </row>
    <row r="6" spans="1:16" ht="18.75" x14ac:dyDescent="0.25">
      <c r="D6" s="21"/>
      <c r="E6" s="239" t="s">
        <v>108</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4" t="s">
        <v>328</v>
      </c>
      <c r="F8" s="254"/>
      <c r="G8" s="254"/>
      <c r="H8" s="254"/>
      <c r="I8" s="254" t="s">
        <v>327</v>
      </c>
      <c r="J8" s="254"/>
      <c r="K8" s="254"/>
      <c r="L8" s="256" t="s">
        <v>329</v>
      </c>
      <c r="M8" s="256"/>
      <c r="N8" s="256"/>
      <c r="O8" s="256"/>
    </row>
    <row r="9" spans="1:16" s="86" customFormat="1" ht="14.25" customHeight="1" x14ac:dyDescent="0.2">
      <c r="A9" s="20"/>
      <c r="B9" s="255" t="s">
        <v>109</v>
      </c>
      <c r="C9" s="255"/>
      <c r="D9" s="9"/>
      <c r="E9" s="4"/>
      <c r="F9" s="4"/>
      <c r="G9" s="4"/>
      <c r="H9" s="4"/>
      <c r="I9" s="4"/>
      <c r="J9" s="4"/>
      <c r="K9" s="4"/>
      <c r="L9" s="4"/>
      <c r="M9" s="4"/>
      <c r="N9" s="4"/>
      <c r="O9" s="4"/>
    </row>
    <row r="10" spans="1:16" s="86" customFormat="1" ht="14.25" customHeight="1" x14ac:dyDescent="0.2">
      <c r="A10" s="20"/>
      <c r="B10" s="255" t="s">
        <v>110</v>
      </c>
      <c r="C10" s="255"/>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245</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A20" s="246"/>
      <c r="B20" s="246"/>
      <c r="C20" s="246"/>
      <c r="D20" s="246"/>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32065</v>
      </c>
      <c r="G25" s="84">
        <v>31170</v>
      </c>
      <c r="H25" s="84">
        <v>32308</v>
      </c>
      <c r="I25" s="84">
        <v>32143</v>
      </c>
      <c r="J25" s="84"/>
      <c r="K25" s="84"/>
      <c r="L25" s="84"/>
      <c r="M25" s="84"/>
      <c r="N25" s="84"/>
      <c r="O25" s="84"/>
    </row>
    <row r="26" spans="1:16" s="9" customFormat="1" ht="15" customHeight="1" x14ac:dyDescent="0.2">
      <c r="A26" s="232" t="s">
        <v>111</v>
      </c>
      <c r="B26" s="233"/>
      <c r="C26" s="233"/>
      <c r="D26" s="233"/>
      <c r="E26" s="234"/>
      <c r="F26" s="84">
        <v>8723</v>
      </c>
      <c r="G26" s="84">
        <v>7828</v>
      </c>
      <c r="H26" s="84">
        <v>6069</v>
      </c>
      <c r="I26" s="84">
        <v>5309</v>
      </c>
      <c r="J26" s="84"/>
      <c r="K26" s="84"/>
      <c r="L26" s="84"/>
      <c r="M26" s="84"/>
      <c r="N26" s="84"/>
      <c r="O26" s="84"/>
    </row>
    <row r="27" spans="1:16" s="86" customFormat="1" ht="15" customHeight="1" x14ac:dyDescent="0.25">
      <c r="A27" s="232" t="s">
        <v>109</v>
      </c>
      <c r="B27" s="233"/>
      <c r="C27" s="233"/>
      <c r="D27" s="233"/>
      <c r="E27" s="234"/>
      <c r="F27" s="116">
        <v>0.27204116639999998</v>
      </c>
      <c r="G27" s="116">
        <v>0.25113891560000001</v>
      </c>
      <c r="H27" s="116">
        <v>0.18784821099999999</v>
      </c>
      <c r="I27" s="116">
        <v>0.16516815479999999</v>
      </c>
      <c r="J27" s="116"/>
      <c r="K27" s="116"/>
      <c r="L27" s="116"/>
      <c r="M27" s="116"/>
      <c r="N27" s="116"/>
      <c r="O27" s="116"/>
    </row>
    <row r="28" spans="1:16" s="9" customFormat="1" ht="15" customHeight="1" x14ac:dyDescent="0.2">
      <c r="A28" s="128" t="s">
        <v>112</v>
      </c>
      <c r="B28" s="129"/>
      <c r="C28" s="129"/>
      <c r="D28" s="129"/>
      <c r="E28" s="130"/>
      <c r="F28" s="115">
        <v>8.6872635560999996</v>
      </c>
      <c r="G28" s="115">
        <v>6.6166326009</v>
      </c>
      <c r="H28" s="115">
        <v>7.8459383754000003</v>
      </c>
      <c r="I28" s="115">
        <v>7.7349783387000004</v>
      </c>
      <c r="J28" s="115"/>
      <c r="K28" s="115"/>
      <c r="L28" s="115"/>
      <c r="M28" s="115"/>
      <c r="N28" s="115"/>
      <c r="O28" s="115"/>
    </row>
    <row r="29" spans="1:16" s="9" customFormat="1" ht="15" customHeight="1" x14ac:dyDescent="0.2">
      <c r="A29" s="128" t="s">
        <v>170</v>
      </c>
      <c r="B29" s="129"/>
      <c r="C29" s="129"/>
      <c r="D29" s="129"/>
      <c r="E29" s="130"/>
      <c r="F29" s="58">
        <v>5887</v>
      </c>
      <c r="G29" s="58">
        <v>3545</v>
      </c>
      <c r="H29" s="58">
        <v>2553</v>
      </c>
      <c r="I29" s="58">
        <v>1993</v>
      </c>
      <c r="J29" s="58"/>
      <c r="K29" s="58"/>
      <c r="L29" s="58"/>
      <c r="M29" s="58"/>
      <c r="N29" s="58"/>
      <c r="O29" s="58"/>
    </row>
    <row r="30" spans="1:16" s="9" customFormat="1" ht="15" customHeight="1" x14ac:dyDescent="0.2">
      <c r="A30" s="232" t="s">
        <v>120</v>
      </c>
      <c r="B30" s="233"/>
      <c r="C30" s="233"/>
      <c r="D30" s="233"/>
      <c r="E30" s="234"/>
      <c r="F30" s="116">
        <v>0.18359582099999999</v>
      </c>
      <c r="G30" s="116">
        <v>0.1137311517</v>
      </c>
      <c r="H30" s="116">
        <v>7.9020675999999998E-2</v>
      </c>
      <c r="I30" s="116">
        <v>6.2004168899999997E-2</v>
      </c>
      <c r="J30" s="116"/>
      <c r="K30" s="116"/>
      <c r="L30" s="116"/>
      <c r="M30" s="116"/>
      <c r="N30" s="116"/>
      <c r="O30" s="116"/>
    </row>
    <row r="31" spans="1:16" s="10" customFormat="1" ht="15" customHeight="1" x14ac:dyDescent="0.2">
      <c r="A31" s="232" t="s">
        <v>161</v>
      </c>
      <c r="B31" s="233"/>
      <c r="C31" s="233"/>
      <c r="D31" s="233"/>
      <c r="E31" s="234"/>
      <c r="F31" s="58">
        <v>26108</v>
      </c>
      <c r="G31" s="58">
        <v>26249</v>
      </c>
      <c r="H31" s="58">
        <v>27777</v>
      </c>
      <c r="I31" s="58">
        <v>27429</v>
      </c>
      <c r="J31" s="58"/>
      <c r="K31" s="58"/>
      <c r="L31" s="58"/>
      <c r="M31" s="58"/>
      <c r="N31" s="58"/>
      <c r="O31" s="58"/>
      <c r="P31" s="83"/>
    </row>
    <row r="32" spans="1:16" s="10" customFormat="1" ht="15" customHeight="1" x14ac:dyDescent="0.2">
      <c r="A32" s="232" t="s">
        <v>162</v>
      </c>
      <c r="B32" s="233"/>
      <c r="C32" s="233"/>
      <c r="D32" s="233"/>
      <c r="E32" s="234"/>
      <c r="F32" s="116">
        <v>0.81422111340000003</v>
      </c>
      <c r="G32" s="116">
        <v>0.84212383700000004</v>
      </c>
      <c r="H32" s="116">
        <v>0.85975609760000005</v>
      </c>
      <c r="I32" s="116">
        <v>0.85334287399999997</v>
      </c>
      <c r="J32" s="116"/>
      <c r="K32" s="116"/>
      <c r="L32" s="116"/>
      <c r="M32" s="116"/>
      <c r="N32" s="116"/>
      <c r="O32" s="116"/>
    </row>
    <row r="33" spans="1:15" s="10" customFormat="1" ht="15" customHeight="1" x14ac:dyDescent="0.2">
      <c r="A33" s="232" t="s">
        <v>229</v>
      </c>
      <c r="B33" s="233"/>
      <c r="C33" s="233"/>
      <c r="D33" s="233"/>
      <c r="E33" s="234"/>
      <c r="F33" s="58">
        <v>16880</v>
      </c>
      <c r="G33" s="58">
        <v>16123</v>
      </c>
      <c r="H33" s="58">
        <v>16446</v>
      </c>
      <c r="I33" s="58">
        <v>15950</v>
      </c>
      <c r="J33" s="58"/>
      <c r="K33" s="58"/>
      <c r="L33" s="58"/>
      <c r="M33" s="58"/>
      <c r="N33" s="58"/>
      <c r="O33" s="58"/>
    </row>
    <row r="34" spans="1:15" s="10" customFormat="1" ht="15" customHeight="1" x14ac:dyDescent="0.2">
      <c r="A34" s="232" t="s">
        <v>230</v>
      </c>
      <c r="B34" s="233"/>
      <c r="C34" s="233"/>
      <c r="D34" s="233"/>
      <c r="E34" s="234"/>
      <c r="F34" s="116">
        <v>0.52643068770000001</v>
      </c>
      <c r="G34" s="116">
        <v>0.51726018610000002</v>
      </c>
      <c r="H34" s="116">
        <v>0.50903800919999997</v>
      </c>
      <c r="I34" s="116">
        <v>0.4962200168</v>
      </c>
      <c r="J34" s="116"/>
      <c r="K34" s="116"/>
      <c r="L34" s="116"/>
      <c r="M34" s="116"/>
      <c r="N34" s="116"/>
      <c r="O34" s="116"/>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22:D22"/>
    <mergeCell ref="A14:D20"/>
    <mergeCell ref="N2:O2"/>
    <mergeCell ref="N4:O4"/>
    <mergeCell ref="E5:G5"/>
    <mergeCell ref="E8:H8"/>
    <mergeCell ref="I8:K8"/>
    <mergeCell ref="L8:O8"/>
    <mergeCell ref="E2:M4"/>
    <mergeCell ref="A13:C13"/>
    <mergeCell ref="A8:C8"/>
    <mergeCell ref="B11:D12"/>
    <mergeCell ref="A21:C21"/>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113</v>
      </c>
      <c r="F5" s="199"/>
      <c r="G5" s="199"/>
      <c r="H5" s="68"/>
      <c r="I5" s="68"/>
      <c r="J5" s="13"/>
      <c r="L5" s="8"/>
      <c r="M5" s="68"/>
      <c r="N5" s="68"/>
      <c r="O5" s="68"/>
      <c r="P5" s="68"/>
    </row>
    <row r="6" spans="1:16" ht="18.75" x14ac:dyDescent="0.25">
      <c r="D6" s="21"/>
      <c r="E6" s="239" t="s">
        <v>114</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115</v>
      </c>
      <c r="F8" s="242"/>
      <c r="G8" s="242"/>
      <c r="H8" s="242"/>
      <c r="I8" s="253" t="s">
        <v>304</v>
      </c>
      <c r="J8" s="253"/>
      <c r="K8" s="253"/>
      <c r="L8" s="262" t="s">
        <v>305</v>
      </c>
      <c r="M8" s="262"/>
      <c r="N8" s="262"/>
      <c r="O8" s="262"/>
    </row>
    <row r="9" spans="1:16" s="86" customFormat="1" ht="14.25" customHeight="1" x14ac:dyDescent="0.2">
      <c r="A9" s="20"/>
      <c r="B9" s="255" t="s">
        <v>243</v>
      </c>
      <c r="C9" s="255"/>
      <c r="D9" s="9"/>
      <c r="E9" s="4"/>
      <c r="F9" s="4"/>
      <c r="G9" s="4"/>
      <c r="H9" s="4"/>
      <c r="I9" s="4"/>
      <c r="J9" s="4"/>
      <c r="K9" s="4"/>
      <c r="L9" s="4"/>
      <c r="M9" s="4"/>
      <c r="N9" s="4"/>
      <c r="O9" s="4"/>
    </row>
    <row r="10" spans="1:16" s="86" customFormat="1" ht="14.25" customHeight="1" x14ac:dyDescent="0.2">
      <c r="A10" s="20"/>
      <c r="B10" s="255" t="s">
        <v>242</v>
      </c>
      <c r="C10" s="255"/>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257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32065</v>
      </c>
      <c r="G25" s="84">
        <v>31170</v>
      </c>
      <c r="H25" s="84">
        <v>32308</v>
      </c>
      <c r="I25" s="84">
        <v>32143</v>
      </c>
      <c r="J25" s="84"/>
      <c r="K25" s="84"/>
      <c r="L25" s="84"/>
      <c r="M25" s="84"/>
      <c r="N25" s="84"/>
      <c r="O25" s="84"/>
    </row>
    <row r="26" spans="1:16" s="9" customFormat="1" ht="15" customHeight="1" x14ac:dyDescent="0.2">
      <c r="A26" s="232" t="s">
        <v>116</v>
      </c>
      <c r="B26" s="233"/>
      <c r="C26" s="233"/>
      <c r="D26" s="233"/>
      <c r="E26" s="234"/>
      <c r="F26" s="84">
        <v>3235</v>
      </c>
      <c r="G26" s="84">
        <v>3303</v>
      </c>
      <c r="H26" s="84">
        <v>3336</v>
      </c>
      <c r="I26" s="84">
        <v>3266</v>
      </c>
      <c r="J26" s="84"/>
      <c r="K26" s="84"/>
      <c r="L26" s="84"/>
      <c r="M26" s="84"/>
      <c r="N26" s="84"/>
      <c r="O26" s="84"/>
    </row>
    <row r="27" spans="1:16" s="86" customFormat="1" ht="15" customHeight="1" x14ac:dyDescent="0.25">
      <c r="A27" s="232" t="s">
        <v>117</v>
      </c>
      <c r="B27" s="233"/>
      <c r="C27" s="233"/>
      <c r="D27" s="233"/>
      <c r="E27" s="234"/>
      <c r="F27" s="116">
        <v>0.1008888196</v>
      </c>
      <c r="G27" s="116">
        <v>0.1059672762</v>
      </c>
      <c r="H27" s="116">
        <v>0.1032561595</v>
      </c>
      <c r="I27" s="116">
        <v>0.10160843730000001</v>
      </c>
      <c r="J27" s="116"/>
      <c r="K27" s="116"/>
      <c r="L27" s="116"/>
      <c r="M27" s="116"/>
      <c r="N27" s="116"/>
      <c r="O27" s="116"/>
    </row>
    <row r="28" spans="1:16" s="9" customFormat="1" ht="15" customHeight="1" x14ac:dyDescent="0.2">
      <c r="A28" s="232" t="s">
        <v>255</v>
      </c>
      <c r="B28" s="233"/>
      <c r="C28" s="233"/>
      <c r="D28" s="233"/>
      <c r="E28" s="234"/>
      <c r="F28" s="58">
        <v>2473</v>
      </c>
      <c r="G28" s="58">
        <v>2408</v>
      </c>
      <c r="H28" s="58">
        <v>2343</v>
      </c>
      <c r="I28" s="58">
        <v>2428</v>
      </c>
      <c r="J28" s="58"/>
      <c r="K28" s="58"/>
      <c r="L28" s="58"/>
      <c r="M28" s="58"/>
      <c r="N28" s="58"/>
      <c r="O28" s="58"/>
    </row>
    <row r="29" spans="1:16" s="9" customFormat="1" ht="15" customHeight="1" x14ac:dyDescent="0.2">
      <c r="A29" s="232" t="s">
        <v>256</v>
      </c>
      <c r="B29" s="233"/>
      <c r="C29" s="233"/>
      <c r="D29" s="233"/>
      <c r="E29" s="234"/>
      <c r="F29" s="116">
        <v>7.7124590699999995E-2</v>
      </c>
      <c r="G29" s="116">
        <v>7.7253769700000002E-2</v>
      </c>
      <c r="H29" s="116">
        <v>7.2520737900000007E-2</v>
      </c>
      <c r="I29" s="116">
        <v>7.5537442100000005E-2</v>
      </c>
      <c r="J29" s="116"/>
      <c r="K29" s="116"/>
      <c r="L29" s="116"/>
      <c r="M29" s="116"/>
      <c r="N29" s="116"/>
      <c r="O29" s="116"/>
    </row>
    <row r="30" spans="1:16" s="9" customFormat="1" ht="15" customHeight="1" x14ac:dyDescent="0.2">
      <c r="A30" s="232" t="s">
        <v>118</v>
      </c>
      <c r="B30" s="233"/>
      <c r="C30" s="233"/>
      <c r="D30" s="233"/>
      <c r="E30" s="234"/>
      <c r="F30" s="58">
        <v>1083</v>
      </c>
      <c r="G30" s="58">
        <v>1086</v>
      </c>
      <c r="H30" s="58">
        <v>1103</v>
      </c>
      <c r="I30" s="58">
        <v>1054</v>
      </c>
      <c r="J30" s="58"/>
      <c r="K30" s="58"/>
      <c r="L30" s="58"/>
      <c r="M30" s="58"/>
      <c r="N30" s="58"/>
      <c r="O30" s="58"/>
    </row>
    <row r="31" spans="1:16" s="10" customFormat="1" ht="15" customHeight="1" x14ac:dyDescent="0.2">
      <c r="A31" s="232" t="s">
        <v>119</v>
      </c>
      <c r="B31" s="233"/>
      <c r="C31" s="233"/>
      <c r="D31" s="233"/>
      <c r="E31" s="234"/>
      <c r="F31" s="116">
        <v>3.3775144200000003E-2</v>
      </c>
      <c r="G31" s="116">
        <v>3.4841193499999999E-2</v>
      </c>
      <c r="H31" s="116">
        <v>3.4140151000000001E-2</v>
      </c>
      <c r="I31" s="116">
        <v>3.2790965399999997E-2</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N2:O2"/>
    <mergeCell ref="N4:O4"/>
    <mergeCell ref="E5:G5"/>
    <mergeCell ref="E8:H8"/>
    <mergeCell ref="I8:K8"/>
    <mergeCell ref="L8:O8"/>
    <mergeCell ref="E6:O6"/>
    <mergeCell ref="E2:M4"/>
    <mergeCell ref="A13:C13"/>
    <mergeCell ref="A22:D22"/>
    <mergeCell ref="A8:C8"/>
    <mergeCell ref="B9:C9"/>
    <mergeCell ref="B18:C18"/>
    <mergeCell ref="B19:C19"/>
    <mergeCell ref="B10:C10"/>
    <mergeCell ref="B11:D12"/>
    <mergeCell ref="A21:C21"/>
    <mergeCell ref="A14:D17"/>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1" t="s">
        <v>333</v>
      </c>
      <c r="F2" s="201"/>
      <c r="G2" s="201"/>
      <c r="H2" s="201"/>
      <c r="I2" s="201"/>
      <c r="J2" s="201"/>
      <c r="K2" s="201"/>
      <c r="L2" s="201"/>
      <c r="M2" s="201"/>
      <c r="N2" s="201"/>
      <c r="O2" s="201"/>
      <c r="P2" s="198" t="s">
        <v>3</v>
      </c>
      <c r="Q2" s="198"/>
      <c r="R2" s="198"/>
    </row>
    <row r="3" spans="1:30" ht="16.5" customHeight="1" x14ac:dyDescent="0.25">
      <c r="B3" s="63"/>
      <c r="C3" s="63"/>
      <c r="D3" s="2"/>
      <c r="E3" s="201"/>
      <c r="F3" s="201"/>
      <c r="G3" s="201"/>
      <c r="H3" s="201"/>
      <c r="I3" s="201"/>
      <c r="J3" s="201"/>
      <c r="K3" s="201"/>
      <c r="L3" s="201"/>
      <c r="M3" s="201"/>
      <c r="N3" s="201"/>
      <c r="O3" s="201"/>
      <c r="P3" s="69"/>
      <c r="Q3" s="69"/>
    </row>
    <row r="4" spans="1:30" ht="16.5" customHeight="1" x14ac:dyDescent="0.25">
      <c r="B4" s="1"/>
      <c r="C4" s="1"/>
      <c r="E4" s="201"/>
      <c r="F4" s="201"/>
      <c r="G4" s="201"/>
      <c r="H4" s="201"/>
      <c r="I4" s="201"/>
      <c r="J4" s="201"/>
      <c r="K4" s="201"/>
      <c r="L4" s="201"/>
      <c r="M4" s="201"/>
      <c r="N4" s="201"/>
      <c r="O4" s="201"/>
      <c r="P4" s="200" t="s">
        <v>326</v>
      </c>
      <c r="Q4" s="200"/>
      <c r="R4" s="200"/>
    </row>
    <row r="5" spans="1:30" ht="16.5" customHeight="1" x14ac:dyDescent="0.25">
      <c r="B5" s="1"/>
      <c r="C5" s="1"/>
      <c r="E5" s="199"/>
      <c r="F5" s="199"/>
      <c r="G5" s="199"/>
      <c r="H5" s="68"/>
      <c r="I5" s="68"/>
      <c r="J5" s="13"/>
      <c r="L5" s="8"/>
      <c r="M5" s="68"/>
      <c r="N5" s="68"/>
      <c r="O5" s="68"/>
      <c r="P5" s="68"/>
    </row>
    <row r="6" spans="1:30" ht="15.75" customHeight="1" x14ac:dyDescent="0.25">
      <c r="A6" s="206" t="s">
        <v>2</v>
      </c>
      <c r="B6" s="207"/>
      <c r="C6" s="207"/>
      <c r="D6" s="21"/>
      <c r="E6" s="21"/>
      <c r="F6" s="21"/>
      <c r="G6" s="21"/>
      <c r="H6" s="21"/>
      <c r="I6" s="21"/>
      <c r="J6" s="21"/>
      <c r="K6" s="21"/>
      <c r="L6" s="21"/>
      <c r="M6" s="21"/>
      <c r="N6" s="21"/>
      <c r="O6" s="21"/>
      <c r="P6" s="21"/>
      <c r="Q6" s="21"/>
      <c r="R6" s="21"/>
    </row>
    <row r="7" spans="1:30" s="29" customFormat="1" ht="19.5" customHeight="1" x14ac:dyDescent="0.25">
      <c r="A7" s="208"/>
      <c r="B7" s="208"/>
      <c r="C7" s="208"/>
      <c r="D7" s="25"/>
      <c r="E7" s="25"/>
      <c r="F7" s="25"/>
      <c r="G7" s="25"/>
      <c r="H7" s="25"/>
      <c r="I7" s="25"/>
      <c r="J7" s="25"/>
      <c r="K7" s="25"/>
      <c r="L7" s="25"/>
      <c r="M7" s="25"/>
      <c r="N7" s="25"/>
      <c r="O7" s="25"/>
      <c r="P7" s="25"/>
      <c r="Q7" s="25"/>
      <c r="R7" s="25"/>
    </row>
    <row r="8" spans="1:30" s="26" customFormat="1" ht="16.5" customHeight="1" x14ac:dyDescent="0.25">
      <c r="A8" s="202" t="s">
        <v>6</v>
      </c>
      <c r="B8" s="202"/>
      <c r="C8" s="202"/>
      <c r="D8" s="202"/>
      <c r="E8" s="202"/>
      <c r="F8" s="202"/>
      <c r="G8" s="202"/>
      <c r="H8" s="202"/>
      <c r="I8" s="202"/>
      <c r="J8" s="203"/>
      <c r="K8" s="203"/>
      <c r="L8" s="203"/>
      <c r="M8" s="203"/>
      <c r="N8" s="203"/>
      <c r="O8" s="203"/>
      <c r="P8" s="203"/>
      <c r="Q8" s="203"/>
      <c r="R8" s="203"/>
      <c r="S8" s="12"/>
      <c r="T8" s="12"/>
      <c r="U8" s="12"/>
      <c r="V8" s="12"/>
      <c r="W8" s="12"/>
      <c r="X8" s="12"/>
      <c r="Y8" s="12"/>
      <c r="Z8" s="12"/>
      <c r="AA8" s="12"/>
      <c r="AB8" s="12"/>
      <c r="AC8" s="12"/>
      <c r="AD8" s="12"/>
    </row>
    <row r="9" spans="1:30" s="97" customFormat="1" ht="16.5" customHeight="1" x14ac:dyDescent="0.25">
      <c r="A9" s="165">
        <v>0</v>
      </c>
      <c r="B9" s="211" t="s">
        <v>169</v>
      </c>
      <c r="C9" s="211"/>
      <c r="D9" s="211"/>
      <c r="E9" s="211"/>
      <c r="F9" s="211"/>
      <c r="G9" s="211"/>
      <c r="H9" s="211"/>
      <c r="I9" s="211"/>
      <c r="J9" s="159"/>
      <c r="K9" s="196"/>
      <c r="L9" s="196"/>
      <c r="M9" s="196"/>
      <c r="N9" s="196"/>
      <c r="O9" s="196"/>
      <c r="P9" s="196"/>
      <c r="Q9" s="196"/>
      <c r="R9" s="196"/>
      <c r="S9" s="96"/>
      <c r="T9" s="96"/>
      <c r="U9" s="96"/>
      <c r="V9" s="96"/>
      <c r="W9" s="96"/>
      <c r="X9" s="96"/>
      <c r="Y9" s="96"/>
      <c r="Z9" s="96"/>
      <c r="AA9" s="96"/>
      <c r="AB9" s="96"/>
      <c r="AC9" s="96"/>
    </row>
    <row r="10" spans="1:30" s="97" customFormat="1" ht="16.5" customHeight="1" x14ac:dyDescent="0.25">
      <c r="A10" s="166">
        <v>1</v>
      </c>
      <c r="B10" s="195" t="s">
        <v>199</v>
      </c>
      <c r="C10" s="195"/>
      <c r="D10" s="195"/>
      <c r="E10" s="195"/>
      <c r="F10" s="195"/>
      <c r="G10" s="195"/>
      <c r="H10" s="195"/>
      <c r="I10" s="195"/>
      <c r="J10" s="160"/>
      <c r="K10" s="196"/>
      <c r="L10" s="196"/>
      <c r="M10" s="196"/>
      <c r="N10" s="196"/>
      <c r="O10" s="196"/>
      <c r="P10" s="196"/>
      <c r="Q10" s="196"/>
      <c r="R10" s="196"/>
      <c r="S10" s="98"/>
      <c r="T10" s="98"/>
      <c r="U10" s="98"/>
      <c r="V10" s="98"/>
      <c r="W10" s="98"/>
      <c r="X10" s="98"/>
      <c r="Y10" s="98"/>
      <c r="Z10" s="98"/>
      <c r="AA10" s="98"/>
      <c r="AB10" s="98"/>
      <c r="AC10" s="98"/>
      <c r="AD10" s="98"/>
    </row>
    <row r="11" spans="1:30" s="99" customFormat="1" ht="16.5" customHeight="1" x14ac:dyDescent="0.25">
      <c r="A11" s="166">
        <v>2</v>
      </c>
      <c r="B11" s="195" t="s">
        <v>198</v>
      </c>
      <c r="C11" s="195"/>
      <c r="D11" s="195"/>
      <c r="E11" s="195"/>
      <c r="F11" s="195"/>
      <c r="G11" s="195"/>
      <c r="H11" s="195"/>
      <c r="I11" s="195"/>
      <c r="J11" s="160"/>
      <c r="K11" s="196"/>
      <c r="L11" s="196"/>
      <c r="M11" s="196"/>
      <c r="N11" s="196"/>
      <c r="O11" s="196"/>
      <c r="P11" s="196"/>
      <c r="Q11" s="196"/>
      <c r="R11" s="196"/>
    </row>
    <row r="12" spans="1:30" s="99" customFormat="1" ht="16.5" customHeight="1" x14ac:dyDescent="0.25">
      <c r="A12" s="166">
        <v>3</v>
      </c>
      <c r="B12" s="195" t="s">
        <v>20</v>
      </c>
      <c r="C12" s="195"/>
      <c r="D12" s="195"/>
      <c r="E12" s="195"/>
      <c r="F12" s="195"/>
      <c r="G12" s="195"/>
      <c r="H12" s="195"/>
      <c r="I12" s="195"/>
      <c r="J12" s="160"/>
      <c r="K12" s="196"/>
      <c r="L12" s="196"/>
      <c r="M12" s="196"/>
      <c r="N12" s="196"/>
      <c r="O12" s="196"/>
      <c r="P12" s="196"/>
      <c r="Q12" s="196"/>
      <c r="R12" s="196"/>
    </row>
    <row r="13" spans="1:30" s="99" customFormat="1" ht="16.5" customHeight="1" x14ac:dyDescent="0.25">
      <c r="A13" s="166">
        <v>4</v>
      </c>
      <c r="B13" s="195" t="s">
        <v>44</v>
      </c>
      <c r="C13" s="195"/>
      <c r="D13" s="195"/>
      <c r="E13" s="195"/>
      <c r="F13" s="195"/>
      <c r="G13" s="195"/>
      <c r="H13" s="195"/>
      <c r="I13" s="195"/>
      <c r="J13" s="160"/>
      <c r="K13" s="196"/>
      <c r="L13" s="196"/>
      <c r="M13" s="196"/>
      <c r="N13" s="196"/>
      <c r="O13" s="196"/>
      <c r="P13" s="196"/>
      <c r="Q13" s="196"/>
      <c r="R13" s="196"/>
    </row>
    <row r="14" spans="1:30" s="99" customFormat="1" ht="16.5" customHeight="1" x14ac:dyDescent="0.25">
      <c r="A14" s="166" t="s">
        <v>132</v>
      </c>
      <c r="B14" s="195" t="s">
        <v>130</v>
      </c>
      <c r="C14" s="195"/>
      <c r="D14" s="195"/>
      <c r="E14" s="195"/>
      <c r="F14" s="195"/>
      <c r="G14" s="195"/>
      <c r="H14" s="195"/>
      <c r="I14" s="195"/>
      <c r="J14" s="160"/>
      <c r="K14" s="196"/>
      <c r="L14" s="196"/>
      <c r="M14" s="196"/>
      <c r="N14" s="196"/>
      <c r="O14" s="196"/>
      <c r="P14" s="196"/>
      <c r="Q14" s="196"/>
      <c r="R14" s="196"/>
    </row>
    <row r="15" spans="1:30" s="99" customFormat="1" ht="16.5" customHeight="1" x14ac:dyDescent="0.25">
      <c r="A15" s="166" t="s">
        <v>133</v>
      </c>
      <c r="B15" s="195" t="s">
        <v>131</v>
      </c>
      <c r="C15" s="195"/>
      <c r="D15" s="195"/>
      <c r="E15" s="195"/>
      <c r="F15" s="195"/>
      <c r="G15" s="195"/>
      <c r="H15" s="195"/>
      <c r="I15" s="195"/>
      <c r="J15" s="160"/>
      <c r="K15" s="196"/>
      <c r="L15" s="196"/>
      <c r="M15" s="196"/>
      <c r="N15" s="196"/>
      <c r="O15" s="196"/>
      <c r="P15" s="196"/>
      <c r="Q15" s="196"/>
      <c r="R15" s="196"/>
    </row>
    <row r="16" spans="1:30" s="99" customFormat="1" ht="16.5" customHeight="1" x14ac:dyDescent="0.25">
      <c r="A16" s="167" t="s">
        <v>232</v>
      </c>
      <c r="B16" s="197" t="s">
        <v>221</v>
      </c>
      <c r="C16" s="197"/>
      <c r="D16" s="197"/>
      <c r="E16" s="197"/>
      <c r="F16" s="197"/>
      <c r="G16" s="197"/>
      <c r="H16" s="197"/>
      <c r="I16" s="197"/>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197" t="s">
        <v>106</v>
      </c>
      <c r="C20" s="197"/>
      <c r="D20" s="197"/>
      <c r="E20" s="197"/>
      <c r="F20" s="197"/>
      <c r="G20" s="197"/>
      <c r="H20" s="197"/>
      <c r="I20" s="197"/>
      <c r="J20" s="161"/>
      <c r="K20" s="196"/>
      <c r="L20" s="196"/>
      <c r="M20" s="196"/>
      <c r="N20" s="196"/>
      <c r="O20" s="196"/>
      <c r="P20" s="196"/>
      <c r="Q20" s="196"/>
      <c r="R20" s="196"/>
    </row>
    <row r="21" spans="1:21" s="99" customFormat="1" ht="16.5" customHeight="1" x14ac:dyDescent="0.25">
      <c r="A21" s="166" t="s">
        <v>135</v>
      </c>
      <c r="B21" s="197" t="s">
        <v>141</v>
      </c>
      <c r="C21" s="197"/>
      <c r="D21" s="197"/>
      <c r="E21" s="197"/>
      <c r="F21" s="197"/>
      <c r="G21" s="197"/>
      <c r="H21" s="197"/>
      <c r="I21" s="197"/>
      <c r="J21" s="161"/>
      <c r="K21" s="196"/>
      <c r="L21" s="196"/>
      <c r="M21" s="196"/>
      <c r="N21" s="196"/>
      <c r="O21" s="196"/>
      <c r="P21" s="196"/>
      <c r="Q21" s="196"/>
      <c r="R21" s="196"/>
    </row>
    <row r="22" spans="1:21" s="99" customFormat="1" ht="16.5" customHeight="1" x14ac:dyDescent="0.25">
      <c r="A22" s="166" t="s">
        <v>136</v>
      </c>
      <c r="B22" s="195" t="s">
        <v>142</v>
      </c>
      <c r="C22" s="195"/>
      <c r="D22" s="195"/>
      <c r="E22" s="195"/>
      <c r="F22" s="195"/>
      <c r="G22" s="195"/>
      <c r="H22" s="195"/>
      <c r="I22" s="195"/>
      <c r="J22" s="160"/>
      <c r="K22" s="196"/>
      <c r="L22" s="196"/>
      <c r="M22" s="196"/>
      <c r="N22" s="196"/>
      <c r="O22" s="196"/>
      <c r="P22" s="196"/>
      <c r="Q22" s="196"/>
      <c r="R22" s="196"/>
    </row>
    <row r="23" spans="1:21" s="99" customFormat="1" ht="16.5" customHeight="1" x14ac:dyDescent="0.25">
      <c r="A23" s="166" t="s">
        <v>137</v>
      </c>
      <c r="B23" s="195" t="s">
        <v>143</v>
      </c>
      <c r="C23" s="195"/>
      <c r="D23" s="195"/>
      <c r="E23" s="195"/>
      <c r="F23" s="195"/>
      <c r="G23" s="195"/>
      <c r="H23" s="195"/>
      <c r="I23" s="195"/>
      <c r="J23" s="160"/>
      <c r="K23" s="196"/>
      <c r="L23" s="196"/>
      <c r="M23" s="196"/>
      <c r="N23" s="196"/>
      <c r="O23" s="196"/>
      <c r="P23" s="196"/>
      <c r="Q23" s="196"/>
      <c r="R23" s="196"/>
    </row>
    <row r="24" spans="1:21" s="99" customFormat="1" ht="16.5" customHeight="1" x14ac:dyDescent="0.25">
      <c r="A24" s="166" t="s">
        <v>138</v>
      </c>
      <c r="B24" s="195" t="s">
        <v>108</v>
      </c>
      <c r="C24" s="195"/>
      <c r="D24" s="195"/>
      <c r="E24" s="195"/>
      <c r="F24" s="195"/>
      <c r="G24" s="195"/>
      <c r="H24" s="195"/>
      <c r="I24" s="195"/>
      <c r="J24" s="160"/>
      <c r="K24" s="196"/>
      <c r="L24" s="196"/>
      <c r="M24" s="196"/>
      <c r="N24" s="196"/>
      <c r="O24" s="196"/>
      <c r="P24" s="196"/>
      <c r="Q24" s="196"/>
      <c r="R24" s="196"/>
    </row>
    <row r="25" spans="1:21" s="99" customFormat="1" ht="16.5" customHeight="1" x14ac:dyDescent="0.25">
      <c r="A25" s="166" t="s">
        <v>139</v>
      </c>
      <c r="B25" s="195" t="s">
        <v>114</v>
      </c>
      <c r="C25" s="195"/>
      <c r="D25" s="195"/>
      <c r="E25" s="195"/>
      <c r="F25" s="195"/>
      <c r="G25" s="195"/>
      <c r="H25" s="195"/>
      <c r="I25" s="195"/>
      <c r="J25" s="160"/>
      <c r="K25" s="196"/>
      <c r="L25" s="196"/>
      <c r="M25" s="196"/>
      <c r="N25" s="196"/>
      <c r="O25" s="196"/>
      <c r="P25" s="196"/>
      <c r="Q25" s="196"/>
      <c r="R25" s="196"/>
    </row>
    <row r="26" spans="1:21" s="99" customFormat="1" ht="16.5" customHeight="1" x14ac:dyDescent="0.25">
      <c r="A26" s="166" t="s">
        <v>140</v>
      </c>
      <c r="B26" s="195" t="s">
        <v>121</v>
      </c>
      <c r="C26" s="195"/>
      <c r="D26" s="195"/>
      <c r="E26" s="195"/>
      <c r="F26" s="195"/>
      <c r="G26" s="195"/>
      <c r="H26" s="195"/>
      <c r="I26" s="195"/>
      <c r="J26" s="160"/>
      <c r="K26" s="196"/>
      <c r="L26" s="196"/>
      <c r="M26" s="196"/>
      <c r="N26" s="196"/>
      <c r="O26" s="196"/>
      <c r="P26" s="196"/>
      <c r="Q26" s="196"/>
      <c r="R26" s="196"/>
    </row>
    <row r="27" spans="1:21" s="99" customFormat="1" ht="16.5" customHeight="1" x14ac:dyDescent="0.25">
      <c r="A27" s="183" t="s">
        <v>308</v>
      </c>
      <c r="B27" s="195" t="s">
        <v>310</v>
      </c>
      <c r="C27" s="195"/>
      <c r="D27" s="195"/>
      <c r="E27" s="195"/>
      <c r="F27" s="195"/>
      <c r="G27" s="195"/>
      <c r="H27" s="195"/>
      <c r="I27" s="195"/>
      <c r="J27" s="160"/>
      <c r="K27" s="196"/>
      <c r="L27" s="196"/>
      <c r="M27" s="196"/>
      <c r="N27" s="196"/>
      <c r="O27" s="196"/>
      <c r="P27" s="196"/>
      <c r="Q27" s="196"/>
      <c r="R27" s="196"/>
    </row>
    <row r="28" spans="1:21" s="99" customFormat="1" ht="16.5" customHeight="1" x14ac:dyDescent="0.25">
      <c r="A28" s="183" t="s">
        <v>309</v>
      </c>
      <c r="B28" s="195" t="s">
        <v>311</v>
      </c>
      <c r="C28" s="195"/>
      <c r="D28" s="195"/>
      <c r="E28" s="195"/>
      <c r="F28" s="195"/>
      <c r="G28" s="195"/>
      <c r="H28" s="195"/>
      <c r="I28" s="195"/>
      <c r="J28" s="160"/>
      <c r="K28" s="196"/>
      <c r="L28" s="196"/>
      <c r="M28" s="196"/>
      <c r="N28" s="196"/>
      <c r="O28" s="196"/>
      <c r="P28" s="196"/>
      <c r="Q28" s="196"/>
      <c r="R28" s="196"/>
    </row>
    <row r="29" spans="1:21" s="16" customFormat="1" ht="15.75" customHeight="1" x14ac:dyDescent="0.2">
      <c r="A29" s="92"/>
      <c r="J29" s="91"/>
      <c r="K29" s="209"/>
      <c r="L29" s="209"/>
      <c r="M29" s="209"/>
      <c r="N29" s="209"/>
      <c r="O29" s="209"/>
      <c r="P29" s="209"/>
      <c r="Q29" s="209"/>
      <c r="R29" s="209"/>
    </row>
    <row r="30" spans="1:21" s="16" customFormat="1" ht="16.5" customHeight="1" x14ac:dyDescent="0.2">
      <c r="A30" s="205" t="s">
        <v>7</v>
      </c>
      <c r="B30" s="205"/>
      <c r="C30" s="205"/>
      <c r="D30" s="205"/>
      <c r="E30" s="205"/>
      <c r="F30" s="205"/>
      <c r="G30" s="205"/>
      <c r="H30" s="205"/>
      <c r="I30" s="205"/>
      <c r="J30" s="64"/>
      <c r="K30" s="204"/>
      <c r="L30" s="204"/>
      <c r="M30" s="204"/>
      <c r="N30" s="204"/>
      <c r="O30" s="204"/>
      <c r="P30" s="204"/>
      <c r="Q30" s="204"/>
      <c r="R30" s="204"/>
      <c r="S30" s="37"/>
      <c r="T30" s="37"/>
      <c r="U30" s="37"/>
    </row>
    <row r="31" spans="1:21" s="16" customFormat="1" ht="15.75" customHeight="1" x14ac:dyDescent="0.25">
      <c r="A31" s="93"/>
      <c r="B31" s="204"/>
      <c r="C31" s="204"/>
      <c r="D31" s="204"/>
      <c r="E31" s="204"/>
      <c r="F31" s="204"/>
      <c r="G31" s="204"/>
      <c r="H31" s="204"/>
      <c r="I31" s="204"/>
      <c r="J31" s="210"/>
      <c r="K31" s="210"/>
      <c r="L31" s="210"/>
      <c r="M31" s="210"/>
      <c r="N31" s="210"/>
      <c r="O31" s="210"/>
      <c r="P31" s="210"/>
      <c r="Q31" s="210"/>
      <c r="R31" s="210"/>
      <c r="S31" s="37"/>
      <c r="T31" s="37"/>
      <c r="U31" s="37"/>
    </row>
    <row r="32" spans="1:21" s="16" customFormat="1" ht="15.75" customHeight="1" x14ac:dyDescent="0.2">
      <c r="A32" s="205"/>
      <c r="B32" s="205"/>
      <c r="C32" s="205"/>
      <c r="D32" s="205"/>
      <c r="E32" s="205"/>
      <c r="F32" s="205"/>
      <c r="G32" s="205"/>
      <c r="H32" s="205"/>
      <c r="I32" s="205"/>
      <c r="J32" s="64"/>
      <c r="K32" s="204"/>
      <c r="L32" s="204"/>
      <c r="M32" s="204"/>
      <c r="N32" s="204"/>
      <c r="O32" s="204"/>
      <c r="P32" s="204"/>
      <c r="Q32" s="204"/>
      <c r="R32" s="204"/>
      <c r="S32" s="37"/>
      <c r="T32" s="37"/>
      <c r="U32" s="37"/>
    </row>
    <row r="33" spans="10:21" s="94" customFormat="1" ht="12.75" customHeight="1" x14ac:dyDescent="0.25">
      <c r="J33" s="93"/>
      <c r="K33" s="204"/>
      <c r="L33" s="204"/>
      <c r="M33" s="204"/>
      <c r="N33" s="204"/>
      <c r="O33" s="204"/>
      <c r="P33" s="204"/>
      <c r="Q33" s="204"/>
      <c r="R33" s="204"/>
      <c r="S33" s="95"/>
      <c r="T33" s="95"/>
      <c r="U33" s="95"/>
    </row>
  </sheetData>
  <mergeCells count="49">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 ref="P2:R2"/>
    <mergeCell ref="E5:G5"/>
    <mergeCell ref="P4:R4"/>
    <mergeCell ref="E2:O4"/>
    <mergeCell ref="A8:I8"/>
    <mergeCell ref="J8:R8"/>
    <mergeCell ref="K13:R13"/>
    <mergeCell ref="K14:R14"/>
    <mergeCell ref="K15:R15"/>
    <mergeCell ref="K20:R20"/>
    <mergeCell ref="K21:R21"/>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B27:I27"/>
    <mergeCell ref="B28:I28"/>
    <mergeCell ref="B23:I23"/>
    <mergeCell ref="B24:I24"/>
    <mergeCell ref="B25:I25"/>
    <mergeCell ref="B26:I26"/>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129</v>
      </c>
      <c r="F5" s="199"/>
      <c r="G5" s="199"/>
      <c r="H5" s="68"/>
      <c r="I5" s="68"/>
      <c r="J5" s="13"/>
      <c r="L5" s="8"/>
      <c r="M5" s="68"/>
      <c r="N5" s="68"/>
      <c r="O5" s="68"/>
      <c r="P5" s="68"/>
    </row>
    <row r="6" spans="1:16" ht="18.75" x14ac:dyDescent="0.25">
      <c r="D6" s="21"/>
      <c r="E6" s="239" t="s">
        <v>121</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42" t="s">
        <v>122</v>
      </c>
      <c r="F8" s="242"/>
      <c r="G8" s="242"/>
      <c r="H8" s="242"/>
      <c r="I8" s="254" t="s">
        <v>123</v>
      </c>
      <c r="J8" s="254"/>
      <c r="K8" s="254"/>
      <c r="L8" s="262" t="s">
        <v>174</v>
      </c>
      <c r="M8" s="262"/>
      <c r="N8" s="262"/>
      <c r="O8" s="262"/>
    </row>
    <row r="9" spans="1:16" s="86" customFormat="1" ht="14.25" customHeight="1" x14ac:dyDescent="0.2">
      <c r="A9" s="20"/>
      <c r="B9" s="255" t="s">
        <v>246</v>
      </c>
      <c r="C9" s="255"/>
      <c r="D9" s="9"/>
      <c r="E9" s="4"/>
      <c r="F9" s="4"/>
      <c r="G9" s="4"/>
      <c r="H9" s="4"/>
      <c r="I9" s="4"/>
      <c r="J9" s="4"/>
      <c r="K9" s="4"/>
      <c r="L9" s="4"/>
      <c r="M9" s="4"/>
      <c r="N9" s="4"/>
      <c r="O9" s="4"/>
    </row>
    <row r="10" spans="1:16" s="86" customFormat="1" ht="14.25" customHeight="1" x14ac:dyDescent="0.2">
      <c r="A10" s="20"/>
      <c r="B10" s="255" t="s">
        <v>247</v>
      </c>
      <c r="C10" s="255"/>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8" t="s">
        <v>0</v>
      </c>
      <c r="B13" s="238"/>
      <c r="C13" s="238"/>
      <c r="D13" s="8"/>
      <c r="E13" s="8"/>
      <c r="F13" s="8"/>
      <c r="G13" s="8"/>
      <c r="H13" s="11"/>
      <c r="I13" s="11"/>
      <c r="J13" s="11"/>
      <c r="K13" s="11"/>
      <c r="L13" s="11"/>
      <c r="M13" s="11"/>
      <c r="N13" s="11"/>
      <c r="O13" s="11"/>
    </row>
    <row r="14" spans="1:16" s="9" customFormat="1" ht="14.25" customHeight="1" x14ac:dyDescent="0.2">
      <c r="A14" s="246" t="s">
        <v>177</v>
      </c>
      <c r="B14" s="246"/>
      <c r="C14" s="246"/>
      <c r="D14" s="246"/>
      <c r="E14" s="8"/>
      <c r="F14" s="8"/>
      <c r="G14" s="8"/>
      <c r="H14" s="12"/>
      <c r="I14" s="12"/>
      <c r="J14" s="12"/>
      <c r="K14" s="12"/>
      <c r="L14" s="12"/>
      <c r="M14" s="12"/>
      <c r="N14" s="12"/>
      <c r="O14" s="12"/>
    </row>
    <row r="15" spans="1:16" s="86"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0"/>
      <c r="B17" s="255"/>
      <c r="C17" s="255"/>
      <c r="D17" s="8"/>
      <c r="E17" s="8"/>
      <c r="F17" s="8"/>
      <c r="G17" s="8"/>
    </row>
    <row r="18" spans="1:16" s="9" customFormat="1" ht="14.25" customHeight="1" x14ac:dyDescent="0.2">
      <c r="A18" s="20"/>
      <c r="B18" s="255"/>
      <c r="C18" s="255"/>
      <c r="D18" s="6"/>
      <c r="E18" s="6"/>
      <c r="F18" s="6"/>
      <c r="G18" s="8"/>
    </row>
    <row r="19" spans="1:16" s="9" customFormat="1" ht="14.25" customHeight="1" x14ac:dyDescent="0.2">
      <c r="A19" s="20"/>
      <c r="B19" s="255"/>
      <c r="C19" s="255"/>
      <c r="E19" s="8"/>
      <c r="F19" s="8"/>
      <c r="G19" s="8"/>
    </row>
    <row r="20" spans="1:16" s="9" customFormat="1" ht="14.25" customHeight="1" x14ac:dyDescent="0.2">
      <c r="A20" s="20"/>
      <c r="B20" s="255"/>
      <c r="C20" s="255"/>
      <c r="D20" s="255"/>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32065</v>
      </c>
      <c r="G25" s="84">
        <v>31170</v>
      </c>
      <c r="H25" s="84">
        <v>32308</v>
      </c>
      <c r="I25" s="84">
        <v>32143</v>
      </c>
      <c r="J25" s="84"/>
      <c r="K25" s="84"/>
      <c r="L25" s="84"/>
      <c r="M25" s="84"/>
      <c r="N25" s="84"/>
      <c r="O25" s="84"/>
    </row>
    <row r="26" spans="1:16" s="9" customFormat="1" ht="15" customHeight="1" x14ac:dyDescent="0.2">
      <c r="A26" s="232" t="s">
        <v>124</v>
      </c>
      <c r="B26" s="233"/>
      <c r="C26" s="233"/>
      <c r="D26" s="233"/>
      <c r="E26" s="234"/>
      <c r="F26" s="84">
        <v>4305</v>
      </c>
      <c r="G26" s="84">
        <v>4315</v>
      </c>
      <c r="H26" s="84">
        <v>4245</v>
      </c>
      <c r="I26" s="84">
        <v>4201</v>
      </c>
      <c r="J26" s="84"/>
      <c r="K26" s="84"/>
      <c r="L26" s="84"/>
      <c r="M26" s="84"/>
      <c r="N26" s="84"/>
      <c r="O26" s="84"/>
    </row>
    <row r="27" spans="1:16" s="86" customFormat="1" ht="15" customHeight="1" x14ac:dyDescent="0.25">
      <c r="A27" s="232" t="s">
        <v>122</v>
      </c>
      <c r="B27" s="233"/>
      <c r="C27" s="233"/>
      <c r="D27" s="233"/>
      <c r="E27" s="234"/>
      <c r="F27" s="116">
        <v>0.13425853730000001</v>
      </c>
      <c r="G27" s="116">
        <v>0.13843439199999999</v>
      </c>
      <c r="H27" s="116">
        <v>0.13139160580000001</v>
      </c>
      <c r="I27" s="116">
        <v>0.13069719690000001</v>
      </c>
      <c r="J27" s="116"/>
      <c r="K27" s="116"/>
      <c r="L27" s="116"/>
      <c r="M27" s="116"/>
      <c r="N27" s="116"/>
      <c r="O27" s="116"/>
    </row>
    <row r="28" spans="1:16" s="9" customFormat="1" ht="15" customHeight="1" x14ac:dyDescent="0.2">
      <c r="A28" s="232" t="s">
        <v>125</v>
      </c>
      <c r="B28" s="233"/>
      <c r="C28" s="233"/>
      <c r="D28" s="233"/>
      <c r="E28" s="234"/>
      <c r="F28" s="58">
        <v>887</v>
      </c>
      <c r="G28" s="58">
        <v>802</v>
      </c>
      <c r="H28" s="58">
        <v>800</v>
      </c>
      <c r="I28" s="58">
        <v>758</v>
      </c>
      <c r="J28" s="58"/>
      <c r="K28" s="58"/>
      <c r="L28" s="58"/>
      <c r="M28" s="58"/>
      <c r="N28" s="58"/>
      <c r="O28" s="58"/>
    </row>
    <row r="29" spans="1:16" s="9" customFormat="1" ht="15" customHeight="1" x14ac:dyDescent="0.2">
      <c r="A29" s="232" t="s">
        <v>126</v>
      </c>
      <c r="B29" s="233"/>
      <c r="C29" s="233"/>
      <c r="D29" s="233"/>
      <c r="E29" s="234"/>
      <c r="F29" s="116">
        <v>2.7662560400000001E-2</v>
      </c>
      <c r="G29" s="116">
        <v>2.5729868499999999E-2</v>
      </c>
      <c r="H29" s="116">
        <v>2.4761668899999999E-2</v>
      </c>
      <c r="I29" s="116">
        <v>2.3582117400000002E-2</v>
      </c>
      <c r="J29" s="116"/>
      <c r="K29" s="116"/>
      <c r="L29" s="116"/>
      <c r="M29" s="116"/>
      <c r="N29" s="116"/>
      <c r="O29" s="116"/>
    </row>
    <row r="30" spans="1:16" s="9" customFormat="1" ht="15" customHeight="1" x14ac:dyDescent="0.2">
      <c r="A30" s="232" t="s">
        <v>127</v>
      </c>
      <c r="B30" s="233"/>
      <c r="C30" s="233"/>
      <c r="D30" s="233"/>
      <c r="E30" s="234"/>
      <c r="F30" s="58">
        <v>490</v>
      </c>
      <c r="G30" s="58">
        <v>459</v>
      </c>
      <c r="H30" s="58">
        <v>465</v>
      </c>
      <c r="I30" s="58">
        <v>405</v>
      </c>
      <c r="J30" s="58"/>
      <c r="K30" s="58"/>
      <c r="L30" s="58"/>
      <c r="M30" s="58"/>
      <c r="N30" s="58"/>
      <c r="O30" s="58"/>
    </row>
    <row r="31" spans="1:16" s="10" customFormat="1" ht="15" customHeight="1" x14ac:dyDescent="0.2">
      <c r="A31" s="232" t="s">
        <v>128</v>
      </c>
      <c r="B31" s="233"/>
      <c r="C31" s="233"/>
      <c r="D31" s="233"/>
      <c r="E31" s="234"/>
      <c r="F31" s="116">
        <v>1.52814595E-2</v>
      </c>
      <c r="G31" s="116">
        <v>1.47256978E-2</v>
      </c>
      <c r="H31" s="116">
        <v>1.4392720100000001E-2</v>
      </c>
      <c r="I31" s="116">
        <v>1.2599944E-2</v>
      </c>
      <c r="J31" s="116"/>
      <c r="K31" s="116"/>
      <c r="L31" s="116"/>
      <c r="M31" s="116"/>
      <c r="N31" s="116"/>
      <c r="O31" s="116"/>
      <c r="P31" s="83"/>
    </row>
    <row r="32" spans="1:16" s="10" customFormat="1" ht="15" customHeight="1" x14ac:dyDescent="0.2">
      <c r="A32" s="249"/>
      <c r="B32" s="250"/>
      <c r="C32" s="250"/>
      <c r="D32" s="250"/>
      <c r="E32" s="251"/>
      <c r="F32" s="89"/>
      <c r="G32" s="89"/>
      <c r="H32" s="89"/>
      <c r="I32" s="89"/>
      <c r="J32" s="89"/>
      <c r="K32" s="89"/>
      <c r="L32" s="89"/>
      <c r="M32" s="89"/>
      <c r="N32" s="89"/>
      <c r="O32" s="89"/>
    </row>
    <row r="33" spans="1:15" s="10" customFormat="1" ht="15" customHeight="1" x14ac:dyDescent="0.2">
      <c r="A33" s="249"/>
      <c r="B33" s="250"/>
      <c r="C33" s="250"/>
      <c r="D33" s="250"/>
      <c r="E33" s="251"/>
      <c r="F33" s="90"/>
      <c r="G33" s="90"/>
      <c r="H33" s="90"/>
      <c r="I33" s="90"/>
      <c r="J33" s="90"/>
      <c r="K33" s="90"/>
      <c r="L33" s="90"/>
      <c r="M33" s="90"/>
      <c r="N33" s="90"/>
      <c r="O33" s="90"/>
    </row>
    <row r="34" spans="1:15" s="10" customFormat="1" ht="15" customHeight="1" x14ac:dyDescent="0.2">
      <c r="A34" s="249"/>
      <c r="B34" s="250"/>
      <c r="C34" s="250"/>
      <c r="D34" s="250"/>
      <c r="E34" s="251"/>
      <c r="F34" s="89"/>
      <c r="G34" s="89"/>
      <c r="H34" s="89"/>
      <c r="I34" s="89"/>
      <c r="J34" s="89"/>
      <c r="K34" s="89"/>
      <c r="L34" s="89"/>
      <c r="M34" s="89"/>
      <c r="N34" s="89"/>
      <c r="O34" s="89"/>
    </row>
    <row r="35" spans="1:15" s="10" customFormat="1" ht="15" customHeight="1" x14ac:dyDescent="0.2">
      <c r="A35" s="249"/>
      <c r="B35" s="250"/>
      <c r="C35" s="250"/>
      <c r="D35" s="250"/>
      <c r="E35" s="251"/>
      <c r="F35" s="89"/>
      <c r="G35" s="89"/>
      <c r="H35" s="89"/>
      <c r="I35" s="89"/>
      <c r="J35" s="89"/>
      <c r="K35" s="89"/>
      <c r="L35" s="89"/>
      <c r="M35" s="89"/>
      <c r="N35" s="89"/>
      <c r="O35" s="89"/>
    </row>
    <row r="36" spans="1:15" s="10" customFormat="1" ht="15" customHeight="1" x14ac:dyDescent="0.2">
      <c r="A36" s="249"/>
      <c r="B36" s="250"/>
      <c r="C36" s="250"/>
      <c r="D36" s="250"/>
      <c r="E36" s="251"/>
      <c r="F36" s="89"/>
      <c r="G36" s="89"/>
      <c r="H36" s="89"/>
      <c r="I36" s="89"/>
      <c r="J36" s="89"/>
      <c r="K36" s="89"/>
      <c r="L36" s="89"/>
      <c r="M36" s="89"/>
      <c r="N36" s="89"/>
      <c r="O36" s="89"/>
    </row>
    <row r="37" spans="1:15" s="10" customFormat="1" ht="15" customHeight="1" x14ac:dyDescent="0.2">
      <c r="A37" s="249"/>
      <c r="B37" s="250"/>
      <c r="C37" s="250"/>
      <c r="D37" s="250"/>
      <c r="E37" s="251"/>
      <c r="F37" s="89"/>
      <c r="G37" s="89"/>
      <c r="H37" s="89"/>
      <c r="I37" s="89"/>
      <c r="J37" s="89"/>
      <c r="K37" s="89"/>
      <c r="L37" s="89"/>
      <c r="M37" s="89"/>
      <c r="N37" s="89"/>
      <c r="O37" s="89"/>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N2:O2"/>
    <mergeCell ref="N4:O4"/>
    <mergeCell ref="E5:G5"/>
    <mergeCell ref="E8:H8"/>
    <mergeCell ref="I8:K8"/>
    <mergeCell ref="L8:O8"/>
    <mergeCell ref="E23:G23"/>
    <mergeCell ref="A24:E24"/>
    <mergeCell ref="A13:C13"/>
    <mergeCell ref="B17:C17"/>
    <mergeCell ref="E2:M4"/>
    <mergeCell ref="A8:C8"/>
    <mergeCell ref="A21:C21"/>
    <mergeCell ref="A22:D22"/>
    <mergeCell ref="B9:C9"/>
    <mergeCell ref="B10:C10"/>
    <mergeCell ref="B11:D12"/>
    <mergeCell ref="A14:D16"/>
    <mergeCell ref="B20:D20"/>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319</v>
      </c>
      <c r="F5" s="199"/>
      <c r="G5" s="199"/>
      <c r="H5" s="68"/>
      <c r="I5" s="68"/>
      <c r="J5" s="13"/>
      <c r="O5" s="68"/>
      <c r="P5" s="68"/>
    </row>
    <row r="6" spans="1:16" ht="18.75" x14ac:dyDescent="0.25">
      <c r="D6" s="21"/>
      <c r="E6" s="239" t="s">
        <v>312</v>
      </c>
      <c r="F6" s="239"/>
      <c r="G6" s="239"/>
      <c r="H6" s="239"/>
      <c r="I6" s="239"/>
      <c r="J6" s="239"/>
      <c r="K6" s="239"/>
      <c r="L6" s="239"/>
      <c r="M6" s="239"/>
      <c r="N6" s="239"/>
      <c r="O6" s="239"/>
      <c r="P6" s="21"/>
    </row>
    <row r="7" spans="1:16" s="176" customFormat="1" ht="9" customHeight="1" x14ac:dyDescent="0.2">
      <c r="D7" s="74"/>
    </row>
    <row r="8" spans="1:16" s="176" customFormat="1" ht="13.5" customHeight="1" x14ac:dyDescent="0.2">
      <c r="A8" s="238" t="s">
        <v>239</v>
      </c>
      <c r="B8" s="238"/>
      <c r="C8" s="238"/>
      <c r="D8" s="74"/>
      <c r="E8" s="252" t="s">
        <v>290</v>
      </c>
      <c r="F8" s="252"/>
      <c r="G8" s="252"/>
      <c r="H8" s="252"/>
      <c r="K8" s="184" t="s">
        <v>289</v>
      </c>
      <c r="L8" s="180"/>
      <c r="N8" s="181"/>
      <c r="O8" s="181"/>
    </row>
    <row r="9" spans="1:16" s="152" customFormat="1" ht="14.25" customHeight="1" x14ac:dyDescent="0.25">
      <c r="A9" s="185"/>
      <c r="B9" s="255" t="s">
        <v>248</v>
      </c>
      <c r="C9" s="255"/>
      <c r="D9" s="255"/>
      <c r="E9" s="4"/>
      <c r="F9" s="4"/>
      <c r="G9" s="4"/>
      <c r="H9" s="4"/>
      <c r="I9" s="4"/>
      <c r="J9" s="4"/>
      <c r="K9" s="4"/>
      <c r="L9" s="4"/>
      <c r="M9" s="4"/>
      <c r="N9" s="4"/>
      <c r="O9" s="4"/>
    </row>
    <row r="10" spans="1:16" s="152" customFormat="1" ht="14.25" customHeight="1" x14ac:dyDescent="0.25">
      <c r="A10" s="20"/>
      <c r="B10" s="255" t="s">
        <v>231</v>
      </c>
      <c r="C10" s="255"/>
      <c r="D10" s="255"/>
      <c r="E10" s="7"/>
      <c r="F10" s="7"/>
      <c r="G10" s="7"/>
      <c r="H10" s="7"/>
      <c r="I10" s="7"/>
      <c r="J10" s="7"/>
      <c r="K10" s="7"/>
      <c r="L10" s="7"/>
      <c r="M10" s="7"/>
      <c r="N10" s="7"/>
      <c r="O10" s="7"/>
    </row>
    <row r="11" spans="1:16" s="152" customFormat="1" ht="14.25" customHeight="1" x14ac:dyDescent="0.25">
      <c r="A11" s="20"/>
      <c r="B11" s="255" t="s">
        <v>34</v>
      </c>
      <c r="C11" s="255"/>
      <c r="D11" s="255"/>
      <c r="E11" s="8"/>
      <c r="F11" s="8"/>
      <c r="G11" s="8"/>
      <c r="H11" s="4"/>
      <c r="I11" s="4"/>
      <c r="J11" s="4"/>
      <c r="K11" s="4"/>
      <c r="L11" s="4"/>
      <c r="M11" s="4"/>
      <c r="N11" s="4"/>
      <c r="O11" s="4"/>
    </row>
    <row r="12" spans="1:16" s="9" customFormat="1" ht="14.25" customHeight="1" x14ac:dyDescent="0.2">
      <c r="A12" s="20"/>
      <c r="B12" s="255" t="s">
        <v>35</v>
      </c>
      <c r="C12" s="255"/>
      <c r="D12" s="255"/>
      <c r="E12" s="8"/>
      <c r="F12" s="8"/>
      <c r="G12" s="8"/>
    </row>
    <row r="13" spans="1:16" s="9" customFormat="1" ht="14.25" customHeight="1" x14ac:dyDescent="0.2">
      <c r="A13" s="20"/>
      <c r="B13" s="255" t="s">
        <v>36</v>
      </c>
      <c r="C13" s="255"/>
      <c r="D13" s="255"/>
      <c r="E13" s="8"/>
      <c r="F13" s="8"/>
      <c r="G13" s="8"/>
      <c r="H13" s="11"/>
      <c r="I13" s="11"/>
      <c r="J13" s="11"/>
      <c r="K13" s="11"/>
      <c r="L13" s="11"/>
      <c r="M13" s="11"/>
      <c r="N13" s="11"/>
      <c r="O13" s="11"/>
    </row>
    <row r="14" spans="1:16" s="9" customFormat="1" ht="14.25" customHeight="1" x14ac:dyDescent="0.2">
      <c r="A14" s="20"/>
      <c r="B14" s="255" t="s">
        <v>37</v>
      </c>
      <c r="C14" s="255"/>
      <c r="D14" s="255"/>
      <c r="E14" s="8"/>
      <c r="F14" s="8"/>
      <c r="G14" s="8"/>
      <c r="H14" s="12"/>
      <c r="I14" s="12"/>
      <c r="J14" s="12"/>
      <c r="K14" s="12"/>
      <c r="L14" s="12"/>
      <c r="M14" s="12"/>
      <c r="N14" s="12"/>
      <c r="O14" s="12"/>
    </row>
    <row r="15" spans="1:16" s="152" customFormat="1" ht="14.25" customHeight="1" x14ac:dyDescent="0.25">
      <c r="A15" s="20"/>
      <c r="B15" s="255" t="s">
        <v>38</v>
      </c>
      <c r="C15" s="255"/>
      <c r="D15" s="255"/>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207</v>
      </c>
      <c r="B25" s="233"/>
      <c r="C25" s="233"/>
      <c r="D25" s="233"/>
      <c r="E25" s="234"/>
      <c r="F25" s="84">
        <v>32065</v>
      </c>
      <c r="G25" s="84">
        <v>31170</v>
      </c>
      <c r="H25" s="84">
        <v>32308</v>
      </c>
      <c r="I25" s="84">
        <v>32143</v>
      </c>
      <c r="J25" s="84"/>
      <c r="K25" s="84"/>
      <c r="L25" s="84"/>
      <c r="M25" s="84"/>
      <c r="N25" s="84"/>
      <c r="O25" s="84"/>
    </row>
    <row r="26" spans="1:15" s="9" customFormat="1" ht="13.5" customHeight="1" x14ac:dyDescent="0.2">
      <c r="A26" s="232" t="s">
        <v>291</v>
      </c>
      <c r="B26" s="233"/>
      <c r="C26" s="233"/>
      <c r="D26" s="233"/>
      <c r="E26" s="234"/>
      <c r="F26" s="84">
        <v>2497</v>
      </c>
      <c r="G26" s="84">
        <v>2144</v>
      </c>
      <c r="H26" s="84">
        <v>2084</v>
      </c>
      <c r="I26" s="84">
        <v>1935</v>
      </c>
      <c r="J26" s="84"/>
      <c r="K26" s="84"/>
      <c r="L26" s="84"/>
      <c r="M26" s="84"/>
      <c r="N26" s="84"/>
      <c r="O26" s="84"/>
    </row>
    <row r="27" spans="1:15" s="152" customFormat="1" ht="13.5" customHeight="1" x14ac:dyDescent="0.25">
      <c r="A27" s="232" t="s">
        <v>292</v>
      </c>
      <c r="B27" s="233"/>
      <c r="C27" s="233"/>
      <c r="D27" s="233"/>
      <c r="E27" s="234"/>
      <c r="F27" s="116">
        <v>7.78730703E-2</v>
      </c>
      <c r="G27" s="116">
        <v>6.8784087300000005E-2</v>
      </c>
      <c r="H27" s="116">
        <v>6.4504147600000006E-2</v>
      </c>
      <c r="I27" s="116">
        <v>6.0199732399999997E-2</v>
      </c>
      <c r="J27" s="116"/>
      <c r="K27" s="116"/>
      <c r="L27" s="116"/>
      <c r="M27" s="116"/>
      <c r="N27" s="116"/>
      <c r="O27" s="116"/>
    </row>
    <row r="28" spans="1:15" s="152" customFormat="1" ht="13.5" customHeight="1" x14ac:dyDescent="0.25">
      <c r="A28" s="177" t="s">
        <v>293</v>
      </c>
      <c r="B28" s="178"/>
      <c r="C28" s="178"/>
      <c r="D28" s="178"/>
      <c r="E28" s="179"/>
      <c r="F28" s="84">
        <v>676</v>
      </c>
      <c r="G28" s="84">
        <v>561</v>
      </c>
      <c r="H28" s="84">
        <v>522</v>
      </c>
      <c r="I28" s="84">
        <v>514</v>
      </c>
      <c r="J28" s="84"/>
      <c r="K28" s="84"/>
      <c r="L28" s="84"/>
      <c r="M28" s="84"/>
      <c r="N28" s="84"/>
      <c r="O28" s="84"/>
    </row>
    <row r="29" spans="1:15" s="152" customFormat="1" ht="13.5" customHeight="1" x14ac:dyDescent="0.25">
      <c r="A29" s="177" t="s">
        <v>294</v>
      </c>
      <c r="B29" s="178"/>
      <c r="C29" s="178"/>
      <c r="D29" s="178"/>
      <c r="E29" s="179"/>
      <c r="F29" s="116">
        <v>6.2109518599999997E-2</v>
      </c>
      <c r="G29" s="116">
        <v>5.5183946499999997E-2</v>
      </c>
      <c r="H29" s="116">
        <v>5.1719013199999997E-2</v>
      </c>
      <c r="I29" s="116">
        <v>5.1851104600000003E-2</v>
      </c>
      <c r="J29" s="116"/>
      <c r="K29" s="116"/>
      <c r="L29" s="116"/>
      <c r="M29" s="116"/>
      <c r="N29" s="116"/>
      <c r="O29" s="116"/>
    </row>
    <row r="30" spans="1:15" s="152" customFormat="1" ht="13.5" customHeight="1" x14ac:dyDescent="0.25">
      <c r="A30" s="232" t="s">
        <v>23</v>
      </c>
      <c r="B30" s="233"/>
      <c r="C30" s="233"/>
      <c r="D30" s="233"/>
      <c r="E30" s="234"/>
      <c r="F30" s="84">
        <v>222</v>
      </c>
      <c r="G30" s="84">
        <v>179</v>
      </c>
      <c r="H30" s="84">
        <v>193</v>
      </c>
      <c r="I30" s="84">
        <v>173</v>
      </c>
      <c r="J30" s="84"/>
      <c r="K30" s="84"/>
      <c r="L30" s="84"/>
      <c r="M30" s="84"/>
      <c r="N30" s="84"/>
      <c r="O30" s="84"/>
    </row>
    <row r="31" spans="1:15" s="152" customFormat="1" ht="13.5" customHeight="1" x14ac:dyDescent="0.25">
      <c r="A31" s="232" t="s">
        <v>24</v>
      </c>
      <c r="B31" s="233"/>
      <c r="C31" s="233"/>
      <c r="D31" s="233"/>
      <c r="E31" s="234"/>
      <c r="F31" s="116">
        <v>7.5535896599999999E-2</v>
      </c>
      <c r="G31" s="116">
        <v>5.7335041599999997E-2</v>
      </c>
      <c r="H31" s="116">
        <v>5.6251821600000002E-2</v>
      </c>
      <c r="I31" s="116">
        <v>5.0867391900000003E-2</v>
      </c>
      <c r="J31" s="116"/>
      <c r="K31" s="116"/>
      <c r="L31" s="116"/>
      <c r="M31" s="116"/>
      <c r="N31" s="116"/>
      <c r="O31" s="116"/>
    </row>
    <row r="32" spans="1:15" s="9" customFormat="1" ht="13.5" customHeight="1" x14ac:dyDescent="0.2">
      <c r="A32" s="232" t="s">
        <v>25</v>
      </c>
      <c r="B32" s="233"/>
      <c r="C32" s="233"/>
      <c r="D32" s="233"/>
      <c r="E32" s="234"/>
      <c r="F32" s="84">
        <v>1364</v>
      </c>
      <c r="G32" s="84">
        <v>1208</v>
      </c>
      <c r="H32" s="84">
        <v>1203</v>
      </c>
      <c r="I32" s="84">
        <v>1115</v>
      </c>
      <c r="J32" s="84"/>
      <c r="K32" s="84"/>
      <c r="L32" s="84"/>
      <c r="M32" s="84"/>
      <c r="N32" s="84"/>
      <c r="O32" s="84"/>
    </row>
    <row r="33" spans="1:15" s="9" customFormat="1" ht="13.5" customHeight="1" x14ac:dyDescent="0.2">
      <c r="A33" s="232" t="s">
        <v>26</v>
      </c>
      <c r="B33" s="233"/>
      <c r="C33" s="233"/>
      <c r="D33" s="233"/>
      <c r="E33" s="234"/>
      <c r="F33" s="116">
        <v>0.1002793707</v>
      </c>
      <c r="G33" s="116">
        <v>9.0575091799999993E-2</v>
      </c>
      <c r="H33" s="116">
        <v>8.4736211899999997E-2</v>
      </c>
      <c r="I33" s="116">
        <v>7.8604159300000004E-2</v>
      </c>
      <c r="J33" s="116"/>
      <c r="K33" s="116"/>
      <c r="L33" s="116"/>
      <c r="M33" s="116"/>
      <c r="N33" s="116"/>
      <c r="O33" s="116"/>
    </row>
    <row r="34" spans="1:15" s="9" customFormat="1" ht="13.5" customHeight="1" x14ac:dyDescent="0.2">
      <c r="A34" s="232" t="s">
        <v>27</v>
      </c>
      <c r="B34" s="233"/>
      <c r="C34" s="233"/>
      <c r="D34" s="233"/>
      <c r="E34" s="234"/>
      <c r="F34" s="84">
        <v>136</v>
      </c>
      <c r="G34" s="84">
        <v>120</v>
      </c>
      <c r="H34" s="84">
        <v>102</v>
      </c>
      <c r="I34" s="84">
        <v>89</v>
      </c>
      <c r="J34" s="84"/>
      <c r="K34" s="84"/>
      <c r="L34" s="84"/>
      <c r="M34" s="84"/>
      <c r="N34" s="84"/>
      <c r="O34" s="84"/>
    </row>
    <row r="35" spans="1:15" s="10" customFormat="1" ht="13.5" customHeight="1" x14ac:dyDescent="0.2">
      <c r="A35" s="232" t="s">
        <v>28</v>
      </c>
      <c r="B35" s="233"/>
      <c r="C35" s="233"/>
      <c r="D35" s="233"/>
      <c r="E35" s="234"/>
      <c r="F35" s="116">
        <v>4.8073524200000002E-2</v>
      </c>
      <c r="G35" s="116">
        <v>4.3057050600000001E-2</v>
      </c>
      <c r="H35" s="116">
        <v>3.6467643899999999E-2</v>
      </c>
      <c r="I35" s="116">
        <v>3.1979877800000001E-2</v>
      </c>
      <c r="J35" s="116"/>
      <c r="K35" s="116"/>
      <c r="L35" s="116"/>
      <c r="M35" s="116"/>
      <c r="N35" s="116"/>
      <c r="O35" s="116"/>
    </row>
    <row r="36" spans="1:15" s="10" customFormat="1" ht="13.5" customHeight="1" x14ac:dyDescent="0.2">
      <c r="A36" s="232" t="s">
        <v>29</v>
      </c>
      <c r="B36" s="233"/>
      <c r="C36" s="233"/>
      <c r="D36" s="233"/>
      <c r="E36" s="234"/>
      <c r="F36" s="84">
        <v>96</v>
      </c>
      <c r="G36" s="84">
        <v>80</v>
      </c>
      <c r="H36" s="84">
        <v>82</v>
      </c>
      <c r="I36" s="84">
        <v>72</v>
      </c>
      <c r="J36" s="84"/>
      <c r="K36" s="84"/>
      <c r="L36" s="84"/>
      <c r="M36" s="84"/>
      <c r="N36" s="84"/>
      <c r="O36" s="84"/>
    </row>
    <row r="37" spans="1:15" s="10" customFormat="1" ht="13.5" customHeight="1" x14ac:dyDescent="0.2">
      <c r="A37" s="232" t="s">
        <v>30</v>
      </c>
      <c r="B37" s="233"/>
      <c r="C37" s="233"/>
      <c r="D37" s="233"/>
      <c r="E37" s="234"/>
      <c r="F37" s="116">
        <v>7.2672217999999997E-2</v>
      </c>
      <c r="G37" s="116">
        <v>6.1491160599999997E-2</v>
      </c>
      <c r="H37" s="116">
        <v>6.03384842E-2</v>
      </c>
      <c r="I37" s="116">
        <v>5.2593133700000003E-2</v>
      </c>
      <c r="J37" s="116"/>
      <c r="K37" s="116"/>
      <c r="L37" s="116"/>
      <c r="M37" s="116"/>
      <c r="N37" s="116"/>
      <c r="O37" s="116"/>
    </row>
    <row r="38" spans="1:15" s="1" customFormat="1" ht="13.5" customHeight="1" x14ac:dyDescent="0.25">
      <c r="A38" s="232" t="s">
        <v>31</v>
      </c>
      <c r="B38" s="233"/>
      <c r="C38" s="233"/>
      <c r="D38" s="233"/>
      <c r="E38" s="234"/>
      <c r="F38" s="84">
        <v>255</v>
      </c>
      <c r="G38" s="84">
        <v>197</v>
      </c>
      <c r="H38" s="84">
        <v>206</v>
      </c>
      <c r="I38" s="84">
        <v>191</v>
      </c>
      <c r="J38" s="84"/>
      <c r="K38" s="84"/>
      <c r="L38" s="84"/>
      <c r="M38" s="84"/>
      <c r="N38" s="84"/>
      <c r="O38" s="84"/>
    </row>
    <row r="39" spans="1:15" s="1" customFormat="1" ht="13.5" customHeight="1" x14ac:dyDescent="0.25">
      <c r="A39" s="232" t="s">
        <v>32</v>
      </c>
      <c r="B39" s="233"/>
      <c r="C39" s="233"/>
      <c r="D39" s="233"/>
      <c r="E39" s="234"/>
      <c r="F39" s="116">
        <v>0.1462994836</v>
      </c>
      <c r="G39" s="116">
        <v>0.1183894231</v>
      </c>
      <c r="H39" s="116">
        <v>0.11921296300000001</v>
      </c>
      <c r="I39" s="116">
        <v>0.11241907</v>
      </c>
      <c r="J39" s="116"/>
      <c r="K39" s="116"/>
      <c r="L39" s="116"/>
      <c r="M39" s="116"/>
      <c r="N39" s="116"/>
      <c r="O39" s="116"/>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x14ac:dyDescent="0.25">
      <c r="B47"/>
      <c r="C47"/>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B14:D14"/>
    <mergeCell ref="E2:M4"/>
    <mergeCell ref="N2:O2"/>
    <mergeCell ref="N4:O4"/>
    <mergeCell ref="E5:G5"/>
    <mergeCell ref="E6:O6"/>
    <mergeCell ref="A8:C8"/>
    <mergeCell ref="E8:H8"/>
    <mergeCell ref="B9:D9"/>
    <mergeCell ref="B10:D10"/>
    <mergeCell ref="B11:D11"/>
    <mergeCell ref="B12:D12"/>
    <mergeCell ref="B13:D13"/>
    <mergeCell ref="A31:E31"/>
    <mergeCell ref="B15:D15"/>
    <mergeCell ref="A17:C17"/>
    <mergeCell ref="A18:C20"/>
    <mergeCell ref="A21:C21"/>
    <mergeCell ref="A22:D22"/>
    <mergeCell ref="E23:G23"/>
    <mergeCell ref="A24:E24"/>
    <mergeCell ref="A25:E25"/>
    <mergeCell ref="A26:E26"/>
    <mergeCell ref="A27:E27"/>
    <mergeCell ref="A30:E30"/>
    <mergeCell ref="A38:E38"/>
    <mergeCell ref="A39:E39"/>
    <mergeCell ref="A32:E32"/>
    <mergeCell ref="A33:E33"/>
    <mergeCell ref="A34:E34"/>
    <mergeCell ref="A35:E35"/>
    <mergeCell ref="A36:E36"/>
    <mergeCell ref="A37:E3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topLeftCell="A7" zoomScaleNormal="100" workbookViewId="0">
      <selection activeCell="F27" sqref="F27:O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318</v>
      </c>
      <c r="F5" s="199"/>
      <c r="G5" s="199"/>
      <c r="H5" s="68"/>
      <c r="I5" s="68"/>
      <c r="J5" s="13"/>
      <c r="O5" s="68"/>
      <c r="P5" s="68"/>
    </row>
    <row r="6" spans="1:16" ht="18.75" x14ac:dyDescent="0.25">
      <c r="D6" s="21"/>
      <c r="E6" s="239" t="s">
        <v>313</v>
      </c>
      <c r="F6" s="239"/>
      <c r="G6" s="239"/>
      <c r="H6" s="239"/>
      <c r="I6" s="239"/>
      <c r="J6" s="239"/>
      <c r="K6" s="239"/>
      <c r="L6" s="239"/>
      <c r="M6" s="239"/>
      <c r="N6" s="239"/>
      <c r="O6" s="239"/>
      <c r="P6" s="21"/>
    </row>
    <row r="7" spans="1:16" s="88" customFormat="1" ht="9" customHeight="1" x14ac:dyDescent="0.2">
      <c r="D7" s="74"/>
    </row>
    <row r="8" spans="1:16" s="88" customFormat="1" ht="13.5" customHeight="1" x14ac:dyDescent="0.2">
      <c r="A8" s="238" t="s">
        <v>239</v>
      </c>
      <c r="B8" s="238"/>
      <c r="C8" s="238"/>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5" t="s">
        <v>248</v>
      </c>
      <c r="C10" s="255"/>
      <c r="D10" s="255"/>
      <c r="E10" s="7"/>
      <c r="F10" s="7"/>
      <c r="G10" s="7"/>
      <c r="H10" s="7"/>
      <c r="I10" s="7"/>
      <c r="J10" s="7"/>
      <c r="K10" s="7"/>
      <c r="L10" s="7"/>
      <c r="M10" s="7"/>
      <c r="N10" s="7"/>
      <c r="O10" s="7"/>
    </row>
    <row r="11" spans="1:16" s="86" customFormat="1" ht="14.25" customHeight="1" x14ac:dyDescent="0.25">
      <c r="A11" s="20"/>
      <c r="B11" s="255" t="s">
        <v>316</v>
      </c>
      <c r="C11" s="255"/>
      <c r="D11" s="255"/>
      <c r="E11" s="8"/>
      <c r="F11" s="8"/>
      <c r="G11" s="8"/>
      <c r="H11" s="4"/>
      <c r="I11" s="4"/>
      <c r="J11" s="4"/>
      <c r="K11" s="4"/>
      <c r="L11" s="4"/>
      <c r="M11" s="4"/>
      <c r="N11" s="4"/>
      <c r="O11" s="4"/>
    </row>
    <row r="12" spans="1:16" s="9" customFormat="1" ht="14.25" customHeight="1" x14ac:dyDescent="0.2">
      <c r="A12" s="20"/>
      <c r="B12" s="255" t="s">
        <v>314</v>
      </c>
      <c r="C12" s="255"/>
      <c r="D12" s="255"/>
      <c r="E12" s="8"/>
      <c r="F12" s="8"/>
      <c r="G12" s="8"/>
    </row>
    <row r="13" spans="1:16" s="9" customFormat="1" ht="14.25" customHeight="1" x14ac:dyDescent="0.2">
      <c r="A13" s="20"/>
      <c r="B13" s="255" t="s">
        <v>315</v>
      </c>
      <c r="C13" s="255"/>
      <c r="D13" s="255"/>
      <c r="E13" s="8"/>
      <c r="F13" s="8"/>
      <c r="G13" s="8"/>
      <c r="H13" s="11"/>
      <c r="I13" s="11"/>
      <c r="J13" s="11"/>
      <c r="K13" s="11"/>
      <c r="L13" s="11"/>
      <c r="M13" s="11"/>
      <c r="N13" s="11"/>
      <c r="O13" s="11"/>
    </row>
    <row r="14" spans="1:16" s="9" customFormat="1" ht="14.25" customHeight="1" x14ac:dyDescent="0.2">
      <c r="A14" s="20"/>
      <c r="B14" s="255" t="s">
        <v>317</v>
      </c>
      <c r="C14" s="255"/>
      <c r="D14" s="255"/>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8" t="s">
        <v>0</v>
      </c>
      <c r="B17" s="238"/>
      <c r="C17" s="238"/>
      <c r="E17" s="8"/>
      <c r="F17" s="8"/>
      <c r="G17" s="8"/>
    </row>
    <row r="18" spans="1:15" s="9" customFormat="1" ht="14.25" customHeight="1" x14ac:dyDescent="0.2">
      <c r="A18" s="246" t="s">
        <v>297</v>
      </c>
      <c r="B18" s="246"/>
      <c r="C18" s="246"/>
      <c r="E18" s="6"/>
      <c r="F18" s="6"/>
      <c r="G18" s="8"/>
    </row>
    <row r="19" spans="1:15" s="9" customFormat="1" ht="14.25" customHeight="1" x14ac:dyDescent="0.2">
      <c r="A19" s="246"/>
      <c r="B19" s="246"/>
      <c r="C19" s="246"/>
      <c r="E19" s="8"/>
      <c r="F19" s="8"/>
      <c r="G19" s="8"/>
    </row>
    <row r="20" spans="1:15" s="9" customFormat="1" ht="14.25" customHeight="1" x14ac:dyDescent="0.2">
      <c r="A20" s="246"/>
      <c r="B20" s="246"/>
      <c r="C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207</v>
      </c>
      <c r="B25" s="233"/>
      <c r="C25" s="233"/>
      <c r="D25" s="233"/>
      <c r="E25" s="234"/>
      <c r="F25" s="84">
        <v>32065</v>
      </c>
      <c r="G25" s="84">
        <v>31170</v>
      </c>
      <c r="H25" s="84">
        <v>32308</v>
      </c>
      <c r="I25" s="84">
        <v>32143</v>
      </c>
      <c r="J25" s="84"/>
      <c r="K25" s="84"/>
      <c r="L25" s="84"/>
      <c r="M25" s="84"/>
      <c r="N25" s="84"/>
      <c r="O25" s="84"/>
    </row>
    <row r="26" spans="1:15" s="9" customFormat="1" ht="15" customHeight="1" x14ac:dyDescent="0.2">
      <c r="A26" s="232" t="s">
        <v>291</v>
      </c>
      <c r="B26" s="233"/>
      <c r="C26" s="233"/>
      <c r="D26" s="233"/>
      <c r="E26" s="234"/>
      <c r="F26" s="84">
        <v>2497</v>
      </c>
      <c r="G26" s="84">
        <v>2144</v>
      </c>
      <c r="H26" s="84">
        <v>2084</v>
      </c>
      <c r="I26" s="84">
        <v>1935</v>
      </c>
      <c r="J26" s="84"/>
      <c r="K26" s="84"/>
      <c r="L26" s="84"/>
      <c r="M26" s="84"/>
      <c r="N26" s="84"/>
      <c r="O26" s="84"/>
    </row>
    <row r="27" spans="1:15" s="86" customFormat="1" ht="15" customHeight="1" x14ac:dyDescent="0.25">
      <c r="A27" s="232" t="s">
        <v>292</v>
      </c>
      <c r="B27" s="233"/>
      <c r="C27" s="233"/>
      <c r="D27" s="233"/>
      <c r="E27" s="234"/>
      <c r="F27" s="116">
        <v>7.78730703E-2</v>
      </c>
      <c r="G27" s="116">
        <v>6.8784087300000005E-2</v>
      </c>
      <c r="H27" s="116">
        <v>6.4504147600000006E-2</v>
      </c>
      <c r="I27" s="116">
        <v>6.0199732399999997E-2</v>
      </c>
      <c r="J27" s="116"/>
      <c r="K27" s="116"/>
      <c r="L27" s="116"/>
      <c r="M27" s="116"/>
      <c r="N27" s="116"/>
      <c r="O27" s="116"/>
    </row>
    <row r="28" spans="1:15" s="150" customFormat="1" ht="15" customHeight="1" x14ac:dyDescent="0.25">
      <c r="A28" s="173" t="s">
        <v>324</v>
      </c>
      <c r="B28" s="174"/>
      <c r="C28" s="174"/>
      <c r="D28" s="174"/>
      <c r="E28" s="175"/>
      <c r="F28" s="84">
        <v>190</v>
      </c>
      <c r="G28" s="84">
        <v>172</v>
      </c>
      <c r="H28" s="84">
        <v>156</v>
      </c>
      <c r="I28" s="84">
        <v>161</v>
      </c>
      <c r="J28" s="84"/>
      <c r="K28" s="84"/>
      <c r="L28" s="84"/>
      <c r="M28" s="84"/>
      <c r="N28" s="84"/>
      <c r="O28" s="84"/>
    </row>
    <row r="29" spans="1:15" s="150" customFormat="1" ht="15" customHeight="1" x14ac:dyDescent="0.25">
      <c r="A29" s="182" t="s">
        <v>295</v>
      </c>
      <c r="B29" s="174"/>
      <c r="C29" s="174"/>
      <c r="D29" s="174"/>
      <c r="E29" s="175"/>
      <c r="F29" s="116">
        <v>4.5618247299999998E-2</v>
      </c>
      <c r="G29" s="116">
        <v>3.9860950200000002E-2</v>
      </c>
      <c r="H29" s="116">
        <v>3.3832140500000003E-2</v>
      </c>
      <c r="I29" s="116">
        <v>3.4840943499999999E-2</v>
      </c>
      <c r="J29" s="116"/>
      <c r="K29" s="116"/>
      <c r="L29" s="116"/>
      <c r="M29" s="116"/>
      <c r="N29" s="116"/>
      <c r="O29" s="116"/>
    </row>
    <row r="30" spans="1:15" s="150" customFormat="1" ht="15" customHeight="1" x14ac:dyDescent="0.25">
      <c r="A30" s="182" t="s">
        <v>320</v>
      </c>
      <c r="B30" s="178"/>
      <c r="C30" s="178"/>
      <c r="D30" s="178"/>
      <c r="E30" s="179"/>
      <c r="F30" s="84">
        <v>1550</v>
      </c>
      <c r="G30" s="84">
        <v>1303</v>
      </c>
      <c r="H30" s="84">
        <v>1258</v>
      </c>
      <c r="I30" s="84">
        <v>1166</v>
      </c>
      <c r="J30" s="84"/>
      <c r="K30" s="84"/>
      <c r="L30" s="84"/>
      <c r="M30" s="84"/>
      <c r="N30" s="84"/>
      <c r="O30" s="84"/>
    </row>
    <row r="31" spans="1:15" s="150" customFormat="1" ht="15" customHeight="1" x14ac:dyDescent="0.25">
      <c r="A31" s="182" t="s">
        <v>332</v>
      </c>
      <c r="B31" s="178"/>
      <c r="C31" s="178"/>
      <c r="D31" s="178"/>
      <c r="E31" s="179"/>
      <c r="F31" s="116">
        <v>0.13892623470000001</v>
      </c>
      <c r="G31" s="116">
        <v>0.12501199269999999</v>
      </c>
      <c r="H31" s="116">
        <v>0.1145823846</v>
      </c>
      <c r="I31" s="116">
        <v>0.104564613</v>
      </c>
      <c r="J31" s="116"/>
      <c r="K31" s="116"/>
      <c r="L31" s="116"/>
      <c r="M31" s="116"/>
      <c r="N31" s="116"/>
      <c r="O31" s="116"/>
    </row>
    <row r="32" spans="1:15" s="9" customFormat="1" ht="15" customHeight="1" x14ac:dyDescent="0.2">
      <c r="A32" s="182" t="s">
        <v>321</v>
      </c>
      <c r="B32" s="178"/>
      <c r="C32" s="178"/>
      <c r="D32" s="178"/>
      <c r="E32" s="179"/>
      <c r="F32" s="84">
        <v>727</v>
      </c>
      <c r="G32" s="84">
        <v>644</v>
      </c>
      <c r="H32" s="84">
        <v>640</v>
      </c>
      <c r="I32" s="84">
        <v>576</v>
      </c>
      <c r="J32" s="84"/>
      <c r="K32" s="84"/>
      <c r="L32" s="84"/>
      <c r="M32" s="84"/>
      <c r="N32" s="84"/>
      <c r="O32" s="84"/>
    </row>
    <row r="33" spans="1:15" s="9" customFormat="1" ht="15" customHeight="1" x14ac:dyDescent="0.2">
      <c r="A33" s="182" t="s">
        <v>322</v>
      </c>
      <c r="B33" s="178"/>
      <c r="C33" s="178"/>
      <c r="D33" s="178"/>
      <c r="E33" s="179"/>
      <c r="F33" s="116">
        <v>0.1338858195</v>
      </c>
      <c r="G33" s="116">
        <v>0.1248545948</v>
      </c>
      <c r="H33" s="116">
        <v>0.1239589386</v>
      </c>
      <c r="I33" s="116">
        <v>0.1144446652</v>
      </c>
      <c r="J33" s="116"/>
      <c r="K33" s="116"/>
      <c r="L33" s="116"/>
      <c r="M33" s="116"/>
      <c r="N33" s="116"/>
      <c r="O33" s="116"/>
    </row>
    <row r="34" spans="1:15" s="9" customFormat="1" ht="15" customHeight="1" x14ac:dyDescent="0.2">
      <c r="A34" s="182" t="s">
        <v>323</v>
      </c>
      <c r="B34" s="178"/>
      <c r="C34" s="178"/>
      <c r="D34" s="178"/>
      <c r="E34" s="179"/>
      <c r="F34" s="84">
        <v>26</v>
      </c>
      <c r="G34" s="84">
        <v>22</v>
      </c>
      <c r="H34" s="84">
        <v>29</v>
      </c>
      <c r="I34" s="84">
        <v>31</v>
      </c>
      <c r="J34" s="84"/>
      <c r="K34" s="84"/>
      <c r="L34" s="84"/>
      <c r="M34" s="84"/>
      <c r="N34" s="84"/>
      <c r="O34" s="84"/>
    </row>
    <row r="35" spans="1:15" s="10" customFormat="1" ht="15" customHeight="1" x14ac:dyDescent="0.2">
      <c r="A35" s="182" t="s">
        <v>296</v>
      </c>
      <c r="B35" s="178"/>
      <c r="C35" s="178"/>
      <c r="D35" s="178"/>
      <c r="E35" s="179"/>
      <c r="F35" s="116">
        <v>7.9828063000000008E-3</v>
      </c>
      <c r="G35" s="116">
        <v>7.0603337999999996E-3</v>
      </c>
      <c r="H35" s="116">
        <v>9.3729799999999995E-3</v>
      </c>
      <c r="I35" s="116">
        <v>9.6453018000000005E-3</v>
      </c>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x14ac:dyDescent="0.25">
      <c r="B38"/>
      <c r="C38"/>
      <c r="D38"/>
      <c r="E38"/>
      <c r="F38"/>
      <c r="G38"/>
      <c r="H38"/>
      <c r="I38"/>
      <c r="J38"/>
      <c r="K38"/>
      <c r="L38"/>
      <c r="M38"/>
      <c r="N38"/>
      <c r="O38"/>
    </row>
    <row r="39" spans="1:15" s="1" customFormat="1" x14ac:dyDescent="0.25">
      <c r="B39"/>
      <c r="C39"/>
      <c r="D39"/>
      <c r="E39"/>
      <c r="F39"/>
      <c r="G39"/>
      <c r="H39"/>
      <c r="I39"/>
      <c r="J39"/>
      <c r="K39"/>
      <c r="L39"/>
      <c r="M39"/>
      <c r="N39"/>
      <c r="O39"/>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x14ac:dyDescent="0.25">
      <c r="B47"/>
      <c r="C47"/>
      <c r="D47"/>
      <c r="E47"/>
      <c r="F47"/>
      <c r="G47"/>
      <c r="H47"/>
      <c r="I47"/>
      <c r="J47"/>
      <c r="K47"/>
      <c r="L47"/>
      <c r="M47"/>
      <c r="N47"/>
      <c r="O47"/>
    </row>
    <row r="48" spans="1:15" s="1" customFormat="1" x14ac:dyDescent="0.25">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B10:D10"/>
    <mergeCell ref="E2:M4"/>
    <mergeCell ref="N2:O2"/>
    <mergeCell ref="N4:O4"/>
    <mergeCell ref="E5:G5"/>
    <mergeCell ref="E6:O6"/>
    <mergeCell ref="E8:H8"/>
    <mergeCell ref="A9:D9"/>
    <mergeCell ref="A8:C8"/>
    <mergeCell ref="A26:E26"/>
    <mergeCell ref="A27:E27"/>
    <mergeCell ref="B11:D11"/>
    <mergeCell ref="B12:D12"/>
    <mergeCell ref="B13:D13"/>
    <mergeCell ref="B14:D14"/>
    <mergeCell ref="A17:C17"/>
    <mergeCell ref="A18:C20"/>
    <mergeCell ref="A21:C21"/>
    <mergeCell ref="A22:D22"/>
    <mergeCell ref="E23:G23"/>
    <mergeCell ref="A24:E24"/>
    <mergeCell ref="A25:E2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1" t="s">
        <v>333</v>
      </c>
      <c r="F2" s="201"/>
      <c r="G2" s="201"/>
      <c r="H2" s="201"/>
      <c r="I2" s="201"/>
      <c r="J2" s="201"/>
      <c r="K2" s="201"/>
      <c r="L2" s="201"/>
      <c r="M2" s="201"/>
      <c r="N2" s="201"/>
      <c r="O2" s="201"/>
      <c r="P2" s="201"/>
      <c r="Q2" s="201"/>
      <c r="R2" s="201"/>
      <c r="S2" s="201"/>
      <c r="T2" s="201"/>
      <c r="U2" s="201"/>
      <c r="V2" s="201"/>
      <c r="W2" s="201"/>
      <c r="X2" s="201"/>
      <c r="Y2" s="201"/>
      <c r="Z2" s="198" t="s">
        <v>3</v>
      </c>
      <c r="AA2" s="198"/>
      <c r="AB2" s="198"/>
    </row>
    <row r="3" spans="1:28" ht="16.5" customHeight="1" x14ac:dyDescent="0.25">
      <c r="A3" s="1"/>
      <c r="B3" s="63"/>
      <c r="C3" s="63"/>
      <c r="D3" s="2"/>
      <c r="E3" s="201"/>
      <c r="F3" s="201"/>
      <c r="G3" s="201"/>
      <c r="H3" s="201"/>
      <c r="I3" s="201"/>
      <c r="J3" s="201"/>
      <c r="K3" s="201"/>
      <c r="L3" s="201"/>
      <c r="M3" s="201"/>
      <c r="N3" s="201"/>
      <c r="O3" s="201"/>
      <c r="P3" s="201"/>
      <c r="Q3" s="201"/>
      <c r="R3" s="201"/>
      <c r="S3" s="201"/>
      <c r="T3" s="201"/>
      <c r="U3" s="201"/>
      <c r="V3" s="201"/>
      <c r="W3" s="201"/>
      <c r="X3" s="201"/>
      <c r="Y3" s="201"/>
      <c r="Z3"/>
      <c r="AA3" s="69"/>
      <c r="AB3" s="69"/>
    </row>
    <row r="4" spans="1:28" ht="16.5" customHeight="1" x14ac:dyDescent="0.25">
      <c r="A4" s="1"/>
      <c r="B4" s="1"/>
      <c r="C4" s="1"/>
      <c r="E4" s="201"/>
      <c r="F4" s="201"/>
      <c r="G4" s="201"/>
      <c r="H4" s="201"/>
      <c r="I4" s="201"/>
      <c r="J4" s="201"/>
      <c r="K4" s="201"/>
      <c r="L4" s="201"/>
      <c r="M4" s="201"/>
      <c r="N4" s="201"/>
      <c r="O4" s="201"/>
      <c r="P4" s="201"/>
      <c r="Q4" s="201"/>
      <c r="R4" s="201"/>
      <c r="S4" s="201"/>
      <c r="T4" s="201"/>
      <c r="U4" s="201"/>
      <c r="V4" s="201"/>
      <c r="W4" s="201"/>
      <c r="X4" s="201"/>
      <c r="Y4" s="201"/>
      <c r="Z4" s="200" t="s">
        <v>326</v>
      </c>
      <c r="AA4" s="200"/>
      <c r="AB4" s="200"/>
    </row>
    <row r="5" spans="1:28" ht="16.5" customHeight="1" x14ac:dyDescent="0.25">
      <c r="A5" s="1"/>
      <c r="B5" s="1"/>
      <c r="C5" s="1"/>
      <c r="E5" s="199"/>
      <c r="F5" s="199"/>
      <c r="G5" s="199"/>
      <c r="H5" s="68"/>
      <c r="I5" s="68"/>
      <c r="J5" s="13"/>
      <c r="K5"/>
      <c r="L5" s="8"/>
      <c r="M5" s="68"/>
      <c r="N5" s="68"/>
      <c r="O5" s="68"/>
      <c r="P5" s="68"/>
      <c r="Q5"/>
      <c r="R5"/>
      <c r="S5"/>
      <c r="T5"/>
      <c r="U5"/>
      <c r="V5"/>
      <c r="W5"/>
      <c r="X5"/>
      <c r="Y5"/>
      <c r="Z5"/>
      <c r="AA5"/>
      <c r="AB5"/>
    </row>
    <row r="6" spans="1:28" ht="15.75" x14ac:dyDescent="0.25">
      <c r="A6" s="206" t="s">
        <v>5</v>
      </c>
      <c r="B6" s="207"/>
      <c r="C6" s="207"/>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5" t="s">
        <v>9</v>
      </c>
      <c r="B8" s="266"/>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134"/>
    </row>
    <row r="9" spans="1:28" s="146" customFormat="1" ht="12.75" customHeight="1" x14ac:dyDescent="0.2">
      <c r="A9" s="148" t="s">
        <v>4</v>
      </c>
      <c r="B9" s="264" t="s">
        <v>214</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35" customFormat="1" ht="6.75" customHeight="1" x14ac:dyDescent="0.25">
      <c r="A10" s="268"/>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row>
    <row r="11" spans="1:28" s="149" customFormat="1" ht="13.5" customHeight="1" x14ac:dyDescent="0.25">
      <c r="A11" s="265" t="s">
        <v>181</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134"/>
      <c r="AB11" s="134"/>
    </row>
    <row r="12" spans="1:28" s="146" customFormat="1" ht="12.75" customHeight="1" x14ac:dyDescent="0.2">
      <c r="A12" s="148" t="s">
        <v>4</v>
      </c>
      <c r="B12" s="267" t="s">
        <v>182</v>
      </c>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row>
    <row r="13" spans="1:28" s="146" customFormat="1" ht="12.75" customHeight="1" x14ac:dyDescent="0.2">
      <c r="A13" s="148" t="s">
        <v>4</v>
      </c>
      <c r="B13" s="267" t="s">
        <v>299</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row>
    <row r="14" spans="1:28" s="146" customFormat="1" ht="12.75" customHeight="1" x14ac:dyDescent="0.2">
      <c r="A14" s="148" t="s">
        <v>4</v>
      </c>
      <c r="B14" s="267" t="s">
        <v>227</v>
      </c>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5" t="s">
        <v>180</v>
      </c>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134"/>
      <c r="AB16" s="134"/>
    </row>
    <row r="17" spans="1:28" s="146" customFormat="1" ht="24.75" customHeight="1" x14ac:dyDescent="0.2">
      <c r="A17" s="148" t="s">
        <v>4</v>
      </c>
      <c r="B17" s="267" t="s">
        <v>186</v>
      </c>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row>
    <row r="18" spans="1:28" s="146" customFormat="1" ht="12.75" customHeight="1" x14ac:dyDescent="0.2">
      <c r="A18" s="148" t="s">
        <v>4</v>
      </c>
      <c r="B18" s="267" t="s">
        <v>187</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row>
    <row r="19" spans="1:28" s="146" customFormat="1" ht="12.75" customHeight="1" x14ac:dyDescent="0.2">
      <c r="A19" s="148" t="s">
        <v>4</v>
      </c>
      <c r="B19" s="267" t="s">
        <v>281</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row>
    <row r="20" spans="1:28" s="146" customFormat="1" ht="12.75" customHeight="1" x14ac:dyDescent="0.2">
      <c r="A20" s="148" t="s">
        <v>4</v>
      </c>
      <c r="B20" s="267" t="s">
        <v>188</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row>
    <row r="21" spans="1:28" s="146" customFormat="1" ht="12.75" customHeight="1" x14ac:dyDescent="0.2">
      <c r="A21" s="148" t="s">
        <v>4</v>
      </c>
      <c r="B21" s="267" t="s">
        <v>189</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row>
    <row r="22" spans="1:28" s="146" customFormat="1" ht="12.75" customHeight="1" x14ac:dyDescent="0.2">
      <c r="A22" s="148" t="s">
        <v>4</v>
      </c>
      <c r="B22" s="267" t="s">
        <v>190</v>
      </c>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row>
    <row r="23" spans="1:28" s="146" customFormat="1" ht="24.75" customHeight="1" x14ac:dyDescent="0.2">
      <c r="A23" s="148" t="s">
        <v>4</v>
      </c>
      <c r="B23" s="267" t="s">
        <v>191</v>
      </c>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row>
    <row r="24" spans="1:28" s="146" customFormat="1" ht="12.75" customHeight="1" x14ac:dyDescent="0.2">
      <c r="A24" s="148" t="s">
        <v>4</v>
      </c>
      <c r="B24" s="267" t="s">
        <v>192</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row>
    <row r="25" spans="1:28" s="146" customFormat="1" ht="12.75" customHeight="1" x14ac:dyDescent="0.2">
      <c r="A25" s="148" t="s">
        <v>4</v>
      </c>
      <c r="B25" s="267" t="s">
        <v>193</v>
      </c>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row>
    <row r="26" spans="1:28" s="146" customFormat="1" ht="12.75" customHeight="1" x14ac:dyDescent="0.2">
      <c r="A26" s="148" t="s">
        <v>4</v>
      </c>
      <c r="B26" s="267" t="s">
        <v>298</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row>
    <row r="27" spans="1:28" s="146" customFormat="1" ht="51" customHeight="1" x14ac:dyDescent="0.2">
      <c r="A27" s="148" t="s">
        <v>4</v>
      </c>
      <c r="B27" s="267" t="s">
        <v>194</v>
      </c>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row>
    <row r="28" spans="1:28" s="146" customFormat="1" ht="12.75" customHeight="1" x14ac:dyDescent="0.2">
      <c r="A28" s="148" t="s">
        <v>4</v>
      </c>
      <c r="B28" s="267" t="s">
        <v>195</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row>
    <row r="29" spans="1:28" s="146" customFormat="1" ht="12.75" customHeight="1" x14ac:dyDescent="0.2">
      <c r="A29" s="148" t="s">
        <v>4</v>
      </c>
      <c r="B29" s="267" t="s">
        <v>196</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row>
    <row r="30" spans="1:28" s="146" customFormat="1" ht="24.75" customHeight="1" x14ac:dyDescent="0.2">
      <c r="A30" s="148" t="s">
        <v>4</v>
      </c>
      <c r="B30" s="267" t="s">
        <v>249</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row>
    <row r="31" spans="1:28" s="146" customFormat="1" ht="12.75" customHeight="1" x14ac:dyDescent="0.2">
      <c r="A31" s="148" t="s">
        <v>4</v>
      </c>
      <c r="B31" s="267" t="s">
        <v>197</v>
      </c>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row>
    <row r="32" spans="1:28" s="146" customFormat="1" ht="12.75" customHeight="1" x14ac:dyDescent="0.2">
      <c r="A32" s="148" t="s">
        <v>4</v>
      </c>
      <c r="B32" s="267" t="s">
        <v>250</v>
      </c>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row>
    <row r="33" spans="1:28" s="147" customFormat="1" ht="24.75" customHeight="1" x14ac:dyDescent="0.2">
      <c r="A33" s="148" t="s">
        <v>4</v>
      </c>
      <c r="B33" s="267" t="s">
        <v>251</v>
      </c>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row>
    <row r="34" spans="1:28" s="146" customFormat="1" ht="12.75" customHeight="1" x14ac:dyDescent="0.2">
      <c r="A34" s="148" t="s">
        <v>4</v>
      </c>
      <c r="B34" s="267" t="s">
        <v>325</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25"/>
    <row r="43" spans="1:28" ht="11.25" customHeight="1" x14ac:dyDescent="0.25"/>
    <row r="44" spans="1:28" ht="11.25" customHeight="1" x14ac:dyDescent="0.25"/>
    <row r="45" spans="1:28" ht="11.25" customHeight="1" x14ac:dyDescent="0.25">
      <c r="G45"/>
      <c r="H45"/>
      <c r="I45"/>
      <c r="J45"/>
      <c r="K45"/>
      <c r="L45"/>
      <c r="M45"/>
      <c r="N45"/>
      <c r="O45"/>
      <c r="P45"/>
      <c r="Q45"/>
      <c r="R45"/>
      <c r="S45"/>
      <c r="T45"/>
      <c r="U45"/>
      <c r="V45"/>
      <c r="W45"/>
      <c r="X45"/>
      <c r="Y45"/>
      <c r="Z45"/>
      <c r="AA45"/>
      <c r="AB45"/>
    </row>
    <row r="46" spans="1:28" ht="11.25" customHeight="1" x14ac:dyDescent="0.25">
      <c r="G46"/>
      <c r="H46"/>
      <c r="I46"/>
      <c r="J46"/>
      <c r="K46"/>
      <c r="L46"/>
      <c r="M46"/>
      <c r="N46"/>
      <c r="O46"/>
      <c r="P46"/>
      <c r="Q46"/>
      <c r="R46"/>
      <c r="S46"/>
      <c r="T46"/>
      <c r="U46"/>
      <c r="V46"/>
      <c r="W46"/>
      <c r="X46"/>
      <c r="Y46"/>
      <c r="Z46"/>
      <c r="AA46"/>
      <c r="AB46"/>
    </row>
    <row r="47" spans="1:28" ht="11.25" customHeight="1" x14ac:dyDescent="0.25">
      <c r="G47"/>
      <c r="H47"/>
      <c r="I47"/>
      <c r="J47"/>
      <c r="K47"/>
      <c r="L47"/>
      <c r="M47"/>
      <c r="N47"/>
      <c r="O47"/>
      <c r="P47"/>
      <c r="Q47"/>
      <c r="R47"/>
      <c r="S47"/>
      <c r="T47"/>
      <c r="U47"/>
      <c r="V47"/>
      <c r="W47"/>
      <c r="X47"/>
      <c r="Y47"/>
      <c r="Z47"/>
      <c r="AA47"/>
      <c r="AB47"/>
    </row>
    <row r="48" spans="1:28" ht="11.25" customHeight="1" x14ac:dyDescent="0.25">
      <c r="G48"/>
      <c r="H48"/>
      <c r="I48"/>
      <c r="J48"/>
      <c r="K48"/>
      <c r="L48"/>
      <c r="M48"/>
      <c r="N48"/>
      <c r="O48"/>
      <c r="P48"/>
      <c r="Q48"/>
      <c r="R48"/>
      <c r="S48"/>
      <c r="T48"/>
      <c r="U48"/>
      <c r="V48"/>
      <c r="W48"/>
      <c r="X48"/>
      <c r="Y48"/>
      <c r="Z48"/>
      <c r="AA48"/>
      <c r="AB48"/>
    </row>
    <row r="49" spans="7:28" ht="11.25" customHeight="1" x14ac:dyDescent="0.25">
      <c r="G49"/>
      <c r="H49"/>
      <c r="I49"/>
      <c r="J49"/>
      <c r="K49"/>
      <c r="L49"/>
      <c r="M49"/>
      <c r="N49"/>
      <c r="O49"/>
      <c r="P49"/>
      <c r="Q49"/>
      <c r="R49"/>
      <c r="S49"/>
      <c r="T49"/>
      <c r="U49"/>
      <c r="V49"/>
      <c r="W49"/>
      <c r="X49"/>
      <c r="Y49"/>
      <c r="Z49"/>
      <c r="AA49"/>
      <c r="AB49"/>
    </row>
    <row r="50" spans="7:28" ht="11.25" customHeight="1" x14ac:dyDescent="0.25">
      <c r="G50"/>
      <c r="H50"/>
      <c r="I50"/>
      <c r="J50"/>
      <c r="K50"/>
      <c r="L50"/>
      <c r="M50"/>
      <c r="N50"/>
      <c r="O50"/>
      <c r="P50"/>
      <c r="Q50"/>
      <c r="R50"/>
      <c r="S50"/>
      <c r="T50"/>
      <c r="U50"/>
      <c r="V50"/>
      <c r="W50"/>
      <c r="X50"/>
      <c r="Y50"/>
      <c r="Z50"/>
      <c r="AA50"/>
      <c r="AB50"/>
    </row>
    <row r="51" spans="7:28" ht="13.5" customHeight="1" x14ac:dyDescent="0.25">
      <c r="G51"/>
      <c r="H51"/>
      <c r="I51"/>
      <c r="J51"/>
      <c r="K51"/>
      <c r="L51"/>
      <c r="M51"/>
      <c r="N51"/>
      <c r="O51"/>
      <c r="P51"/>
      <c r="Q51"/>
      <c r="R51"/>
      <c r="S51"/>
      <c r="T51"/>
      <c r="U51"/>
      <c r="V51"/>
      <c r="W51"/>
      <c r="X51"/>
      <c r="Y51"/>
      <c r="Z51"/>
      <c r="AA51"/>
      <c r="AB51"/>
    </row>
    <row r="52" spans="7:28" ht="13.5" customHeight="1" x14ac:dyDescent="0.25">
      <c r="G52"/>
      <c r="H52"/>
      <c r="I52"/>
      <c r="J52"/>
      <c r="K52"/>
      <c r="L52"/>
      <c r="M52"/>
      <c r="N52"/>
      <c r="O52"/>
      <c r="P52"/>
      <c r="Q52"/>
      <c r="R52"/>
      <c r="S52"/>
      <c r="T52"/>
      <c r="U52"/>
      <c r="V52"/>
      <c r="W52"/>
      <c r="X52"/>
      <c r="Y52"/>
      <c r="Z52"/>
      <c r="AA52"/>
      <c r="AB52"/>
    </row>
    <row r="53" spans="7:28" ht="13.5" customHeight="1" x14ac:dyDescent="0.25">
      <c r="G53"/>
      <c r="H53"/>
      <c r="I53"/>
      <c r="J53"/>
      <c r="K53"/>
      <c r="L53"/>
      <c r="M53"/>
      <c r="N53"/>
      <c r="O53"/>
      <c r="P53"/>
      <c r="Q53"/>
      <c r="R53"/>
      <c r="S53"/>
      <c r="T53"/>
      <c r="U53"/>
      <c r="V53"/>
      <c r="W53"/>
      <c r="X53"/>
      <c r="Y53"/>
      <c r="Z53"/>
      <c r="AA53"/>
      <c r="AB53"/>
    </row>
    <row r="54" spans="7:28" ht="13.5" customHeight="1" x14ac:dyDescent="0.25">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 ref="B17:AB17"/>
    <mergeCell ref="B18:AB18"/>
    <mergeCell ref="B19:AB19"/>
    <mergeCell ref="B20:AB20"/>
    <mergeCell ref="A10:AB10"/>
    <mergeCell ref="A16:Z16"/>
    <mergeCell ref="A11:Z11"/>
    <mergeCell ref="B12:AB12"/>
    <mergeCell ref="B13:AB13"/>
    <mergeCell ref="B14:AB14"/>
    <mergeCell ref="Z2:AB2"/>
    <mergeCell ref="E2:Y4"/>
    <mergeCell ref="A6:C6"/>
    <mergeCell ref="B9:AB9"/>
    <mergeCell ref="Z4:AB4"/>
    <mergeCell ref="E5:G5"/>
    <mergeCell ref="A8:AA8"/>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x14ac:dyDescent="0.25">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x14ac:dyDescent="0.25">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x14ac:dyDescent="0.25">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x14ac:dyDescent="0.25">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x14ac:dyDescent="0.25">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x14ac:dyDescent="0.25">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x14ac:dyDescent="0.25">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x14ac:dyDescent="0.25">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x14ac:dyDescent="0.25">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x14ac:dyDescent="0.25">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x14ac:dyDescent="0.2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x14ac:dyDescent="0.25">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42" sqref="I42"/>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1" t="s">
        <v>333</v>
      </c>
      <c r="F2" s="201"/>
      <c r="G2" s="201"/>
      <c r="H2" s="201"/>
      <c r="I2" s="201"/>
      <c r="J2" s="201"/>
      <c r="K2" s="201"/>
      <c r="L2" s="201"/>
      <c r="M2" s="201"/>
      <c r="N2" s="201"/>
      <c r="O2" s="201"/>
      <c r="P2" s="198" t="s">
        <v>3</v>
      </c>
      <c r="Q2" s="198"/>
      <c r="R2" s="198"/>
    </row>
    <row r="3" spans="1:18" ht="16.5" customHeight="1" x14ac:dyDescent="0.25">
      <c r="B3" s="63"/>
      <c r="C3" s="63"/>
      <c r="D3" s="2"/>
      <c r="E3" s="201"/>
      <c r="F3" s="201"/>
      <c r="G3" s="201"/>
      <c r="H3" s="201"/>
      <c r="I3" s="201"/>
      <c r="J3" s="201"/>
      <c r="K3" s="201"/>
      <c r="L3" s="201"/>
      <c r="M3" s="201"/>
      <c r="N3" s="201"/>
      <c r="O3" s="201"/>
      <c r="P3" s="69"/>
    </row>
    <row r="4" spans="1:18" ht="16.5" customHeight="1" x14ac:dyDescent="0.25">
      <c r="B4" s="1"/>
      <c r="C4" s="1"/>
      <c r="E4" s="201"/>
      <c r="F4" s="201"/>
      <c r="G4" s="201"/>
      <c r="H4" s="201"/>
      <c r="I4" s="201"/>
      <c r="J4" s="201"/>
      <c r="K4" s="201"/>
      <c r="L4" s="201"/>
      <c r="M4" s="201"/>
      <c r="N4" s="201"/>
      <c r="O4" s="201"/>
      <c r="P4" s="200" t="s">
        <v>326</v>
      </c>
      <c r="Q4" s="200"/>
      <c r="R4" s="200"/>
    </row>
    <row r="5" spans="1:18" ht="16.5" customHeight="1" x14ac:dyDescent="0.25">
      <c r="B5" s="1"/>
      <c r="C5" s="1"/>
      <c r="E5" s="68"/>
      <c r="F5" s="68"/>
      <c r="G5" s="68"/>
      <c r="H5" s="68"/>
      <c r="I5" s="68"/>
      <c r="J5" s="68"/>
      <c r="K5" s="68"/>
      <c r="L5" s="68"/>
      <c r="M5" s="68"/>
      <c r="N5" s="68"/>
      <c r="O5" s="68"/>
      <c r="P5" s="68"/>
      <c r="Q5" s="2"/>
      <c r="R5" s="2"/>
    </row>
    <row r="6" spans="1:18" ht="15.75" x14ac:dyDescent="0.25">
      <c r="A6" s="220" t="s">
        <v>168</v>
      </c>
      <c r="B6" s="220"/>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1" t="s">
        <v>200</v>
      </c>
      <c r="B9" s="221"/>
      <c r="C9" s="221"/>
      <c r="D9" s="221"/>
      <c r="F9" s="163" t="s">
        <v>164</v>
      </c>
      <c r="G9" s="163"/>
      <c r="H9" s="163"/>
      <c r="J9" s="217" t="s">
        <v>165</v>
      </c>
      <c r="K9" s="217"/>
      <c r="L9" s="217"/>
      <c r="M9" s="217"/>
      <c r="N9" s="217"/>
      <c r="O9" s="217"/>
      <c r="P9" s="217"/>
      <c r="Q9" s="217"/>
      <c r="R9" s="217"/>
    </row>
    <row r="10" spans="1:18" s="26" customFormat="1" ht="14.25" customHeight="1" x14ac:dyDescent="0.2">
      <c r="A10" s="213" t="str">
        <f>"Total = "&amp;TEXT('1'!I26,"#,##0")</f>
        <v>Total = 32,143</v>
      </c>
      <c r="B10" s="213"/>
      <c r="C10" s="213"/>
      <c r="D10" s="213"/>
      <c r="E10" s="77"/>
      <c r="F10" s="213" t="str">
        <f>"n = "&amp;TEXT('1'!I25,"#,##0")</f>
        <v>n = 13,076</v>
      </c>
      <c r="G10" s="213"/>
      <c r="H10" s="77"/>
      <c r="J10" s="218" t="str">
        <f>"Among those with Medicaid coverage (n = "&amp;TEXT('6a'!I26,"#,##0")&amp;", "&amp;TEXT('6a'!I27,"##.0%")&amp;"). Percent with these conditions or visiting an Emergency Department (ED)."</f>
        <v>Among those with Medicaid coverage (n = 21,876, 75.6%). Percent with these conditions or visiting an Emergency Department (ED).</v>
      </c>
      <c r="K10" s="218"/>
      <c r="L10" s="218"/>
      <c r="M10" s="218"/>
      <c r="N10" s="218"/>
      <c r="O10" s="218"/>
      <c r="P10" s="218"/>
      <c r="Q10" s="218"/>
      <c r="R10" s="218"/>
    </row>
    <row r="11" spans="1:18" s="26" customFormat="1" ht="12.75" customHeight="1" x14ac:dyDescent="0.2">
      <c r="A11" s="62"/>
      <c r="B11" s="62"/>
      <c r="C11" s="62"/>
      <c r="D11" s="27"/>
      <c r="E11" s="27"/>
      <c r="F11" s="27"/>
      <c r="G11" s="27"/>
      <c r="H11" s="51"/>
      <c r="I11" s="51"/>
      <c r="J11" s="218"/>
      <c r="K11" s="218"/>
      <c r="L11" s="218"/>
      <c r="M11" s="218"/>
      <c r="N11" s="218"/>
      <c r="O11" s="218"/>
      <c r="P11" s="218"/>
      <c r="Q11" s="218"/>
      <c r="R11" s="218"/>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14"/>
      <c r="B16" s="214"/>
      <c r="C16" s="214"/>
      <c r="D16" s="214"/>
      <c r="E16" s="214"/>
      <c r="F16" s="214"/>
      <c r="G16" s="214"/>
      <c r="H16" s="33"/>
      <c r="I16" s="52"/>
      <c r="J16" s="33"/>
      <c r="K16" s="33"/>
      <c r="L16" s="33"/>
      <c r="M16" s="33"/>
      <c r="N16" s="49"/>
      <c r="O16" s="33"/>
      <c r="P16" s="33"/>
      <c r="Q16" s="33"/>
      <c r="R16" s="33"/>
    </row>
    <row r="17" spans="1:18" s="29" customFormat="1" ht="12.75" customHeight="1" x14ac:dyDescent="0.2">
      <c r="A17" s="215"/>
      <c r="B17" s="216"/>
      <c r="C17" s="216"/>
      <c r="D17" s="216"/>
      <c r="E17" s="216"/>
      <c r="F17" s="216"/>
      <c r="G17" s="216"/>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9" t="s">
        <v>201</v>
      </c>
      <c r="B21" s="219"/>
      <c r="C21" s="219"/>
      <c r="D21" s="219"/>
      <c r="E21" s="219"/>
      <c r="F21" s="219"/>
      <c r="G21" s="219"/>
      <c r="H21" s="219"/>
    </row>
    <row r="22" spans="1:18" s="16" customFormat="1" ht="12.75" customHeight="1" x14ac:dyDescent="0.2">
      <c r="A22" s="213"/>
      <c r="B22" s="213"/>
      <c r="C22" s="213"/>
      <c r="D22" s="213"/>
      <c r="E22" s="213"/>
      <c r="F22" s="213"/>
      <c r="G22" s="213"/>
      <c r="H22" s="213"/>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7" t="s">
        <v>167</v>
      </c>
      <c r="K25" s="217"/>
      <c r="L25" s="217"/>
      <c r="M25" s="217"/>
      <c r="N25" s="217"/>
      <c r="O25" s="217"/>
      <c r="P25" s="217"/>
      <c r="Q25" s="217"/>
      <c r="R25" s="217"/>
    </row>
    <row r="26" spans="1:18" s="16" customFormat="1" ht="12.75" customHeight="1" x14ac:dyDescent="0.2">
      <c r="A26" s="14"/>
      <c r="B26" s="14"/>
      <c r="C26" s="14"/>
      <c r="D26" s="14"/>
      <c r="E26" s="24"/>
      <c r="F26" s="24"/>
      <c r="G26" s="24"/>
      <c r="H26" s="28"/>
      <c r="I26" s="51"/>
      <c r="J26" s="218" t="str">
        <f>"Among those with Medicaid coverage (n = "&amp;TEXT('6a'!I26,"#,##0")&amp;", "&amp;TEXT('6a'!I27,"##.0%")&amp;"). Mental health conditions include depression, bipolar disorder, psychosis disorder."</f>
        <v>Among those with Medicaid coverage (n = 21,876, 75.6%). Mental health conditions include depression, bipolar disorder, psychosis disorder.</v>
      </c>
      <c r="K26" s="218"/>
      <c r="L26" s="218"/>
      <c r="M26" s="218"/>
      <c r="N26" s="218"/>
      <c r="O26" s="218"/>
      <c r="P26" s="218"/>
      <c r="Q26" s="218"/>
      <c r="R26" s="218"/>
    </row>
    <row r="27" spans="1:18" s="16" customFormat="1" ht="12.75" customHeight="1" x14ac:dyDescent="0.2">
      <c r="A27" s="14"/>
      <c r="B27" s="14"/>
      <c r="C27" s="14"/>
      <c r="D27" s="14"/>
      <c r="E27" s="24"/>
      <c r="F27" s="24"/>
      <c r="G27" s="24"/>
      <c r="H27" s="31"/>
      <c r="I27" s="28"/>
      <c r="J27" s="218"/>
      <c r="K27" s="218"/>
      <c r="L27" s="218"/>
      <c r="M27" s="218"/>
      <c r="N27" s="218"/>
      <c r="O27" s="218"/>
      <c r="P27" s="218"/>
      <c r="Q27" s="218"/>
      <c r="R27" s="218"/>
    </row>
    <row r="28" spans="1:18" s="16" customFormat="1" ht="12.75" customHeight="1" x14ac:dyDescent="0.2">
      <c r="A28" s="14"/>
      <c r="B28" s="14"/>
      <c r="C28" s="14"/>
      <c r="D28" s="14"/>
      <c r="E28" s="24"/>
      <c r="F28" s="24"/>
      <c r="G28" s="24"/>
      <c r="H28" s="52"/>
      <c r="I28" s="28"/>
      <c r="J28" s="222" t="s">
        <v>253</v>
      </c>
      <c r="K28" s="222"/>
      <c r="L28" s="222"/>
      <c r="M28" s="38"/>
      <c r="N28" s="38"/>
      <c r="O28" s="38"/>
      <c r="P28" s="225" t="s">
        <v>254</v>
      </c>
      <c r="Q28" s="225"/>
      <c r="R28" s="225"/>
    </row>
    <row r="29" spans="1:18" s="29" customFormat="1" ht="12.75" customHeight="1" x14ac:dyDescent="0.2">
      <c r="A29" s="14"/>
      <c r="B29" s="14"/>
      <c r="C29" s="14"/>
      <c r="D29" s="14"/>
      <c r="E29" s="24"/>
      <c r="F29" s="24"/>
      <c r="G29" s="24"/>
      <c r="H29" s="33"/>
      <c r="I29" s="52"/>
      <c r="J29" s="222"/>
      <c r="K29" s="222"/>
      <c r="L29" s="222"/>
      <c r="M29" s="39"/>
      <c r="N29" s="39"/>
      <c r="O29" s="39"/>
      <c r="P29" s="225"/>
      <c r="Q29" s="225"/>
      <c r="R29" s="225"/>
    </row>
    <row r="30" spans="1:18" s="16" customFormat="1" ht="12.75" customHeight="1" x14ac:dyDescent="0.2">
      <c r="A30" s="14"/>
      <c r="B30" s="14"/>
      <c r="C30" s="14"/>
      <c r="D30" s="15"/>
      <c r="E30" s="14"/>
      <c r="F30" s="14"/>
      <c r="G30" s="14"/>
      <c r="H30" s="34"/>
      <c r="I30" s="33"/>
      <c r="J30" s="223">
        <f>'7a'!I28</f>
        <v>0.36025781680000002</v>
      </c>
      <c r="K30" s="223"/>
      <c r="L30" s="38"/>
      <c r="M30" s="38"/>
      <c r="N30" s="38"/>
      <c r="O30" s="56"/>
      <c r="P30" s="223">
        <f>'7a'!I30</f>
        <v>0.13376660479999999</v>
      </c>
      <c r="Q30" s="223"/>
      <c r="R30" s="223"/>
    </row>
    <row r="31" spans="1:18" s="16" customFormat="1" ht="12.75" customHeight="1" x14ac:dyDescent="0.2">
      <c r="A31" s="14"/>
      <c r="B31" s="14"/>
      <c r="C31" s="14"/>
      <c r="D31" s="14"/>
      <c r="E31" s="14"/>
      <c r="F31" s="14"/>
      <c r="G31" s="14"/>
      <c r="H31" s="28"/>
      <c r="I31" s="34"/>
      <c r="J31" s="224" t="str">
        <f>"n = "&amp;TEXT('7a'!I27,"#,##0")</f>
        <v>n = 7,881</v>
      </c>
      <c r="K31" s="224"/>
      <c r="L31" s="39"/>
      <c r="M31" s="39"/>
      <c r="N31" s="39"/>
      <c r="O31" s="39"/>
      <c r="P31" s="224" t="str">
        <f>"n = "&amp;TEXT('7a'!I29,"#,##0")</f>
        <v>n = 1,873</v>
      </c>
      <c r="Q31" s="224"/>
      <c r="R31" s="22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12" t="s">
        <v>306</v>
      </c>
      <c r="B34" s="212"/>
      <c r="C34" s="212"/>
      <c r="D34" s="212"/>
      <c r="E34" s="212"/>
      <c r="F34" s="212"/>
      <c r="G34" s="212"/>
      <c r="H34" s="212"/>
      <c r="I34" s="212"/>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x14ac:dyDescent="0.25">
      <c r="B44"/>
      <c r="C44"/>
      <c r="D44"/>
      <c r="E44"/>
      <c r="F44"/>
      <c r="G44"/>
      <c r="H44"/>
      <c r="I44"/>
      <c r="J44"/>
      <c r="K44"/>
      <c r="L44"/>
      <c r="M44"/>
      <c r="N44"/>
      <c r="O44"/>
      <c r="P44"/>
      <c r="Q44"/>
      <c r="R44"/>
    </row>
    <row r="45" spans="1:20" s="1" customFormat="1" x14ac:dyDescent="0.25">
      <c r="B45"/>
      <c r="C45"/>
      <c r="D45"/>
      <c r="E45"/>
      <c r="F45"/>
      <c r="G45"/>
      <c r="H45"/>
      <c r="I45"/>
      <c r="J45"/>
      <c r="K45"/>
      <c r="L45"/>
      <c r="M45"/>
      <c r="N45"/>
      <c r="O45"/>
      <c r="P45"/>
      <c r="Q45"/>
      <c r="R45"/>
    </row>
    <row r="46" spans="1:20" s="1" customFormat="1" x14ac:dyDescent="0.25">
      <c r="B46"/>
      <c r="C46"/>
      <c r="D46"/>
      <c r="E46"/>
      <c r="F46"/>
      <c r="G46"/>
      <c r="H46"/>
      <c r="I46"/>
      <c r="J46"/>
      <c r="K46"/>
      <c r="L46"/>
      <c r="M46"/>
      <c r="N46"/>
      <c r="O46"/>
      <c r="P46"/>
      <c r="Q46"/>
      <c r="R46"/>
    </row>
    <row r="47" spans="1:20" s="1" customFormat="1" x14ac:dyDescent="0.25">
      <c r="B47"/>
      <c r="C47"/>
      <c r="D47"/>
      <c r="E47"/>
      <c r="F47"/>
      <c r="G47"/>
      <c r="H47"/>
      <c r="I47"/>
      <c r="J47"/>
      <c r="K47"/>
      <c r="L47"/>
      <c r="M47"/>
      <c r="N47"/>
      <c r="O47"/>
      <c r="P47"/>
      <c r="Q47"/>
      <c r="R47"/>
    </row>
    <row r="48" spans="1:20" s="1" customFormat="1" x14ac:dyDescent="0.25">
      <c r="B48"/>
      <c r="C48"/>
      <c r="D48"/>
      <c r="E48"/>
      <c r="F48"/>
      <c r="G48"/>
      <c r="H48"/>
      <c r="I48"/>
      <c r="J48"/>
      <c r="K48"/>
      <c r="L48"/>
      <c r="M48"/>
      <c r="N48"/>
      <c r="O48"/>
      <c r="P48"/>
      <c r="Q48"/>
      <c r="R48"/>
    </row>
    <row r="49" spans="2:18" s="1" customFormat="1" x14ac:dyDescent="0.25">
      <c r="B49"/>
      <c r="C49"/>
      <c r="D49"/>
      <c r="E49"/>
      <c r="F49"/>
      <c r="G49"/>
      <c r="H49"/>
      <c r="I49"/>
      <c r="J49"/>
      <c r="K49"/>
      <c r="L49"/>
      <c r="M49"/>
      <c r="N49"/>
      <c r="O49"/>
      <c r="P49"/>
      <c r="Q49"/>
      <c r="R49"/>
    </row>
    <row r="50" spans="2:18" s="1" customFormat="1" x14ac:dyDescent="0.25">
      <c r="B50"/>
      <c r="C50"/>
      <c r="D50"/>
      <c r="E50"/>
      <c r="F50"/>
      <c r="G50"/>
      <c r="H50"/>
      <c r="I50"/>
      <c r="J50"/>
      <c r="K50"/>
      <c r="L50"/>
      <c r="M50"/>
      <c r="N50"/>
      <c r="O50"/>
      <c r="P50"/>
      <c r="Q50"/>
      <c r="R50"/>
    </row>
    <row r="51" spans="2:18" s="1" customFormat="1" x14ac:dyDescent="0.25">
      <c r="B51"/>
      <c r="C51"/>
      <c r="D51"/>
      <c r="E51"/>
      <c r="F51"/>
      <c r="G51"/>
      <c r="H51"/>
      <c r="I51"/>
      <c r="J51"/>
      <c r="K51"/>
      <c r="L51"/>
      <c r="M51"/>
      <c r="N51"/>
      <c r="O51"/>
      <c r="P51"/>
      <c r="Q51"/>
      <c r="R51"/>
    </row>
    <row r="52" spans="2:18" s="1" customFormat="1" x14ac:dyDescent="0.25">
      <c r="B52"/>
      <c r="C52"/>
      <c r="D52"/>
      <c r="E52"/>
      <c r="F52"/>
      <c r="G52"/>
      <c r="H52"/>
      <c r="I52"/>
      <c r="J52"/>
      <c r="K52"/>
      <c r="L52"/>
      <c r="M52"/>
      <c r="N52"/>
      <c r="O52"/>
      <c r="P52"/>
      <c r="Q52"/>
      <c r="R52"/>
    </row>
    <row r="53" spans="2:18" s="1" customFormat="1" x14ac:dyDescent="0.25">
      <c r="B53"/>
      <c r="C53"/>
      <c r="D53"/>
      <c r="E53"/>
      <c r="F53"/>
      <c r="G53"/>
      <c r="H53"/>
      <c r="I53"/>
      <c r="J53"/>
      <c r="K53"/>
      <c r="L53"/>
      <c r="M53"/>
      <c r="N53"/>
      <c r="O53"/>
      <c r="P53"/>
      <c r="Q53"/>
      <c r="R53"/>
    </row>
    <row r="54" spans="2:18" s="1" customFormat="1" x14ac:dyDescent="0.25">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J28:L29"/>
    <mergeCell ref="J30:K30"/>
    <mergeCell ref="J31:K31"/>
    <mergeCell ref="P28:R29"/>
    <mergeCell ref="P30:R30"/>
    <mergeCell ref="P31:R31"/>
    <mergeCell ref="P2:R2"/>
    <mergeCell ref="P4:R4"/>
    <mergeCell ref="J25:R25"/>
    <mergeCell ref="J26:R27"/>
    <mergeCell ref="J10:R11"/>
    <mergeCell ref="J9:R9"/>
    <mergeCell ref="E2:O4"/>
    <mergeCell ref="A21:H21"/>
    <mergeCell ref="A6:B6"/>
    <mergeCell ref="A9:D9"/>
    <mergeCell ref="A34:I34"/>
    <mergeCell ref="A22:H22"/>
    <mergeCell ref="A16:G16"/>
    <mergeCell ref="A17:G17"/>
    <mergeCell ref="A10:D10"/>
    <mergeCell ref="F10:G10"/>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39</v>
      </c>
      <c r="F5" s="199"/>
      <c r="G5" s="199"/>
      <c r="H5" s="68"/>
      <c r="I5" s="68"/>
      <c r="J5" s="13"/>
      <c r="L5" s="8"/>
      <c r="M5" s="68"/>
      <c r="N5" s="68"/>
      <c r="O5" s="68"/>
      <c r="P5" s="68"/>
    </row>
    <row r="6" spans="1:16" ht="18.75" x14ac:dyDescent="0.25">
      <c r="D6" s="21"/>
      <c r="E6" s="239" t="s">
        <v>199</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8"/>
      <c r="E8" s="242" t="s">
        <v>202</v>
      </c>
      <c r="F8" s="242"/>
      <c r="G8" s="242"/>
      <c r="H8" s="242"/>
      <c r="I8" s="240" t="s">
        <v>160</v>
      </c>
      <c r="J8" s="240"/>
      <c r="K8" s="240"/>
      <c r="L8" s="240"/>
      <c r="M8" s="241" t="s">
        <v>301</v>
      </c>
      <c r="N8" s="241"/>
      <c r="O8" s="241"/>
    </row>
    <row r="9" spans="1:16" s="5" customFormat="1" ht="14.25" customHeight="1" x14ac:dyDescent="0.25">
      <c r="A9" s="20"/>
      <c r="B9" s="243" t="s">
        <v>10</v>
      </c>
      <c r="C9" s="243"/>
      <c r="D9" s="155"/>
      <c r="E9" s="4"/>
      <c r="F9" s="4"/>
      <c r="G9" s="4"/>
      <c r="H9" s="4"/>
      <c r="I9" s="240"/>
      <c r="J9" s="240"/>
      <c r="K9" s="240"/>
      <c r="L9" s="240"/>
      <c r="M9" s="241"/>
      <c r="N9" s="241"/>
      <c r="O9" s="241"/>
    </row>
    <row r="10" spans="1:16" s="5" customFormat="1" ht="14.25" customHeight="1" x14ac:dyDescent="0.25">
      <c r="A10" s="20"/>
      <c r="B10" s="243" t="s">
        <v>203</v>
      </c>
      <c r="C10" s="243"/>
      <c r="D10" s="106"/>
      <c r="E10" s="7"/>
      <c r="F10" s="7"/>
      <c r="G10" s="7"/>
      <c r="H10" s="7"/>
      <c r="I10" s="7"/>
      <c r="J10" s="7"/>
      <c r="K10" s="7"/>
      <c r="L10" s="7"/>
      <c r="M10" s="7"/>
      <c r="N10" s="7"/>
      <c r="O10" s="7"/>
    </row>
    <row r="11" spans="1:16" s="5" customFormat="1" ht="14.25" customHeight="1" x14ac:dyDescent="0.25">
      <c r="A11" s="20"/>
      <c r="B11" s="244" t="s">
        <v>150</v>
      </c>
      <c r="C11" s="244"/>
      <c r="D11" s="153"/>
      <c r="E11" s="8"/>
      <c r="F11" s="8"/>
      <c r="G11" s="8"/>
      <c r="H11" s="4"/>
      <c r="I11" s="4"/>
      <c r="J11" s="4"/>
      <c r="K11" s="4"/>
      <c r="L11" s="4"/>
      <c r="M11" s="4"/>
      <c r="N11" s="4"/>
      <c r="O11" s="4"/>
    </row>
    <row r="12" spans="1:16" s="9" customFormat="1" ht="14.25" customHeight="1" x14ac:dyDescent="0.2">
      <c r="A12" s="20"/>
      <c r="B12" s="244" t="s">
        <v>151</v>
      </c>
      <c r="C12" s="244"/>
      <c r="D12" s="153"/>
      <c r="E12" s="8"/>
      <c r="F12" s="8"/>
      <c r="G12" s="8"/>
    </row>
    <row r="13" spans="1:16" s="9" customFormat="1" ht="14.25" customHeight="1" x14ac:dyDescent="0.2">
      <c r="A13" s="20"/>
      <c r="B13" s="244" t="s">
        <v>152</v>
      </c>
      <c r="C13" s="244"/>
      <c r="D13" s="153"/>
      <c r="E13" s="8"/>
      <c r="F13" s="8"/>
      <c r="G13" s="8"/>
      <c r="H13" s="11"/>
      <c r="I13" s="11"/>
      <c r="J13" s="11"/>
      <c r="K13" s="11"/>
      <c r="L13" s="11"/>
      <c r="M13" s="11"/>
      <c r="N13" s="11"/>
      <c r="O13" s="11"/>
    </row>
    <row r="14" spans="1:16" s="9" customFormat="1" ht="14.25" customHeight="1" x14ac:dyDescent="0.2">
      <c r="A14" s="20"/>
      <c r="B14" s="244" t="s">
        <v>146</v>
      </c>
      <c r="C14" s="244"/>
      <c r="D14" s="244"/>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46" t="s">
        <v>215</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154" t="s">
        <v>1</v>
      </c>
      <c r="B21" s="154"/>
      <c r="C21" s="154"/>
      <c r="E21" s="8"/>
      <c r="F21" s="8"/>
      <c r="G21" s="8"/>
    </row>
    <row r="22" spans="1:15" s="9" customFormat="1" ht="14.25" customHeight="1" x14ac:dyDescent="0.2">
      <c r="A22" s="246" t="s">
        <v>19</v>
      </c>
      <c r="B22" s="246"/>
      <c r="C22" s="246"/>
      <c r="E22" s="8"/>
      <c r="F22" s="8"/>
      <c r="G22" s="8"/>
      <c r="H22" s="11"/>
      <c r="I22" s="11"/>
      <c r="J22" s="11"/>
      <c r="K22" s="11"/>
      <c r="L22" s="11"/>
      <c r="M22" s="11"/>
      <c r="N22" s="11"/>
      <c r="O22" s="11"/>
    </row>
    <row r="23" spans="1:15" s="9" customFormat="1" ht="13.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12</v>
      </c>
      <c r="B25" s="233"/>
      <c r="C25" s="233"/>
      <c r="D25" s="233"/>
      <c r="E25" s="234"/>
      <c r="F25" s="100">
        <v>14339</v>
      </c>
      <c r="G25" s="100">
        <v>12915</v>
      </c>
      <c r="H25" s="100">
        <v>13127</v>
      </c>
      <c r="I25" s="100">
        <v>13076</v>
      </c>
      <c r="J25" s="84"/>
      <c r="K25" s="100"/>
      <c r="L25" s="100"/>
      <c r="M25" s="100"/>
      <c r="N25" s="100"/>
      <c r="O25" s="84"/>
    </row>
    <row r="26" spans="1:15" s="9" customFormat="1" ht="15" customHeight="1" x14ac:dyDescent="0.2">
      <c r="A26" s="232" t="s">
        <v>204</v>
      </c>
      <c r="B26" s="233"/>
      <c r="C26" s="233"/>
      <c r="D26" s="233"/>
      <c r="E26" s="234"/>
      <c r="F26" s="100">
        <v>32065</v>
      </c>
      <c r="G26" s="100">
        <v>31170</v>
      </c>
      <c r="H26" s="100">
        <v>32308</v>
      </c>
      <c r="I26" s="100">
        <v>32143</v>
      </c>
      <c r="J26" s="84"/>
      <c r="K26" s="100"/>
      <c r="L26" s="100"/>
      <c r="M26" s="100"/>
      <c r="N26" s="100"/>
      <c r="O26" s="84"/>
    </row>
    <row r="27" spans="1:15" s="5" customFormat="1" ht="15" customHeight="1" x14ac:dyDescent="0.25">
      <c r="A27" s="232" t="s">
        <v>13</v>
      </c>
      <c r="B27" s="233"/>
      <c r="C27" s="233"/>
      <c r="D27" s="233"/>
      <c r="E27" s="234"/>
      <c r="F27" s="100">
        <v>3422</v>
      </c>
      <c r="G27" s="100">
        <v>3307</v>
      </c>
      <c r="H27" s="100">
        <v>3405</v>
      </c>
      <c r="I27" s="100">
        <v>3268</v>
      </c>
      <c r="J27" s="59"/>
      <c r="K27" s="100"/>
      <c r="L27" s="100"/>
      <c r="M27" s="100"/>
      <c r="N27" s="100"/>
      <c r="O27" s="59"/>
    </row>
    <row r="28" spans="1:15" s="9" customFormat="1" ht="15" customHeight="1" x14ac:dyDescent="0.2">
      <c r="A28" s="232" t="s">
        <v>14</v>
      </c>
      <c r="B28" s="233"/>
      <c r="C28" s="233"/>
      <c r="D28" s="233"/>
      <c r="E28" s="234"/>
      <c r="F28" s="118">
        <v>0.23864983610000001</v>
      </c>
      <c r="G28" s="118">
        <v>0.25605884629999998</v>
      </c>
      <c r="H28" s="118">
        <v>0.25938904550000003</v>
      </c>
      <c r="I28" s="118">
        <v>0.24992352400000001</v>
      </c>
      <c r="J28" s="119"/>
      <c r="K28" s="118"/>
      <c r="L28" s="118"/>
      <c r="M28" s="118"/>
      <c r="N28" s="118"/>
      <c r="O28" s="119"/>
    </row>
    <row r="29" spans="1:15" s="9" customFormat="1" ht="15" customHeight="1" x14ac:dyDescent="0.2">
      <c r="A29" s="232" t="s">
        <v>17</v>
      </c>
      <c r="B29" s="233"/>
      <c r="C29" s="233"/>
      <c r="D29" s="233"/>
      <c r="E29" s="234"/>
      <c r="F29" s="100">
        <v>5508</v>
      </c>
      <c r="G29" s="100">
        <v>5561</v>
      </c>
      <c r="H29" s="100">
        <v>5842</v>
      </c>
      <c r="I29" s="100">
        <v>5710</v>
      </c>
      <c r="J29" s="59"/>
      <c r="K29" s="100"/>
      <c r="L29" s="100"/>
      <c r="M29" s="100"/>
      <c r="N29" s="100"/>
      <c r="O29" s="59"/>
    </row>
    <row r="30" spans="1:15" s="9" customFormat="1" ht="15" customHeight="1" x14ac:dyDescent="0.2">
      <c r="A30" s="232" t="s">
        <v>18</v>
      </c>
      <c r="B30" s="233"/>
      <c r="C30" s="233"/>
      <c r="D30" s="233"/>
      <c r="E30" s="234"/>
      <c r="F30" s="118">
        <v>0.38412720550000001</v>
      </c>
      <c r="G30" s="118">
        <v>0.43058459160000001</v>
      </c>
      <c r="H30" s="118">
        <v>0.4450369468</v>
      </c>
      <c r="I30" s="118">
        <v>0.4366778831</v>
      </c>
      <c r="J30" s="117"/>
      <c r="K30" s="118"/>
      <c r="L30" s="118"/>
      <c r="M30" s="118"/>
      <c r="N30" s="118"/>
      <c r="O30" s="117"/>
    </row>
    <row r="31" spans="1:15" s="9" customFormat="1" ht="15" customHeight="1" x14ac:dyDescent="0.2">
      <c r="A31" s="232" t="s">
        <v>15</v>
      </c>
      <c r="B31" s="233"/>
      <c r="C31" s="233"/>
      <c r="D31" s="233"/>
      <c r="E31" s="234"/>
      <c r="F31" s="100">
        <v>2959</v>
      </c>
      <c r="G31" s="100">
        <v>2909</v>
      </c>
      <c r="H31" s="100">
        <v>2867</v>
      </c>
      <c r="I31" s="100">
        <v>2869</v>
      </c>
      <c r="J31" s="60"/>
      <c r="K31" s="100"/>
      <c r="L31" s="100"/>
      <c r="M31" s="100"/>
      <c r="N31" s="100"/>
      <c r="O31" s="60"/>
    </row>
    <row r="32" spans="1:15" s="9" customFormat="1" ht="15" customHeight="1" x14ac:dyDescent="0.2">
      <c r="A32" s="232" t="s">
        <v>16</v>
      </c>
      <c r="B32" s="233"/>
      <c r="C32" s="233"/>
      <c r="D32" s="233"/>
      <c r="E32" s="234"/>
      <c r="F32" s="118">
        <v>0.2063602762</v>
      </c>
      <c r="G32" s="118">
        <v>0.22524196669999999</v>
      </c>
      <c r="H32" s="118">
        <v>0.21840481449999999</v>
      </c>
      <c r="I32" s="118">
        <v>0.21940960540000001</v>
      </c>
      <c r="J32" s="117"/>
      <c r="K32" s="118"/>
      <c r="L32" s="118"/>
      <c r="M32" s="118"/>
      <c r="N32" s="118"/>
      <c r="O32" s="117"/>
    </row>
    <row r="33" spans="1:15" s="9" customFormat="1" ht="15" customHeight="1" x14ac:dyDescent="0.2">
      <c r="A33" s="232" t="s">
        <v>300</v>
      </c>
      <c r="B33" s="233"/>
      <c r="C33" s="233"/>
      <c r="D33" s="233"/>
      <c r="E33" s="234"/>
      <c r="F33" s="100">
        <v>2751</v>
      </c>
      <c r="G33" s="100">
        <v>2570</v>
      </c>
      <c r="H33" s="100">
        <v>2463</v>
      </c>
      <c r="I33" s="100">
        <v>2454</v>
      </c>
      <c r="J33" s="60"/>
      <c r="K33" s="100"/>
      <c r="L33" s="100"/>
      <c r="M33" s="100"/>
      <c r="N33" s="100"/>
      <c r="O33" s="60"/>
    </row>
    <row r="34" spans="1:15" s="9" customFormat="1" ht="15" customHeight="1" x14ac:dyDescent="0.2">
      <c r="A34" s="232" t="s">
        <v>154</v>
      </c>
      <c r="B34" s="233"/>
      <c r="C34" s="233"/>
      <c r="D34" s="233"/>
      <c r="E34" s="234"/>
      <c r="F34" s="118">
        <v>8.5794480000000006E-2</v>
      </c>
      <c r="G34" s="118">
        <v>8.2451074799999996E-2</v>
      </c>
      <c r="H34" s="118">
        <v>7.6234988200000006E-2</v>
      </c>
      <c r="I34" s="118">
        <v>7.6346327300000003E-2</v>
      </c>
      <c r="J34" s="117"/>
      <c r="K34" s="118"/>
      <c r="L34" s="118"/>
      <c r="M34" s="118"/>
      <c r="N34" s="118"/>
      <c r="O34" s="117"/>
    </row>
    <row r="35" spans="1:15" s="10" customFormat="1" ht="15" customHeight="1" x14ac:dyDescent="0.2">
      <c r="A35" s="235"/>
      <c r="B35" s="236"/>
      <c r="C35" s="236"/>
      <c r="D35" s="236"/>
      <c r="E35" s="237"/>
      <c r="F35" s="124">
        <v>0.61587279449999999</v>
      </c>
      <c r="G35" s="124">
        <v>0.56941540840000004</v>
      </c>
      <c r="H35" s="124">
        <v>0.55496305319999994</v>
      </c>
      <c r="I35" s="124">
        <v>0.5633221169</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26"/>
      <c r="B36" s="227"/>
      <c r="C36" s="227"/>
      <c r="D36" s="227"/>
      <c r="E36" s="228"/>
      <c r="F36" s="124">
        <v>0.76135016389999999</v>
      </c>
      <c r="G36" s="124">
        <v>0.74394115370000002</v>
      </c>
      <c r="H36" s="124">
        <v>0.74061095450000003</v>
      </c>
      <c r="I36" s="124">
        <v>0.75007647600000005</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26"/>
      <c r="B37" s="227"/>
      <c r="C37" s="227"/>
      <c r="D37" s="227"/>
      <c r="E37" s="228"/>
      <c r="F37" s="124">
        <v>0.79363972380000003</v>
      </c>
      <c r="G37" s="124">
        <v>0.77475803330000004</v>
      </c>
      <c r="H37" s="124">
        <v>0.78159518549999996</v>
      </c>
      <c r="I37" s="124">
        <v>0.78059039460000001</v>
      </c>
      <c r="J37" s="124">
        <f t="shared" ref="J37:O37" si="2">1-J32</f>
        <v>1</v>
      </c>
      <c r="K37" s="124">
        <f t="shared" si="2"/>
        <v>1</v>
      </c>
      <c r="L37" s="124">
        <f t="shared" si="2"/>
        <v>1</v>
      </c>
      <c r="M37" s="124">
        <f t="shared" si="2"/>
        <v>1</v>
      </c>
      <c r="N37" s="124">
        <f t="shared" si="2"/>
        <v>1</v>
      </c>
      <c r="O37" s="124">
        <f t="shared" si="2"/>
        <v>1</v>
      </c>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B12:C12"/>
    <mergeCell ref="B13:C13"/>
    <mergeCell ref="E23:G23"/>
    <mergeCell ref="B10:C10"/>
    <mergeCell ref="B11:C11"/>
    <mergeCell ref="A22:C22"/>
    <mergeCell ref="B14:D14"/>
    <mergeCell ref="A17:D20"/>
    <mergeCell ref="N2:O2"/>
    <mergeCell ref="E5:G5"/>
    <mergeCell ref="E2:M4"/>
    <mergeCell ref="N4:O4"/>
    <mergeCell ref="A8:C8"/>
    <mergeCell ref="E6:O6"/>
    <mergeCell ref="I8:L9"/>
    <mergeCell ref="M8:O9"/>
    <mergeCell ref="E8:H8"/>
    <mergeCell ref="B9:C9"/>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H7" sqref="H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40</v>
      </c>
      <c r="F5" s="199"/>
      <c r="G5" s="199"/>
      <c r="H5" s="68"/>
      <c r="I5" s="68"/>
      <c r="J5" s="13"/>
      <c r="L5" s="8"/>
      <c r="M5" s="68"/>
      <c r="N5" s="68"/>
      <c r="O5" s="68"/>
      <c r="P5" s="68"/>
    </row>
    <row r="6" spans="1:16" ht="18.75" x14ac:dyDescent="0.25">
      <c r="D6" s="21"/>
      <c r="E6" s="239" t="s">
        <v>198</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48" t="s">
        <v>155</v>
      </c>
      <c r="F8" s="248"/>
      <c r="G8" s="248"/>
      <c r="H8" s="75"/>
      <c r="J8" s="75"/>
      <c r="K8" s="75" t="s">
        <v>159</v>
      </c>
      <c r="L8" s="75"/>
      <c r="M8" s="76"/>
      <c r="N8" s="75"/>
      <c r="O8" s="75"/>
    </row>
    <row r="9" spans="1:16" s="78" customFormat="1" ht="14.25" customHeight="1" x14ac:dyDescent="0.25">
      <c r="A9" s="20"/>
      <c r="B9" s="247" t="s">
        <v>10</v>
      </c>
      <c r="C9" s="247"/>
      <c r="D9" s="4"/>
      <c r="E9" s="4"/>
      <c r="F9" s="4"/>
      <c r="G9" s="4"/>
      <c r="H9" s="4"/>
      <c r="I9" s="4"/>
      <c r="J9" s="4"/>
      <c r="K9" s="4"/>
      <c r="L9" s="4"/>
      <c r="M9" s="4"/>
      <c r="N9" s="4"/>
      <c r="O9" s="4"/>
    </row>
    <row r="10" spans="1:16" s="78" customFormat="1" ht="14.25" customHeight="1" x14ac:dyDescent="0.2">
      <c r="A10" s="20"/>
      <c r="B10" s="247" t="s">
        <v>203</v>
      </c>
      <c r="C10" s="247"/>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46" t="s">
        <v>240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8"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5" s="9" customFormat="1" ht="14.25" customHeight="1" x14ac:dyDescent="0.2">
      <c r="A17" s="246"/>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13.5" customHeight="1" x14ac:dyDescent="0.2">
      <c r="A23" s="164"/>
      <c r="B23" s="164"/>
      <c r="C23" s="164"/>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32" t="s">
        <v>163</v>
      </c>
      <c r="B25" s="233"/>
      <c r="C25" s="233"/>
      <c r="D25" s="233"/>
      <c r="E25" s="234"/>
      <c r="F25" s="84">
        <v>2468</v>
      </c>
      <c r="G25" s="84">
        <v>2511</v>
      </c>
      <c r="H25" s="84">
        <v>1952</v>
      </c>
      <c r="I25" s="84">
        <v>1973</v>
      </c>
      <c r="J25" s="84"/>
      <c r="K25" s="84"/>
      <c r="L25" s="84"/>
      <c r="M25" s="84"/>
      <c r="N25" s="84"/>
      <c r="O25" s="84"/>
    </row>
    <row r="26" spans="1:15" s="9" customFormat="1" ht="15" customHeight="1" x14ac:dyDescent="0.2">
      <c r="A26" s="232" t="s">
        <v>205</v>
      </c>
      <c r="B26" s="233"/>
      <c r="C26" s="233"/>
      <c r="D26" s="233"/>
      <c r="E26" s="234"/>
      <c r="F26" s="84">
        <v>5168</v>
      </c>
      <c r="G26" s="84">
        <v>5370</v>
      </c>
      <c r="H26" s="84">
        <v>3796</v>
      </c>
      <c r="I26" s="84">
        <v>3679</v>
      </c>
      <c r="J26" s="84"/>
      <c r="K26" s="84"/>
      <c r="L26" s="84"/>
      <c r="M26" s="84"/>
      <c r="N26" s="84"/>
      <c r="O26" s="84"/>
    </row>
    <row r="27" spans="1:15" s="78" customFormat="1" ht="15" customHeight="1" x14ac:dyDescent="0.25">
      <c r="A27" s="232" t="s">
        <v>216</v>
      </c>
      <c r="B27" s="233"/>
      <c r="C27" s="233"/>
      <c r="D27" s="233"/>
      <c r="E27" s="234"/>
      <c r="F27" s="84">
        <v>10064</v>
      </c>
      <c r="G27" s="84">
        <v>9908</v>
      </c>
      <c r="H27" s="84">
        <v>10880</v>
      </c>
      <c r="I27" s="84">
        <v>10748</v>
      </c>
      <c r="J27" s="59"/>
      <c r="K27" s="59"/>
      <c r="L27" s="59"/>
      <c r="M27" s="59"/>
      <c r="N27" s="59"/>
      <c r="O27" s="59"/>
    </row>
    <row r="28" spans="1:15" s="9" customFormat="1" ht="15" customHeight="1" x14ac:dyDescent="0.2">
      <c r="A28" s="232" t="s">
        <v>217</v>
      </c>
      <c r="B28" s="233"/>
      <c r="C28" s="233"/>
      <c r="D28" s="233"/>
      <c r="E28" s="234"/>
      <c r="F28" s="84">
        <v>24741</v>
      </c>
      <c r="G28" s="84">
        <v>24986</v>
      </c>
      <c r="H28" s="84">
        <v>27902</v>
      </c>
      <c r="I28" s="84">
        <v>27601</v>
      </c>
      <c r="J28" s="58"/>
      <c r="K28" s="58"/>
      <c r="L28" s="58"/>
      <c r="M28" s="58"/>
      <c r="N28" s="58"/>
      <c r="O28" s="58"/>
    </row>
    <row r="29" spans="1:15" s="9" customFormat="1" ht="15" customHeight="1" x14ac:dyDescent="0.2">
      <c r="A29" s="232" t="s">
        <v>218</v>
      </c>
      <c r="B29" s="233"/>
      <c r="C29" s="233"/>
      <c r="D29" s="233"/>
      <c r="E29" s="234"/>
      <c r="F29" s="84">
        <v>1834</v>
      </c>
      <c r="G29" s="84">
        <v>541</v>
      </c>
      <c r="H29" s="84">
        <v>345</v>
      </c>
      <c r="I29" s="84">
        <v>365</v>
      </c>
      <c r="J29" s="59"/>
      <c r="K29" s="59"/>
      <c r="L29" s="59"/>
      <c r="M29" s="59"/>
      <c r="N29" s="59"/>
      <c r="O29" s="59"/>
    </row>
    <row r="30" spans="1:15" s="9" customFormat="1" ht="15" customHeight="1" x14ac:dyDescent="0.2">
      <c r="A30" s="232" t="s">
        <v>219</v>
      </c>
      <c r="B30" s="233"/>
      <c r="C30" s="233"/>
      <c r="D30" s="233"/>
      <c r="E30" s="234"/>
      <c r="F30" s="84">
        <v>2206</v>
      </c>
      <c r="G30" s="84">
        <v>942</v>
      </c>
      <c r="H30" s="84">
        <v>756</v>
      </c>
      <c r="I30" s="84">
        <v>893</v>
      </c>
      <c r="J30" s="60"/>
      <c r="K30" s="60"/>
      <c r="L30" s="60"/>
      <c r="M30" s="60"/>
      <c r="N30" s="60"/>
      <c r="O30" s="60"/>
    </row>
    <row r="31" spans="1:15" s="10" customFormat="1" ht="15" customHeight="1" x14ac:dyDescent="0.2">
      <c r="A31" s="249"/>
      <c r="B31" s="250"/>
      <c r="C31" s="250"/>
      <c r="D31" s="250"/>
      <c r="E31" s="251"/>
      <c r="F31" s="80"/>
      <c r="G31" s="80"/>
      <c r="H31" s="80"/>
      <c r="I31" s="80"/>
      <c r="J31" s="80"/>
      <c r="K31" s="80"/>
      <c r="L31" s="80"/>
      <c r="M31" s="80"/>
      <c r="N31" s="80"/>
      <c r="O31" s="80"/>
    </row>
    <row r="32" spans="1:15" s="10" customFormat="1" ht="15" customHeight="1" x14ac:dyDescent="0.2">
      <c r="A32" s="249"/>
      <c r="B32" s="250"/>
      <c r="C32" s="250"/>
      <c r="D32" s="250"/>
      <c r="E32" s="251"/>
      <c r="F32" s="80"/>
      <c r="G32" s="80"/>
      <c r="H32" s="80"/>
      <c r="I32" s="80"/>
      <c r="J32" s="80"/>
      <c r="K32" s="80"/>
      <c r="L32" s="80"/>
      <c r="M32" s="80"/>
      <c r="N32" s="80"/>
      <c r="O32" s="80"/>
    </row>
    <row r="33" spans="1:15" s="10" customFormat="1" ht="15" customHeight="1" x14ac:dyDescent="0.2">
      <c r="A33" s="249"/>
      <c r="B33" s="250"/>
      <c r="C33" s="250"/>
      <c r="D33" s="250"/>
      <c r="E33" s="251"/>
      <c r="F33" s="80"/>
      <c r="G33" s="80"/>
      <c r="H33" s="80"/>
      <c r="I33" s="80"/>
      <c r="J33" s="80"/>
      <c r="K33" s="80"/>
      <c r="L33" s="80"/>
      <c r="M33" s="80"/>
      <c r="N33" s="80"/>
      <c r="O33" s="80"/>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0" customFormat="1" ht="15" customHeight="1" x14ac:dyDescent="0.2">
      <c r="A37" s="226"/>
      <c r="B37" s="227"/>
      <c r="C37" s="227"/>
      <c r="D37" s="227"/>
      <c r="E37" s="228"/>
      <c r="F37" s="73"/>
      <c r="G37" s="72"/>
      <c r="H37" s="61"/>
      <c r="I37" s="61"/>
      <c r="J37" s="61"/>
      <c r="K37" s="61"/>
      <c r="L37" s="61"/>
      <c r="M37" s="61"/>
      <c r="N37" s="61"/>
      <c r="O37" s="61"/>
    </row>
    <row r="38" spans="1:15" s="1" customFormat="1" x14ac:dyDescent="0.25">
      <c r="A38" s="19"/>
      <c r="B38" s="19"/>
      <c r="C38" s="19"/>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0:E30"/>
    <mergeCell ref="A36:E36"/>
    <mergeCell ref="A37:E37"/>
    <mergeCell ref="A31:E31"/>
    <mergeCell ref="A32:E32"/>
    <mergeCell ref="A33:E33"/>
    <mergeCell ref="A34:E34"/>
    <mergeCell ref="A35:E35"/>
    <mergeCell ref="A29:E29"/>
    <mergeCell ref="A21:C21"/>
    <mergeCell ref="E23:G23"/>
    <mergeCell ref="A24:E24"/>
    <mergeCell ref="A25:E25"/>
    <mergeCell ref="A26:E26"/>
    <mergeCell ref="A27:E27"/>
    <mergeCell ref="A28:E28"/>
    <mergeCell ref="A22:D22"/>
    <mergeCell ref="N2:O2"/>
    <mergeCell ref="N4:O4"/>
    <mergeCell ref="E5:G5"/>
    <mergeCell ref="E8:G8"/>
    <mergeCell ref="E6:O6"/>
    <mergeCell ref="A8:C8"/>
    <mergeCell ref="B9:C9"/>
    <mergeCell ref="B10:C10"/>
    <mergeCell ref="A13:D19"/>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1" t="s">
        <v>333</v>
      </c>
      <c r="F2" s="201"/>
      <c r="G2" s="201"/>
      <c r="H2" s="201"/>
      <c r="I2" s="201"/>
      <c r="J2" s="201"/>
      <c r="K2" s="201"/>
      <c r="L2" s="201"/>
      <c r="M2" s="201"/>
      <c r="N2" s="198" t="s">
        <v>3</v>
      </c>
      <c r="O2" s="198"/>
      <c r="P2" s="69"/>
    </row>
    <row r="3" spans="1:19" ht="16.5" customHeight="1" x14ac:dyDescent="0.25">
      <c r="B3" s="63"/>
      <c r="C3" s="63"/>
      <c r="D3" s="2"/>
      <c r="E3" s="201"/>
      <c r="F3" s="201"/>
      <c r="G3" s="201"/>
      <c r="H3" s="201"/>
      <c r="I3" s="201"/>
      <c r="J3" s="201"/>
      <c r="K3" s="201"/>
      <c r="L3" s="201"/>
      <c r="M3" s="201"/>
      <c r="N3" s="69"/>
      <c r="O3" s="69"/>
      <c r="P3" s="69"/>
    </row>
    <row r="4" spans="1:19" ht="16.5" customHeight="1" x14ac:dyDescent="0.25">
      <c r="B4" s="1"/>
      <c r="C4" s="1"/>
      <c r="E4" s="201"/>
      <c r="F4" s="201"/>
      <c r="G4" s="201"/>
      <c r="H4" s="201"/>
      <c r="I4" s="201"/>
      <c r="J4" s="201"/>
      <c r="K4" s="201"/>
      <c r="L4" s="201"/>
      <c r="M4" s="201"/>
      <c r="N4" s="200" t="s">
        <v>326</v>
      </c>
      <c r="O4" s="200"/>
      <c r="P4" s="69"/>
    </row>
    <row r="5" spans="1:19" ht="16.5" customHeight="1" x14ac:dyDescent="0.25">
      <c r="B5" s="1"/>
      <c r="C5" s="1"/>
      <c r="E5" s="199" t="s">
        <v>41</v>
      </c>
      <c r="F5" s="199"/>
      <c r="G5" s="199"/>
      <c r="H5" s="68"/>
      <c r="I5" s="68"/>
      <c r="J5" s="13"/>
      <c r="L5" s="8"/>
      <c r="M5" s="68"/>
      <c r="N5" s="68"/>
      <c r="O5" s="68"/>
      <c r="P5" s="68"/>
    </row>
    <row r="6" spans="1:19" ht="18.75" x14ac:dyDescent="0.25">
      <c r="D6" s="21"/>
      <c r="E6" s="239" t="s">
        <v>20</v>
      </c>
      <c r="F6" s="239"/>
      <c r="G6" s="239"/>
      <c r="H6" s="239"/>
      <c r="I6" s="239"/>
      <c r="J6" s="239"/>
      <c r="K6" s="239"/>
      <c r="L6" s="239"/>
      <c r="M6" s="239"/>
      <c r="N6" s="239"/>
      <c r="O6" s="239"/>
      <c r="P6" s="21"/>
    </row>
    <row r="7" spans="1:19" s="3" customFormat="1" ht="9" customHeight="1" x14ac:dyDescent="0.2">
      <c r="D7" s="74"/>
    </row>
    <row r="8" spans="1:19" s="3" customFormat="1" ht="13.5" customHeight="1" x14ac:dyDescent="0.2">
      <c r="A8" s="238" t="s">
        <v>239</v>
      </c>
      <c r="B8" s="238"/>
      <c r="C8" s="238"/>
      <c r="D8" s="74"/>
      <c r="E8" s="252" t="s">
        <v>42</v>
      </c>
      <c r="F8" s="252"/>
      <c r="G8" s="252"/>
      <c r="H8" s="252"/>
      <c r="I8" s="252"/>
      <c r="J8" s="252"/>
      <c r="K8" s="75"/>
      <c r="L8" s="75"/>
      <c r="M8" s="76"/>
      <c r="N8" s="75"/>
      <c r="O8" s="75"/>
    </row>
    <row r="9" spans="1:19" s="78" customFormat="1" ht="14.25" customHeight="1" x14ac:dyDescent="0.25">
      <c r="A9" s="20"/>
      <c r="B9" s="247" t="s">
        <v>33</v>
      </c>
      <c r="C9" s="247"/>
      <c r="D9" s="4"/>
      <c r="E9" s="4"/>
      <c r="F9" s="4"/>
      <c r="G9" s="4"/>
      <c r="H9" s="4"/>
      <c r="I9" s="4"/>
      <c r="J9" s="4"/>
      <c r="K9" s="4"/>
      <c r="L9" s="4"/>
      <c r="M9" s="4"/>
      <c r="N9" s="4"/>
      <c r="O9" s="4"/>
    </row>
    <row r="10" spans="1:19" s="78" customFormat="1" ht="14.25" customHeight="1" x14ac:dyDescent="0.2">
      <c r="A10" s="20"/>
      <c r="B10" s="247" t="s">
        <v>34</v>
      </c>
      <c r="C10" s="247"/>
      <c r="D10" s="6"/>
      <c r="E10" s="7"/>
      <c r="F10" s="7"/>
      <c r="G10" s="7"/>
      <c r="H10" s="7"/>
      <c r="I10" s="7"/>
      <c r="J10" s="7"/>
      <c r="K10" s="7"/>
      <c r="L10" s="7"/>
      <c r="M10" s="7"/>
      <c r="N10" s="7"/>
      <c r="O10" s="7"/>
    </row>
    <row r="11" spans="1:19" s="78" customFormat="1" ht="14.25" customHeight="1" x14ac:dyDescent="0.25">
      <c r="A11" s="20"/>
      <c r="B11" s="247" t="s">
        <v>35</v>
      </c>
      <c r="C11" s="247"/>
      <c r="D11" s="8"/>
      <c r="E11" s="8"/>
      <c r="F11" s="8"/>
      <c r="G11" s="8"/>
      <c r="H11" s="4"/>
      <c r="I11" s="4"/>
      <c r="J11" s="4"/>
      <c r="K11" s="4"/>
      <c r="L11" s="4"/>
      <c r="M11" s="4"/>
      <c r="N11" s="4"/>
      <c r="O11" s="4"/>
    </row>
    <row r="12" spans="1:19" s="9" customFormat="1" ht="14.25" customHeight="1" x14ac:dyDescent="0.2">
      <c r="A12" s="20"/>
      <c r="B12" s="247" t="s">
        <v>36</v>
      </c>
      <c r="C12" s="247"/>
      <c r="D12" s="8"/>
      <c r="E12" s="8"/>
      <c r="F12" s="8"/>
      <c r="G12" s="8"/>
    </row>
    <row r="13" spans="1:19" s="9" customFormat="1" ht="12.75" customHeight="1" x14ac:dyDescent="0.2">
      <c r="A13" s="20"/>
      <c r="B13" s="247" t="s">
        <v>37</v>
      </c>
      <c r="C13" s="247"/>
      <c r="D13" s="8"/>
      <c r="E13" s="8"/>
      <c r="F13" s="8"/>
      <c r="G13" s="8"/>
      <c r="H13" s="11"/>
      <c r="I13" s="11"/>
      <c r="J13" s="11"/>
      <c r="K13" s="11"/>
      <c r="L13" s="11"/>
      <c r="M13" s="11"/>
      <c r="N13" s="11"/>
      <c r="O13" s="11"/>
    </row>
    <row r="14" spans="1:19" s="9" customFormat="1" ht="14.25" customHeight="1" x14ac:dyDescent="0.2">
      <c r="A14" s="20"/>
      <c r="B14" s="247" t="s">
        <v>38</v>
      </c>
      <c r="C14" s="247"/>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8" t="s">
        <v>0</v>
      </c>
      <c r="B16" s="238"/>
      <c r="C16" s="238"/>
      <c r="D16" s="8"/>
      <c r="E16" s="8"/>
      <c r="F16" s="8"/>
      <c r="G16" s="8"/>
      <c r="H16" s="4"/>
      <c r="I16" s="4"/>
      <c r="J16" s="4"/>
      <c r="K16" s="4"/>
      <c r="L16" s="4"/>
      <c r="M16" s="4"/>
      <c r="N16" s="4"/>
      <c r="O16" s="4"/>
      <c r="Q16" s="20"/>
      <c r="R16" s="20"/>
      <c r="S16" s="20"/>
    </row>
    <row r="17" spans="1:15" s="9" customFormat="1" ht="14.25" customHeight="1" x14ac:dyDescent="0.2">
      <c r="A17" s="246" t="s">
        <v>271</v>
      </c>
      <c r="B17" s="246"/>
      <c r="C17" s="246"/>
      <c r="D17" s="246"/>
      <c r="E17" s="8"/>
      <c r="F17" s="8"/>
      <c r="G17" s="8"/>
    </row>
    <row r="18" spans="1:15" s="9" customFormat="1" ht="14.25" customHeight="1" x14ac:dyDescent="0.2">
      <c r="A18" s="246"/>
      <c r="B18" s="246"/>
      <c r="C18" s="246"/>
      <c r="D18" s="246"/>
      <c r="E18" s="6"/>
      <c r="F18" s="6"/>
      <c r="G18" s="8"/>
    </row>
    <row r="19" spans="1:15" s="9" customFormat="1" ht="14.25" customHeight="1" x14ac:dyDescent="0.2">
      <c r="A19" s="246"/>
      <c r="B19" s="246"/>
      <c r="C19" s="246"/>
      <c r="D19" s="246"/>
      <c r="E19" s="8"/>
      <c r="F19" s="8"/>
      <c r="G19" s="8"/>
    </row>
    <row r="20" spans="1:15" s="9" customFormat="1" ht="14.25" customHeight="1" x14ac:dyDescent="0.2">
      <c r="A20" s="246"/>
      <c r="B20" s="246"/>
      <c r="C20" s="246"/>
      <c r="D20" s="246"/>
      <c r="E20" s="8"/>
      <c r="F20" s="8"/>
      <c r="G20" s="8"/>
    </row>
    <row r="21" spans="1:15" s="9" customFormat="1" ht="14.25" customHeight="1" x14ac:dyDescent="0.2">
      <c r="A21" s="238" t="s">
        <v>1</v>
      </c>
      <c r="B21" s="238"/>
      <c r="C21" s="238"/>
      <c r="D21" s="8"/>
      <c r="E21" s="8"/>
      <c r="F21" s="8"/>
      <c r="G21" s="8"/>
    </row>
    <row r="22" spans="1:15" s="9" customFormat="1" ht="14.25" customHeight="1" x14ac:dyDescent="0.2">
      <c r="A22" s="246" t="s">
        <v>19</v>
      </c>
      <c r="B22" s="246"/>
      <c r="C22" s="246"/>
      <c r="D22" s="246"/>
      <c r="E22" s="8"/>
      <c r="F22" s="8"/>
      <c r="G22" s="8"/>
      <c r="H22" s="11"/>
      <c r="I22" s="11"/>
      <c r="J22" s="11"/>
      <c r="K22" s="11"/>
      <c r="L22" s="11"/>
      <c r="M22" s="11"/>
      <c r="N22" s="11"/>
      <c r="O22" s="11"/>
    </row>
    <row r="23" spans="1:15" s="9" customFormat="1" ht="9.75" customHeight="1" x14ac:dyDescent="0.2">
      <c r="A23" s="20"/>
      <c r="B23" s="20"/>
      <c r="C23" s="20"/>
      <c r="D23" s="14"/>
      <c r="E23" s="245"/>
      <c r="F23" s="245"/>
      <c r="G23" s="245"/>
      <c r="H23" s="38"/>
      <c r="I23" s="38"/>
      <c r="J23" s="38"/>
      <c r="K23" s="38"/>
      <c r="L23" s="38"/>
      <c r="M23" s="38"/>
      <c r="N23" s="38"/>
      <c r="O23" s="38"/>
    </row>
    <row r="24" spans="1:15"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32" t="s">
        <v>206</v>
      </c>
      <c r="B25" s="233"/>
      <c r="C25" s="233"/>
      <c r="D25" s="233"/>
      <c r="E25" s="234"/>
      <c r="F25" s="84">
        <v>32065</v>
      </c>
      <c r="G25" s="84">
        <v>31170</v>
      </c>
      <c r="H25" s="84">
        <v>32308</v>
      </c>
      <c r="I25" s="84">
        <v>32143</v>
      </c>
      <c r="J25" s="84"/>
      <c r="K25" s="84"/>
      <c r="L25" s="84"/>
      <c r="M25" s="84"/>
      <c r="N25" s="84"/>
      <c r="O25" s="84"/>
    </row>
    <row r="26" spans="1:15" s="9" customFormat="1" ht="13.5" customHeight="1" x14ac:dyDescent="0.2">
      <c r="A26" s="232" t="s">
        <v>21</v>
      </c>
      <c r="B26" s="233"/>
      <c r="C26" s="233"/>
      <c r="D26" s="233"/>
      <c r="E26" s="234"/>
      <c r="F26" s="84">
        <v>10884</v>
      </c>
      <c r="G26" s="84">
        <v>10166</v>
      </c>
      <c r="H26" s="84">
        <v>10093</v>
      </c>
      <c r="I26" s="84">
        <v>9913</v>
      </c>
      <c r="J26" s="84"/>
      <c r="K26" s="84"/>
      <c r="L26" s="84"/>
      <c r="M26" s="84"/>
      <c r="N26" s="84"/>
      <c r="O26" s="84"/>
    </row>
    <row r="27" spans="1:15" s="78" customFormat="1" ht="13.5" customHeight="1" x14ac:dyDescent="0.25">
      <c r="A27" s="232" t="s">
        <v>22</v>
      </c>
      <c r="B27" s="233"/>
      <c r="C27" s="233"/>
      <c r="D27" s="233"/>
      <c r="E27" s="234"/>
      <c r="F27" s="116">
        <v>0.33943552160000001</v>
      </c>
      <c r="G27" s="116">
        <v>0.32614693620000001</v>
      </c>
      <c r="H27" s="116">
        <v>0.31239940570000002</v>
      </c>
      <c r="I27" s="116">
        <v>0.30840307379999998</v>
      </c>
      <c r="J27" s="116"/>
      <c r="K27" s="116"/>
      <c r="L27" s="116"/>
      <c r="M27" s="116"/>
      <c r="N27" s="116"/>
      <c r="O27" s="116"/>
    </row>
    <row r="28" spans="1:15" s="102" customFormat="1" ht="13.5" customHeight="1" x14ac:dyDescent="0.25">
      <c r="A28" s="232" t="s">
        <v>144</v>
      </c>
      <c r="B28" s="233"/>
      <c r="C28" s="233"/>
      <c r="D28" s="233"/>
      <c r="E28" s="234"/>
      <c r="F28" s="84">
        <v>19797</v>
      </c>
      <c r="G28" s="84">
        <v>19590</v>
      </c>
      <c r="H28" s="84">
        <v>20697</v>
      </c>
      <c r="I28" s="84">
        <v>20620</v>
      </c>
      <c r="J28" s="59"/>
      <c r="K28" s="59"/>
      <c r="L28" s="59"/>
      <c r="M28" s="59"/>
      <c r="N28" s="59"/>
      <c r="O28" s="59"/>
    </row>
    <row r="29" spans="1:15" s="102" customFormat="1" ht="13.5" customHeight="1" x14ac:dyDescent="0.25">
      <c r="A29" s="232" t="s">
        <v>145</v>
      </c>
      <c r="B29" s="233"/>
      <c r="C29" s="233"/>
      <c r="D29" s="233"/>
      <c r="E29" s="234"/>
      <c r="F29" s="116">
        <v>0.61740215190000003</v>
      </c>
      <c r="G29" s="116">
        <v>0.62848893169999998</v>
      </c>
      <c r="H29" s="116">
        <v>0.64061532750000005</v>
      </c>
      <c r="I29" s="116">
        <v>0.64150826000000005</v>
      </c>
      <c r="J29" s="116"/>
      <c r="K29" s="116"/>
      <c r="L29" s="116"/>
      <c r="M29" s="116"/>
      <c r="N29" s="116"/>
      <c r="O29" s="116"/>
    </row>
    <row r="30" spans="1:15" s="9" customFormat="1" ht="13.5" customHeight="1" x14ac:dyDescent="0.2">
      <c r="A30" s="232" t="s">
        <v>23</v>
      </c>
      <c r="B30" s="233"/>
      <c r="C30" s="233"/>
      <c r="D30" s="233"/>
      <c r="E30" s="234"/>
      <c r="F30" s="58">
        <v>2939</v>
      </c>
      <c r="G30" s="58">
        <v>3122</v>
      </c>
      <c r="H30" s="58">
        <v>3431</v>
      </c>
      <c r="I30" s="58">
        <v>3401</v>
      </c>
      <c r="J30" s="58"/>
      <c r="K30" s="58"/>
      <c r="L30" s="58"/>
      <c r="M30" s="58"/>
      <c r="N30" s="58"/>
      <c r="O30" s="58"/>
    </row>
    <row r="31" spans="1:15" s="9" customFormat="1" ht="13.5" customHeight="1" x14ac:dyDescent="0.2">
      <c r="A31" s="232" t="s">
        <v>24</v>
      </c>
      <c r="B31" s="233"/>
      <c r="C31" s="233"/>
      <c r="D31" s="233"/>
      <c r="E31" s="234"/>
      <c r="F31" s="116">
        <v>9.1657570600000002E-2</v>
      </c>
      <c r="G31" s="116">
        <v>0.10016041069999999</v>
      </c>
      <c r="H31" s="116">
        <v>0.1061966077</v>
      </c>
      <c r="I31" s="116">
        <v>0.1058084186</v>
      </c>
      <c r="J31" s="120"/>
      <c r="K31" s="120"/>
      <c r="L31" s="120"/>
      <c r="M31" s="120"/>
      <c r="N31" s="116"/>
      <c r="O31" s="116"/>
    </row>
    <row r="32" spans="1:15" s="9" customFormat="1" ht="13.5" customHeight="1" x14ac:dyDescent="0.2">
      <c r="A32" s="232" t="s">
        <v>25</v>
      </c>
      <c r="B32" s="233"/>
      <c r="C32" s="233"/>
      <c r="D32" s="233"/>
      <c r="E32" s="234"/>
      <c r="F32" s="58">
        <v>13602</v>
      </c>
      <c r="G32" s="58">
        <v>13337</v>
      </c>
      <c r="H32" s="58">
        <v>14197</v>
      </c>
      <c r="I32" s="58">
        <v>14185</v>
      </c>
      <c r="J32" s="58"/>
      <c r="K32" s="58"/>
      <c r="L32" s="58"/>
      <c r="M32" s="58"/>
      <c r="N32" s="58"/>
      <c r="O32" s="58"/>
    </row>
    <row r="33" spans="1:15" s="10" customFormat="1" ht="13.5" customHeight="1" x14ac:dyDescent="0.2">
      <c r="A33" s="232" t="s">
        <v>26</v>
      </c>
      <c r="B33" s="233"/>
      <c r="C33" s="233"/>
      <c r="D33" s="233"/>
      <c r="E33" s="234"/>
      <c r="F33" s="116">
        <v>0.42420084200000002</v>
      </c>
      <c r="G33" s="116">
        <v>0.42787937120000002</v>
      </c>
      <c r="H33" s="116">
        <v>0.43942676739999997</v>
      </c>
      <c r="I33" s="116">
        <v>0.44130914970000001</v>
      </c>
      <c r="J33" s="116"/>
      <c r="K33" s="116"/>
      <c r="L33" s="116"/>
      <c r="M33" s="116"/>
      <c r="N33" s="116"/>
      <c r="O33" s="116"/>
    </row>
    <row r="34" spans="1:15" s="10" customFormat="1" ht="13.5" customHeight="1" x14ac:dyDescent="0.2">
      <c r="A34" s="232" t="s">
        <v>27</v>
      </c>
      <c r="B34" s="233"/>
      <c r="C34" s="233"/>
      <c r="D34" s="233"/>
      <c r="E34" s="234"/>
      <c r="F34" s="58">
        <v>2829</v>
      </c>
      <c r="G34" s="58">
        <v>2787</v>
      </c>
      <c r="H34" s="58">
        <v>2797</v>
      </c>
      <c r="I34" s="58">
        <v>2783</v>
      </c>
      <c r="J34" s="58"/>
      <c r="K34" s="58"/>
      <c r="L34" s="58"/>
      <c r="M34" s="58"/>
      <c r="N34" s="58"/>
      <c r="O34" s="58"/>
    </row>
    <row r="35" spans="1:15" s="10" customFormat="1" ht="13.5" customHeight="1" x14ac:dyDescent="0.2">
      <c r="A35" s="232" t="s">
        <v>28</v>
      </c>
      <c r="B35" s="233"/>
      <c r="C35" s="233"/>
      <c r="D35" s="233"/>
      <c r="E35" s="234"/>
      <c r="F35" s="116">
        <v>8.8227038800000004E-2</v>
      </c>
      <c r="G35" s="116">
        <v>8.9412897000000005E-2</v>
      </c>
      <c r="H35" s="116">
        <v>8.6572985000000005E-2</v>
      </c>
      <c r="I35" s="116">
        <v>8.65818374E-2</v>
      </c>
      <c r="J35" s="116"/>
      <c r="K35" s="116"/>
      <c r="L35" s="116"/>
      <c r="M35" s="116"/>
      <c r="N35" s="116"/>
      <c r="O35" s="116"/>
    </row>
    <row r="36" spans="1:15" s="10" customFormat="1" ht="13.5" customHeight="1" x14ac:dyDescent="0.2">
      <c r="A36" s="232" t="s">
        <v>29</v>
      </c>
      <c r="B36" s="233"/>
      <c r="C36" s="233"/>
      <c r="D36" s="233"/>
      <c r="E36" s="234"/>
      <c r="F36" s="58">
        <v>1321</v>
      </c>
      <c r="G36" s="58">
        <v>1301</v>
      </c>
      <c r="H36" s="58">
        <v>1359</v>
      </c>
      <c r="I36" s="58">
        <v>1369</v>
      </c>
      <c r="J36" s="58"/>
      <c r="K36" s="58"/>
      <c r="L36" s="58"/>
      <c r="M36" s="58"/>
      <c r="N36" s="58"/>
      <c r="O36" s="58"/>
    </row>
    <row r="37" spans="1:15" s="10" customFormat="1" ht="13.5" customHeight="1" x14ac:dyDescent="0.2">
      <c r="A37" s="232" t="s">
        <v>30</v>
      </c>
      <c r="B37" s="233"/>
      <c r="C37" s="233"/>
      <c r="D37" s="233"/>
      <c r="E37" s="234"/>
      <c r="F37" s="116">
        <v>4.1197567400000003E-2</v>
      </c>
      <c r="G37" s="116">
        <v>4.17388515E-2</v>
      </c>
      <c r="H37" s="116">
        <v>4.2063885099999997E-2</v>
      </c>
      <c r="I37" s="116">
        <v>4.2590921800000001E-2</v>
      </c>
      <c r="J37" s="116"/>
      <c r="K37" s="116"/>
      <c r="L37" s="116"/>
      <c r="M37" s="116"/>
      <c r="N37" s="116"/>
      <c r="O37" s="116"/>
    </row>
    <row r="38" spans="1:15" s="10" customFormat="1" ht="13.5" customHeight="1" x14ac:dyDescent="0.2">
      <c r="A38" s="232" t="s">
        <v>31</v>
      </c>
      <c r="B38" s="233"/>
      <c r="C38" s="233"/>
      <c r="D38" s="233"/>
      <c r="E38" s="234"/>
      <c r="F38" s="58">
        <v>1743</v>
      </c>
      <c r="G38" s="58">
        <v>1664</v>
      </c>
      <c r="H38" s="58">
        <v>1728</v>
      </c>
      <c r="I38" s="58">
        <v>1699</v>
      </c>
      <c r="J38" s="58"/>
      <c r="K38" s="58"/>
      <c r="L38" s="58"/>
      <c r="M38" s="58"/>
      <c r="N38" s="58"/>
      <c r="O38" s="58"/>
    </row>
    <row r="39" spans="1:15" s="10" customFormat="1" ht="13.5" customHeight="1" x14ac:dyDescent="0.2">
      <c r="A39" s="232" t="s">
        <v>32</v>
      </c>
      <c r="B39" s="233"/>
      <c r="C39" s="233"/>
      <c r="D39" s="233"/>
      <c r="E39" s="234"/>
      <c r="F39" s="116">
        <v>5.4358334600000002E-2</v>
      </c>
      <c r="G39" s="116">
        <v>5.3384664700000001E-2</v>
      </c>
      <c r="H39" s="116">
        <v>5.34852049E-2</v>
      </c>
      <c r="I39" s="116">
        <v>5.2857542899999999E-2</v>
      </c>
      <c r="J39" s="116"/>
      <c r="K39" s="116"/>
      <c r="L39" s="116"/>
      <c r="M39" s="116"/>
      <c r="N39" s="116"/>
      <c r="O39" s="116"/>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A43" s="19"/>
      <c r="B43" s="19"/>
      <c r="C43" s="19"/>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 ref="A30:E30"/>
    <mergeCell ref="A31:E31"/>
    <mergeCell ref="A21:C21"/>
    <mergeCell ref="E23:G23"/>
    <mergeCell ref="A28:E28"/>
    <mergeCell ref="A29:E29"/>
    <mergeCell ref="A8:C8"/>
    <mergeCell ref="A22:D22"/>
    <mergeCell ref="A17:D20"/>
    <mergeCell ref="E2:M4"/>
    <mergeCell ref="N2:O2"/>
    <mergeCell ref="N4:O4"/>
    <mergeCell ref="E5:G5"/>
    <mergeCell ref="A16:C16"/>
    <mergeCell ref="E8:J8"/>
    <mergeCell ref="E6:O6"/>
    <mergeCell ref="B12:C12"/>
    <mergeCell ref="B13:C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1" t="s">
        <v>333</v>
      </c>
      <c r="F2" s="201"/>
      <c r="G2" s="201"/>
      <c r="H2" s="201"/>
      <c r="I2" s="201"/>
      <c r="J2" s="201"/>
      <c r="K2" s="201"/>
      <c r="L2" s="201"/>
      <c r="M2" s="201"/>
      <c r="N2" s="198" t="s">
        <v>3</v>
      </c>
      <c r="O2" s="198"/>
      <c r="P2" s="69"/>
      <c r="Q2" s="69"/>
    </row>
    <row r="3" spans="1:17" ht="16.5" customHeight="1" x14ac:dyDescent="0.25">
      <c r="B3" s="63"/>
      <c r="C3" s="63"/>
      <c r="D3" s="2"/>
      <c r="E3" s="201"/>
      <c r="F3" s="201"/>
      <c r="G3" s="201"/>
      <c r="H3" s="201"/>
      <c r="I3" s="201"/>
      <c r="J3" s="201"/>
      <c r="K3" s="201"/>
      <c r="L3" s="201"/>
      <c r="M3" s="201"/>
      <c r="N3" s="69"/>
      <c r="O3" s="69"/>
      <c r="P3" s="69"/>
      <c r="Q3" s="69"/>
    </row>
    <row r="4" spans="1:17" ht="16.5" customHeight="1" x14ac:dyDescent="0.25">
      <c r="B4" s="1"/>
      <c r="C4" s="1"/>
      <c r="E4" s="201"/>
      <c r="F4" s="201"/>
      <c r="G4" s="201"/>
      <c r="H4" s="201"/>
      <c r="I4" s="201"/>
      <c r="J4" s="201"/>
      <c r="K4" s="201"/>
      <c r="L4" s="201"/>
      <c r="M4" s="201"/>
      <c r="N4" s="200" t="s">
        <v>326</v>
      </c>
      <c r="O4" s="200"/>
      <c r="P4" s="69"/>
      <c r="Q4" s="69"/>
    </row>
    <row r="5" spans="1:17" ht="16.5" customHeight="1" x14ac:dyDescent="0.25">
      <c r="B5" s="1"/>
      <c r="C5" s="1"/>
      <c r="E5" s="199" t="s">
        <v>43</v>
      </c>
      <c r="F5" s="199"/>
      <c r="G5" s="199"/>
      <c r="H5" s="68"/>
      <c r="I5" s="68"/>
      <c r="J5" s="13"/>
      <c r="L5" s="8"/>
      <c r="M5" s="68"/>
      <c r="N5" s="68"/>
      <c r="O5" s="68"/>
      <c r="P5" s="68"/>
      <c r="Q5" s="68"/>
    </row>
    <row r="6" spans="1:17" ht="18.75" x14ac:dyDescent="0.25">
      <c r="D6" s="21"/>
      <c r="E6" s="239" t="s">
        <v>44</v>
      </c>
      <c r="F6" s="239"/>
      <c r="G6" s="239"/>
      <c r="H6" s="239"/>
      <c r="I6" s="239"/>
      <c r="J6" s="239"/>
      <c r="K6" s="239"/>
      <c r="L6" s="239"/>
      <c r="M6" s="239"/>
      <c r="N6" s="239"/>
      <c r="O6" s="239"/>
      <c r="P6" s="21"/>
      <c r="Q6" s="21"/>
    </row>
    <row r="7" spans="1:17" s="3" customFormat="1" ht="9" customHeight="1" x14ac:dyDescent="0.2">
      <c r="D7" s="74"/>
      <c r="Q7" s="151"/>
    </row>
    <row r="8" spans="1:17" s="3" customFormat="1" ht="13.5" customHeight="1" x14ac:dyDescent="0.2">
      <c r="A8" s="238" t="s">
        <v>239</v>
      </c>
      <c r="B8" s="238"/>
      <c r="C8" s="238"/>
      <c r="D8" s="74"/>
      <c r="E8" s="252" t="s">
        <v>45</v>
      </c>
      <c r="F8" s="252"/>
      <c r="G8" s="252"/>
      <c r="H8" s="252"/>
      <c r="I8" s="252"/>
      <c r="J8" s="81"/>
      <c r="K8" s="253" t="s">
        <v>74</v>
      </c>
      <c r="L8" s="253"/>
      <c r="M8" s="253"/>
      <c r="N8" s="253"/>
      <c r="O8" s="253"/>
      <c r="Q8" s="151"/>
    </row>
    <row r="9" spans="1:17" s="78" customFormat="1" ht="14.25" customHeight="1" x14ac:dyDescent="0.25">
      <c r="A9" s="20"/>
      <c r="B9" s="247" t="s">
        <v>54</v>
      </c>
      <c r="C9" s="247"/>
      <c r="D9" s="4"/>
      <c r="E9" s="4"/>
      <c r="F9" s="4"/>
      <c r="G9" s="4"/>
      <c r="H9" s="4"/>
      <c r="I9" s="4"/>
      <c r="J9" s="4"/>
      <c r="K9" s="4"/>
      <c r="L9" s="4"/>
      <c r="M9" s="4"/>
      <c r="N9" s="4"/>
      <c r="O9" s="4"/>
      <c r="Q9" s="152"/>
    </row>
    <row r="10" spans="1:17" s="78" customFormat="1" ht="14.25" customHeight="1" x14ac:dyDescent="0.2">
      <c r="A10" s="20"/>
      <c r="B10" s="247" t="s">
        <v>55</v>
      </c>
      <c r="C10" s="247"/>
      <c r="D10" s="6"/>
      <c r="E10" s="7"/>
      <c r="F10" s="7"/>
      <c r="G10" s="7"/>
      <c r="H10" s="7"/>
      <c r="I10" s="7"/>
      <c r="J10" s="7"/>
      <c r="K10" s="7"/>
      <c r="L10" s="7"/>
      <c r="M10" s="7"/>
      <c r="N10" s="7"/>
      <c r="O10" s="7"/>
      <c r="Q10" s="152"/>
    </row>
    <row r="11" spans="1:17" s="78" customFormat="1" ht="14.25" customHeight="1" x14ac:dyDescent="0.25">
      <c r="A11" s="20"/>
      <c r="B11" s="247" t="s">
        <v>56</v>
      </c>
      <c r="C11" s="247"/>
      <c r="D11" s="8"/>
      <c r="E11" s="8"/>
      <c r="F11" s="8"/>
      <c r="G11" s="8"/>
      <c r="H11" s="4"/>
      <c r="I11" s="4"/>
      <c r="J11" s="4"/>
      <c r="K11" s="4"/>
      <c r="L11" s="4"/>
      <c r="M11" s="4"/>
      <c r="N11" s="4"/>
      <c r="O11" s="4"/>
      <c r="Q11" s="152"/>
    </row>
    <row r="12" spans="1:17" s="9" customFormat="1" ht="14.25" customHeight="1" x14ac:dyDescent="0.2">
      <c r="A12" s="20"/>
      <c r="B12" s="247" t="s">
        <v>58</v>
      </c>
      <c r="C12" s="247"/>
      <c r="D12" s="8"/>
      <c r="E12" s="8"/>
      <c r="F12" s="8"/>
      <c r="G12" s="8"/>
    </row>
    <row r="13" spans="1:17" s="9" customFormat="1" ht="14.25" customHeight="1" x14ac:dyDescent="0.2">
      <c r="A13" s="20"/>
      <c r="B13" s="247" t="s">
        <v>59</v>
      </c>
      <c r="C13" s="247"/>
      <c r="D13" s="8"/>
      <c r="E13" s="8"/>
      <c r="F13" s="8"/>
      <c r="G13" s="8"/>
      <c r="H13" s="11"/>
      <c r="I13" s="11"/>
      <c r="J13" s="11"/>
      <c r="K13" s="11"/>
      <c r="L13" s="11"/>
      <c r="M13" s="11"/>
      <c r="N13" s="11"/>
      <c r="O13" s="11"/>
    </row>
    <row r="14" spans="1:17" s="9" customFormat="1" ht="14.25" customHeight="1" x14ac:dyDescent="0.2">
      <c r="A14" s="20"/>
      <c r="B14" s="247" t="s">
        <v>57</v>
      </c>
      <c r="C14" s="247"/>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8" t="s">
        <v>0</v>
      </c>
      <c r="B16" s="238"/>
      <c r="C16" s="238"/>
      <c r="D16" s="8"/>
      <c r="E16" s="8"/>
      <c r="F16" s="8"/>
      <c r="G16" s="8"/>
      <c r="H16" s="4"/>
      <c r="I16" s="4"/>
      <c r="J16" s="4"/>
      <c r="K16" s="4"/>
      <c r="L16" s="4"/>
      <c r="M16" s="4"/>
      <c r="N16" s="4"/>
      <c r="O16" s="4"/>
    </row>
    <row r="17" spans="1:17" s="9" customFormat="1" ht="14.25" customHeight="1" x14ac:dyDescent="0.2">
      <c r="A17" s="246" t="s">
        <v>252</v>
      </c>
      <c r="B17" s="246"/>
      <c r="C17" s="246"/>
      <c r="D17" s="246"/>
      <c r="E17" s="8"/>
      <c r="F17" s="8"/>
      <c r="G17" s="8"/>
    </row>
    <row r="18" spans="1:17" s="9" customFormat="1" ht="14.25" customHeight="1" x14ac:dyDescent="0.2">
      <c r="A18" s="246"/>
      <c r="B18" s="246"/>
      <c r="C18" s="246"/>
      <c r="D18" s="246"/>
      <c r="E18" s="6"/>
      <c r="F18" s="6"/>
      <c r="G18" s="8"/>
    </row>
    <row r="19" spans="1:17" s="9" customFormat="1" ht="14.25" customHeight="1" x14ac:dyDescent="0.2">
      <c r="A19" s="246"/>
      <c r="B19" s="246"/>
      <c r="C19" s="246"/>
      <c r="D19" s="246"/>
      <c r="E19" s="8"/>
      <c r="F19" s="8"/>
      <c r="G19" s="8"/>
    </row>
    <row r="20" spans="1:17" s="9" customFormat="1" ht="14.25" customHeight="1" x14ac:dyDescent="0.2">
      <c r="A20" s="246"/>
      <c r="B20" s="246"/>
      <c r="C20" s="246"/>
      <c r="D20" s="246"/>
      <c r="E20" s="8"/>
      <c r="F20" s="8"/>
      <c r="G20" s="8"/>
    </row>
    <row r="21" spans="1:17" s="9" customFormat="1" ht="14.25" customHeight="1" x14ac:dyDescent="0.2">
      <c r="A21" s="238" t="s">
        <v>1</v>
      </c>
      <c r="B21" s="238"/>
      <c r="C21" s="238"/>
      <c r="D21" s="8"/>
      <c r="E21" s="8"/>
      <c r="F21" s="8"/>
      <c r="G21" s="8"/>
    </row>
    <row r="22" spans="1:17" s="9" customFormat="1" ht="14.25" customHeight="1" x14ac:dyDescent="0.2">
      <c r="A22" s="246" t="s">
        <v>19</v>
      </c>
      <c r="B22" s="246"/>
      <c r="C22" s="246"/>
      <c r="D22" s="246"/>
      <c r="E22" s="8"/>
      <c r="F22" s="8"/>
      <c r="G22" s="8"/>
      <c r="H22" s="11"/>
      <c r="I22" s="11"/>
      <c r="J22" s="11"/>
      <c r="K22" s="11"/>
      <c r="L22" s="11"/>
      <c r="M22" s="11"/>
      <c r="N22" s="11"/>
      <c r="O22" s="11"/>
    </row>
    <row r="23" spans="1:17" s="9" customFormat="1" ht="13.5" customHeight="1" x14ac:dyDescent="0.2">
      <c r="A23" s="20"/>
      <c r="B23" s="20"/>
      <c r="C23" s="20"/>
      <c r="D23" s="14"/>
      <c r="E23" s="245"/>
      <c r="F23" s="245"/>
      <c r="G23" s="245"/>
      <c r="H23" s="38"/>
      <c r="I23" s="38"/>
      <c r="J23" s="38"/>
      <c r="K23" s="38"/>
      <c r="L23" s="38"/>
      <c r="M23" s="38"/>
      <c r="N23" s="38"/>
      <c r="O23" s="38"/>
    </row>
    <row r="24" spans="1:17"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32" t="s">
        <v>206</v>
      </c>
      <c r="B25" s="233"/>
      <c r="C25" s="233"/>
      <c r="D25" s="233"/>
      <c r="E25" s="234"/>
      <c r="F25" s="84">
        <v>32065</v>
      </c>
      <c r="G25" s="84">
        <v>31170</v>
      </c>
      <c r="H25" s="84">
        <v>32308</v>
      </c>
      <c r="I25" s="84">
        <v>32143</v>
      </c>
      <c r="J25" s="84"/>
      <c r="K25" s="84"/>
      <c r="L25" s="84"/>
      <c r="M25" s="84"/>
      <c r="N25" s="84"/>
      <c r="O25" s="84"/>
    </row>
    <row r="26" spans="1:17" s="9" customFormat="1" ht="14.25" customHeight="1" x14ac:dyDescent="0.2">
      <c r="A26" s="232" t="s">
        <v>46</v>
      </c>
      <c r="B26" s="233"/>
      <c r="C26" s="233"/>
      <c r="D26" s="233"/>
      <c r="E26" s="234"/>
      <c r="F26" s="84">
        <v>13423</v>
      </c>
      <c r="G26" s="84">
        <v>12406</v>
      </c>
      <c r="H26" s="84">
        <v>12776</v>
      </c>
      <c r="I26" s="84">
        <v>12793</v>
      </c>
      <c r="J26" s="84"/>
      <c r="K26" s="84"/>
      <c r="L26" s="84"/>
      <c r="M26" s="84"/>
      <c r="N26" s="84"/>
      <c r="O26" s="84"/>
    </row>
    <row r="27" spans="1:17" s="78" customFormat="1" ht="14.25" customHeight="1" x14ac:dyDescent="0.25">
      <c r="A27" s="232" t="s">
        <v>47</v>
      </c>
      <c r="B27" s="233"/>
      <c r="C27" s="233"/>
      <c r="D27" s="233"/>
      <c r="E27" s="234"/>
      <c r="F27" s="116">
        <v>0.67656249999999996</v>
      </c>
      <c r="G27" s="116">
        <v>0.66363539100000002</v>
      </c>
      <c r="H27" s="116">
        <v>0.66427494409999999</v>
      </c>
      <c r="I27" s="116">
        <v>0.65960299050000004</v>
      </c>
      <c r="J27" s="116"/>
      <c r="K27" s="116"/>
      <c r="L27" s="116"/>
      <c r="M27" s="116"/>
      <c r="N27" s="116"/>
      <c r="O27" s="116"/>
      <c r="Q27" s="152"/>
    </row>
    <row r="28" spans="1:17" s="9" customFormat="1" ht="14.25" customHeight="1" x14ac:dyDescent="0.2">
      <c r="A28" s="232" t="s">
        <v>48</v>
      </c>
      <c r="B28" s="233"/>
      <c r="C28" s="233"/>
      <c r="D28" s="233"/>
      <c r="E28" s="234"/>
      <c r="F28" s="58">
        <v>6417</v>
      </c>
      <c r="G28" s="58">
        <v>6288</v>
      </c>
      <c r="H28" s="58">
        <v>6457</v>
      </c>
      <c r="I28" s="58">
        <v>6602</v>
      </c>
      <c r="J28" s="58"/>
      <c r="K28" s="58"/>
      <c r="L28" s="58"/>
      <c r="M28" s="58"/>
      <c r="N28" s="58"/>
      <c r="O28" s="58"/>
    </row>
    <row r="29" spans="1:17" s="9" customFormat="1" ht="14.25" customHeight="1" x14ac:dyDescent="0.2">
      <c r="A29" s="232" t="s">
        <v>49</v>
      </c>
      <c r="B29" s="233"/>
      <c r="C29" s="233"/>
      <c r="D29" s="233"/>
      <c r="E29" s="234"/>
      <c r="F29" s="116">
        <v>0.32343749999999999</v>
      </c>
      <c r="G29" s="116">
        <v>0.33636460899999998</v>
      </c>
      <c r="H29" s="116">
        <v>0.33572505590000001</v>
      </c>
      <c r="I29" s="116">
        <v>0.34039700950000001</v>
      </c>
      <c r="J29" s="116"/>
      <c r="K29" s="116"/>
      <c r="L29" s="116"/>
      <c r="M29" s="116"/>
      <c r="N29" s="116"/>
      <c r="O29" s="116"/>
    </row>
    <row r="30" spans="1:17" s="9" customFormat="1" ht="14.25" customHeight="1" x14ac:dyDescent="0.2">
      <c r="A30" s="232" t="s">
        <v>53</v>
      </c>
      <c r="B30" s="233"/>
      <c r="C30" s="233"/>
      <c r="D30" s="233"/>
      <c r="E30" s="234"/>
      <c r="F30" s="58">
        <v>12221</v>
      </c>
      <c r="G30" s="58">
        <v>12473</v>
      </c>
      <c r="H30" s="58">
        <v>13072</v>
      </c>
      <c r="I30" s="58">
        <v>12745</v>
      </c>
      <c r="J30" s="58"/>
      <c r="K30" s="58"/>
      <c r="L30" s="58"/>
      <c r="M30" s="58"/>
      <c r="N30" s="58"/>
      <c r="O30" s="58"/>
    </row>
    <row r="31" spans="1:17" s="10" customFormat="1" ht="14.25" customHeight="1" x14ac:dyDescent="0.2">
      <c r="A31" s="232" t="s">
        <v>50</v>
      </c>
      <c r="B31" s="233"/>
      <c r="C31" s="233"/>
      <c r="D31" s="233"/>
      <c r="E31" s="234"/>
      <c r="F31" s="116">
        <v>0.3811320755</v>
      </c>
      <c r="G31" s="116">
        <v>0.40016041070000002</v>
      </c>
      <c r="H31" s="116">
        <v>0.40460567040000001</v>
      </c>
      <c r="I31" s="116">
        <v>0.39650934879999999</v>
      </c>
      <c r="J31" s="116"/>
      <c r="K31" s="116"/>
      <c r="L31" s="116"/>
      <c r="M31" s="116"/>
      <c r="N31" s="116"/>
      <c r="O31" s="116"/>
    </row>
    <row r="32" spans="1:17" s="10" customFormat="1" ht="14.25" customHeight="1" x14ac:dyDescent="0.2">
      <c r="A32" s="232" t="s">
        <v>64</v>
      </c>
      <c r="B32" s="233"/>
      <c r="C32" s="233"/>
      <c r="D32" s="233"/>
      <c r="E32" s="234"/>
      <c r="F32" s="58">
        <v>11544</v>
      </c>
      <c r="G32" s="58">
        <v>10699</v>
      </c>
      <c r="H32" s="58">
        <v>11274</v>
      </c>
      <c r="I32" s="58">
        <v>11431</v>
      </c>
      <c r="J32" s="58"/>
      <c r="K32" s="58"/>
      <c r="L32" s="58"/>
      <c r="M32" s="58"/>
      <c r="N32" s="58"/>
      <c r="O32" s="58"/>
    </row>
    <row r="33" spans="1:15" s="10" customFormat="1" ht="14.25" customHeight="1" x14ac:dyDescent="0.2">
      <c r="A33" s="232" t="s">
        <v>65</v>
      </c>
      <c r="B33" s="233"/>
      <c r="C33" s="233"/>
      <c r="D33" s="233"/>
      <c r="E33" s="234"/>
      <c r="F33" s="116">
        <v>0.36001871200000002</v>
      </c>
      <c r="G33" s="116">
        <v>0.34324671159999998</v>
      </c>
      <c r="H33" s="116">
        <v>0.34895381949999998</v>
      </c>
      <c r="I33" s="116">
        <v>0.35562953050000001</v>
      </c>
      <c r="J33" s="116"/>
      <c r="K33" s="116"/>
      <c r="L33" s="116"/>
      <c r="M33" s="116"/>
      <c r="N33" s="116"/>
      <c r="O33" s="116"/>
    </row>
    <row r="34" spans="1:15" s="10" customFormat="1" ht="14.25" customHeight="1" x14ac:dyDescent="0.2">
      <c r="A34" s="232" t="s">
        <v>66</v>
      </c>
      <c r="B34" s="233"/>
      <c r="C34" s="233"/>
      <c r="D34" s="233"/>
      <c r="E34" s="234"/>
      <c r="F34" s="58">
        <v>5043</v>
      </c>
      <c r="G34" s="58">
        <v>4882</v>
      </c>
      <c r="H34" s="58">
        <v>4868</v>
      </c>
      <c r="I34" s="58">
        <v>4753</v>
      </c>
      <c r="J34" s="58"/>
      <c r="K34" s="58"/>
      <c r="L34" s="58"/>
      <c r="M34" s="58"/>
      <c r="N34" s="58"/>
      <c r="O34" s="58"/>
    </row>
    <row r="35" spans="1:15" s="10" customFormat="1" ht="14.25" customHeight="1" x14ac:dyDescent="0.2">
      <c r="A35" s="232" t="s">
        <v>147</v>
      </c>
      <c r="B35" s="233"/>
      <c r="C35" s="233"/>
      <c r="D35" s="233"/>
      <c r="E35" s="234"/>
      <c r="F35" s="116">
        <v>0.15727428660000001</v>
      </c>
      <c r="G35" s="116">
        <v>0.1566249599</v>
      </c>
      <c r="H35" s="116">
        <v>0.15067475550000001</v>
      </c>
      <c r="I35" s="116">
        <v>0.1478704539</v>
      </c>
      <c r="J35" s="116"/>
      <c r="K35" s="116"/>
      <c r="L35" s="116"/>
      <c r="M35" s="116"/>
      <c r="N35" s="116"/>
      <c r="O35" s="116"/>
    </row>
    <row r="36" spans="1:15" s="10" customFormat="1" ht="14.25" customHeight="1" x14ac:dyDescent="0.2">
      <c r="A36" s="232" t="s">
        <v>52</v>
      </c>
      <c r="B36" s="233"/>
      <c r="C36" s="233"/>
      <c r="D36" s="233"/>
      <c r="E36" s="234"/>
      <c r="F36" s="58">
        <v>3257</v>
      </c>
      <c r="G36" s="58">
        <v>3116</v>
      </c>
      <c r="H36" s="58">
        <v>3094</v>
      </c>
      <c r="I36" s="58">
        <v>3214</v>
      </c>
      <c r="J36" s="58"/>
      <c r="K36" s="58"/>
      <c r="L36" s="58"/>
      <c r="M36" s="58"/>
      <c r="N36" s="58"/>
      <c r="O36" s="58"/>
    </row>
    <row r="37" spans="1:15" s="10" customFormat="1" ht="14.25" customHeight="1" x14ac:dyDescent="0.2">
      <c r="A37" s="232" t="s">
        <v>51</v>
      </c>
      <c r="B37" s="233"/>
      <c r="C37" s="233"/>
      <c r="D37" s="233"/>
      <c r="E37" s="234"/>
      <c r="F37" s="116">
        <v>0.1015749259</v>
      </c>
      <c r="G37" s="116">
        <v>9.9967917899999995E-2</v>
      </c>
      <c r="H37" s="116">
        <v>9.5765754600000003E-2</v>
      </c>
      <c r="I37" s="116">
        <v>9.9990666699999994E-2</v>
      </c>
      <c r="J37" s="116"/>
      <c r="K37" s="116"/>
      <c r="L37" s="116"/>
      <c r="M37" s="116"/>
      <c r="N37" s="116"/>
      <c r="O37" s="116"/>
    </row>
    <row r="38" spans="1:15" s="1" customFormat="1" ht="6.75" customHeight="1" x14ac:dyDescent="0.25">
      <c r="B38"/>
      <c r="C38"/>
      <c r="D38"/>
      <c r="E38"/>
      <c r="F38"/>
      <c r="G38"/>
      <c r="H38"/>
      <c r="I38" s="125">
        <f>1-I37</f>
        <v>0.90000933329999999</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0.85212954610000002</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x14ac:dyDescent="0.25">
      <c r="A41" s="19"/>
      <c r="B41" s="19"/>
      <c r="C41" s="19"/>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A32:E32"/>
    <mergeCell ref="A33:E33"/>
    <mergeCell ref="A36:E36"/>
    <mergeCell ref="A37:E37"/>
    <mergeCell ref="A34:E34"/>
    <mergeCell ref="A35:E35"/>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B11:C11"/>
    <mergeCell ref="E2:M4"/>
    <mergeCell ref="N2:O2"/>
    <mergeCell ref="N4:O4"/>
    <mergeCell ref="E5:G5"/>
    <mergeCell ref="E6:O6"/>
    <mergeCell ref="E8:I8"/>
    <mergeCell ref="K8:O8"/>
    <mergeCell ref="B9:C9"/>
    <mergeCell ref="B10:C10"/>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72</v>
      </c>
      <c r="F5" s="199"/>
      <c r="G5" s="199"/>
      <c r="H5" s="68"/>
      <c r="I5" s="68"/>
      <c r="J5" s="13"/>
      <c r="L5" s="8"/>
      <c r="M5" s="68"/>
      <c r="N5" s="68"/>
      <c r="O5" s="68"/>
      <c r="P5" s="68"/>
    </row>
    <row r="6" spans="1:16" ht="18.75" x14ac:dyDescent="0.25">
      <c r="D6" s="21"/>
      <c r="E6" s="239" t="s">
        <v>60</v>
      </c>
      <c r="F6" s="239"/>
      <c r="G6" s="239"/>
      <c r="H6" s="239"/>
      <c r="I6" s="239"/>
      <c r="J6" s="239"/>
      <c r="K6" s="239"/>
      <c r="L6" s="239"/>
      <c r="M6" s="239"/>
      <c r="N6" s="239"/>
      <c r="O6" s="239"/>
      <c r="P6" s="21"/>
    </row>
    <row r="7" spans="1:16" s="3" customFormat="1" ht="9" customHeight="1" x14ac:dyDescent="0.2">
      <c r="D7" s="74"/>
    </row>
    <row r="8" spans="1:16" s="3" customFormat="1" ht="13.5" customHeight="1" x14ac:dyDescent="0.2">
      <c r="A8" s="238" t="s">
        <v>239</v>
      </c>
      <c r="B8" s="238"/>
      <c r="C8" s="238"/>
      <c r="D8" s="74"/>
      <c r="E8" s="254" t="s">
        <v>307</v>
      </c>
      <c r="F8" s="254"/>
      <c r="G8" s="254"/>
      <c r="H8" s="254"/>
      <c r="I8" s="254" t="s">
        <v>302</v>
      </c>
      <c r="J8" s="254"/>
      <c r="K8" s="254"/>
      <c r="L8" s="256" t="s">
        <v>303</v>
      </c>
      <c r="M8" s="256"/>
      <c r="N8" s="256"/>
      <c r="O8" s="256"/>
    </row>
    <row r="9" spans="1:16" s="79" customFormat="1" ht="14.25" customHeight="1" x14ac:dyDescent="0.25">
      <c r="A9" s="20"/>
      <c r="B9" s="255"/>
      <c r="C9" s="255"/>
      <c r="D9" s="4"/>
      <c r="E9" s="4"/>
      <c r="F9" s="4"/>
      <c r="G9" s="4"/>
      <c r="H9" s="4"/>
      <c r="I9" s="4"/>
      <c r="J9" s="4"/>
      <c r="K9" s="4"/>
      <c r="L9" s="4"/>
      <c r="M9" s="4"/>
      <c r="N9" s="4"/>
      <c r="O9" s="4"/>
    </row>
    <row r="10" spans="1:16" s="79" customFormat="1" ht="14.25" customHeight="1" x14ac:dyDescent="0.2">
      <c r="A10" s="20"/>
      <c r="B10" s="255" t="s">
        <v>183</v>
      </c>
      <c r="C10" s="255"/>
      <c r="D10" s="6"/>
      <c r="E10" s="7"/>
      <c r="F10" s="7"/>
      <c r="G10" s="7"/>
      <c r="H10" s="7"/>
      <c r="I10" s="7"/>
      <c r="J10" s="7"/>
      <c r="K10" s="7"/>
      <c r="L10" s="7"/>
      <c r="M10" s="7"/>
      <c r="N10" s="7"/>
      <c r="O10" s="7"/>
    </row>
    <row r="11" spans="1:16" s="79" customFormat="1" ht="14.25" customHeight="1" x14ac:dyDescent="0.25">
      <c r="A11" s="20"/>
      <c r="B11" s="255" t="s">
        <v>61</v>
      </c>
      <c r="C11" s="255"/>
      <c r="D11" s="8"/>
      <c r="E11" s="8"/>
      <c r="F11" s="8"/>
      <c r="G11" s="8"/>
      <c r="H11" s="4"/>
      <c r="I11" s="4"/>
      <c r="J11" s="4"/>
      <c r="K11" s="4"/>
      <c r="L11" s="4"/>
      <c r="M11" s="4"/>
      <c r="N11" s="4"/>
      <c r="O11" s="4"/>
    </row>
    <row r="12" spans="1:16" s="9" customFormat="1" ht="14.25" customHeight="1" x14ac:dyDescent="0.2">
      <c r="A12" s="20"/>
      <c r="B12" s="247" t="s">
        <v>148</v>
      </c>
      <c r="C12" s="247"/>
      <c r="D12" s="8"/>
      <c r="E12" s="8"/>
      <c r="F12" s="8"/>
      <c r="G12" s="8"/>
    </row>
    <row r="13" spans="1:16" s="9" customFormat="1" ht="14.25" customHeight="1" x14ac:dyDescent="0.2">
      <c r="A13" s="20"/>
      <c r="B13" s="247" t="s">
        <v>258</v>
      </c>
      <c r="C13" s="247"/>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8" t="s">
        <v>0</v>
      </c>
      <c r="B15" s="238"/>
      <c r="C15" s="238"/>
      <c r="D15" s="8"/>
      <c r="E15" s="8"/>
      <c r="F15" s="8"/>
      <c r="G15" s="8"/>
      <c r="H15" s="4"/>
      <c r="I15" s="4"/>
      <c r="J15" s="4"/>
      <c r="K15" s="4"/>
      <c r="L15" s="4"/>
      <c r="M15" s="4"/>
      <c r="N15" s="4"/>
      <c r="O15" s="4"/>
    </row>
    <row r="16" spans="1:16" s="9" customFormat="1" ht="14.25" customHeight="1" x14ac:dyDescent="0.2">
      <c r="A16" s="246" t="s">
        <v>175</v>
      </c>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A18" s="246"/>
      <c r="B18" s="246"/>
      <c r="C18" s="246"/>
      <c r="D18" s="246"/>
      <c r="E18" s="6"/>
      <c r="F18" s="6"/>
      <c r="G18" s="8"/>
    </row>
    <row r="19" spans="1:16" s="9" customFormat="1" ht="14.25" customHeight="1" x14ac:dyDescent="0.2">
      <c r="A19" s="246"/>
      <c r="B19" s="246"/>
      <c r="C19" s="246"/>
      <c r="D19" s="246"/>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207</v>
      </c>
      <c r="B25" s="233"/>
      <c r="C25" s="233"/>
      <c r="D25" s="233"/>
      <c r="E25" s="234"/>
      <c r="F25" s="84">
        <v>32065</v>
      </c>
      <c r="G25" s="84">
        <v>31170</v>
      </c>
      <c r="H25" s="84">
        <v>32308</v>
      </c>
      <c r="I25" s="84">
        <v>32143</v>
      </c>
      <c r="J25" s="84"/>
      <c r="K25" s="84"/>
      <c r="L25" s="84"/>
      <c r="M25" s="84"/>
      <c r="N25" s="84"/>
      <c r="O25" s="84"/>
    </row>
    <row r="26" spans="1:16" s="9" customFormat="1" ht="15" customHeight="1" x14ac:dyDescent="0.2">
      <c r="A26" s="232" t="s">
        <v>172</v>
      </c>
      <c r="B26" s="233"/>
      <c r="C26" s="233"/>
      <c r="D26" s="233"/>
      <c r="E26" s="234"/>
      <c r="F26" s="84">
        <v>11544</v>
      </c>
      <c r="G26" s="84">
        <v>10699</v>
      </c>
      <c r="H26" s="84">
        <v>11274</v>
      </c>
      <c r="I26" s="84">
        <v>11431</v>
      </c>
      <c r="J26" s="84"/>
      <c r="K26" s="84"/>
      <c r="L26" s="84"/>
      <c r="M26" s="84"/>
      <c r="N26" s="84"/>
      <c r="O26" s="84"/>
    </row>
    <row r="27" spans="1:16" s="79" customFormat="1" ht="15" customHeight="1" x14ac:dyDescent="0.25">
      <c r="A27" s="232" t="s">
        <v>171</v>
      </c>
      <c r="B27" s="233"/>
      <c r="C27" s="233"/>
      <c r="D27" s="233"/>
      <c r="E27" s="234"/>
      <c r="F27" s="116">
        <v>0.36001871200000002</v>
      </c>
      <c r="G27" s="116">
        <v>0.34324671159999998</v>
      </c>
      <c r="H27" s="116">
        <v>0.34895381949999998</v>
      </c>
      <c r="I27" s="116">
        <v>0.35562953050000001</v>
      </c>
      <c r="J27" s="116"/>
      <c r="K27" s="116"/>
      <c r="L27" s="116"/>
      <c r="M27" s="116"/>
      <c r="N27" s="116"/>
      <c r="O27" s="116"/>
      <c r="P27" s="112"/>
    </row>
    <row r="28" spans="1:16" s="9" customFormat="1" ht="15" customHeight="1" x14ac:dyDescent="0.2">
      <c r="A28" s="232" t="s">
        <v>62</v>
      </c>
      <c r="B28" s="233"/>
      <c r="C28" s="233"/>
      <c r="D28" s="233"/>
      <c r="E28" s="234"/>
      <c r="F28" s="58">
        <v>5697</v>
      </c>
      <c r="G28" s="58">
        <v>5496</v>
      </c>
      <c r="H28" s="58">
        <v>5943</v>
      </c>
      <c r="I28" s="58">
        <v>6264</v>
      </c>
      <c r="J28" s="58"/>
      <c r="K28" s="58"/>
      <c r="L28" s="58"/>
      <c r="M28" s="58"/>
      <c r="N28" s="58"/>
      <c r="O28" s="58"/>
    </row>
    <row r="29" spans="1:16" s="9" customFormat="1" ht="15" customHeight="1" x14ac:dyDescent="0.2">
      <c r="A29" s="232" t="s">
        <v>67</v>
      </c>
      <c r="B29" s="233"/>
      <c r="C29" s="233"/>
      <c r="D29" s="233"/>
      <c r="E29" s="234"/>
      <c r="F29" s="116">
        <v>0.4935031185</v>
      </c>
      <c r="G29" s="116">
        <v>0.51369286849999996</v>
      </c>
      <c r="H29" s="116">
        <v>0.52714209690000002</v>
      </c>
      <c r="I29" s="116">
        <v>0.54798355350000005</v>
      </c>
      <c r="J29" s="116"/>
      <c r="K29" s="116"/>
      <c r="L29" s="116"/>
      <c r="M29" s="116"/>
      <c r="N29" s="116"/>
      <c r="O29" s="116"/>
    </row>
    <row r="30" spans="1:16" s="9" customFormat="1" ht="15" customHeight="1" x14ac:dyDescent="0.2">
      <c r="A30" s="232" t="s">
        <v>262</v>
      </c>
      <c r="B30" s="233"/>
      <c r="C30" s="233"/>
      <c r="D30" s="233"/>
      <c r="E30" s="234"/>
      <c r="F30" s="108">
        <v>956.04666583000005</v>
      </c>
      <c r="G30" s="108">
        <v>887.09958299000004</v>
      </c>
      <c r="H30" s="108">
        <v>901.57749891000003</v>
      </c>
      <c r="I30" s="108">
        <v>988.59249846</v>
      </c>
      <c r="J30" s="108"/>
      <c r="K30" s="108"/>
      <c r="L30" s="108"/>
      <c r="M30" s="108"/>
      <c r="N30" s="108"/>
      <c r="O30" s="108"/>
    </row>
    <row r="31" spans="1:16" s="10" customFormat="1" ht="15" customHeight="1" x14ac:dyDescent="0.2">
      <c r="A31" s="232" t="s">
        <v>263</v>
      </c>
      <c r="B31" s="233"/>
      <c r="C31" s="233"/>
      <c r="D31" s="233"/>
      <c r="E31" s="234"/>
      <c r="F31" s="113">
        <v>11.019912591000001</v>
      </c>
      <c r="G31" s="113">
        <v>10.611901346</v>
      </c>
      <c r="H31" s="113">
        <v>10.799468429999999</v>
      </c>
      <c r="I31" s="113">
        <v>11.042819744999999</v>
      </c>
      <c r="J31" s="113"/>
      <c r="K31" s="113"/>
      <c r="L31" s="113"/>
      <c r="M31" s="113"/>
      <c r="N31" s="113"/>
      <c r="O31" s="113"/>
      <c r="P31" s="83"/>
    </row>
    <row r="32" spans="1:16" s="10" customFormat="1" ht="15" customHeight="1" x14ac:dyDescent="0.2">
      <c r="A32" s="232" t="s">
        <v>264</v>
      </c>
      <c r="B32" s="233"/>
      <c r="C32" s="233"/>
      <c r="D32" s="233"/>
      <c r="E32" s="234"/>
      <c r="F32" s="60">
        <v>19.942307692</v>
      </c>
      <c r="G32" s="60">
        <v>18.721153846</v>
      </c>
      <c r="H32" s="60">
        <v>18.826923077</v>
      </c>
      <c r="I32" s="60">
        <v>20.009615385</v>
      </c>
      <c r="J32" s="60"/>
      <c r="K32" s="60"/>
      <c r="L32" s="60"/>
      <c r="M32" s="60"/>
      <c r="N32" s="60"/>
      <c r="O32" s="60"/>
    </row>
    <row r="33" spans="1:15" s="10" customFormat="1" ht="15" customHeight="1" x14ac:dyDescent="0.2">
      <c r="A33" s="235"/>
      <c r="B33" s="236"/>
      <c r="C33" s="236"/>
      <c r="D33" s="236"/>
      <c r="E33" s="237"/>
      <c r="F33" s="73"/>
      <c r="G33" s="72"/>
      <c r="H33" s="61"/>
      <c r="I33" s="61"/>
      <c r="J33" s="61"/>
      <c r="K33" s="61"/>
      <c r="L33" s="61"/>
      <c r="M33" s="61"/>
      <c r="N33" s="61"/>
      <c r="O33" s="61"/>
    </row>
    <row r="34" spans="1:15" s="10" customFormat="1" ht="15" customHeight="1" x14ac:dyDescent="0.2">
      <c r="A34" s="235"/>
      <c r="B34" s="236"/>
      <c r="C34" s="236"/>
      <c r="D34" s="236"/>
      <c r="E34" s="237"/>
      <c r="F34" s="73"/>
      <c r="G34" s="72"/>
      <c r="H34" s="61"/>
      <c r="I34" s="61"/>
      <c r="J34" s="61"/>
      <c r="K34" s="61"/>
      <c r="L34" s="61"/>
      <c r="M34" s="61"/>
      <c r="N34" s="61"/>
      <c r="O34" s="61"/>
    </row>
    <row r="35" spans="1:15" s="10" customFormat="1" ht="15" customHeight="1" x14ac:dyDescent="0.2">
      <c r="A35" s="226"/>
      <c r="B35" s="227"/>
      <c r="C35" s="227"/>
      <c r="D35" s="227"/>
      <c r="E35" s="228"/>
      <c r="F35" s="73"/>
      <c r="G35" s="72"/>
      <c r="H35" s="61"/>
      <c r="I35" s="61"/>
      <c r="J35" s="61"/>
      <c r="K35" s="61"/>
      <c r="L35" s="61"/>
      <c r="M35" s="61"/>
      <c r="N35" s="61"/>
      <c r="O35" s="61"/>
    </row>
    <row r="36" spans="1:15" s="10" customFormat="1" ht="15" customHeight="1" x14ac:dyDescent="0.2">
      <c r="A36" s="226"/>
      <c r="B36" s="227"/>
      <c r="C36" s="227"/>
      <c r="D36" s="227"/>
      <c r="E36" s="228"/>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x14ac:dyDescent="0.25">
      <c r="A39" s="20"/>
      <c r="B39" s="20"/>
      <c r="C39" s="20"/>
      <c r="D39"/>
      <c r="E39"/>
      <c r="F39"/>
      <c r="G39"/>
      <c r="H39"/>
      <c r="I39"/>
      <c r="J39"/>
      <c r="K39"/>
      <c r="L39"/>
      <c r="M39"/>
      <c r="N39"/>
      <c r="O39"/>
    </row>
    <row r="40" spans="1:15" s="1" customFormat="1" x14ac:dyDescent="0.25">
      <c r="A40" s="20"/>
      <c r="B40" s="20"/>
      <c r="C40" s="20"/>
      <c r="D40"/>
      <c r="E40"/>
      <c r="F40"/>
      <c r="G40"/>
      <c r="H40"/>
      <c r="I40"/>
      <c r="J40"/>
      <c r="K40"/>
      <c r="L40"/>
      <c r="M40"/>
      <c r="N40"/>
      <c r="O40"/>
    </row>
    <row r="41" spans="1:15" s="1" customFormat="1" x14ac:dyDescent="0.25">
      <c r="A41" s="20"/>
      <c r="B41" s="20"/>
      <c r="C41" s="20"/>
      <c r="D41"/>
      <c r="E41"/>
      <c r="F41"/>
      <c r="G41"/>
      <c r="H41"/>
      <c r="I41"/>
      <c r="J41"/>
      <c r="K41"/>
      <c r="L41"/>
      <c r="M41"/>
      <c r="N41"/>
      <c r="O41"/>
    </row>
    <row r="42" spans="1:15" s="1" customFormat="1" x14ac:dyDescent="0.25">
      <c r="A42" s="20"/>
      <c r="B42" s="20"/>
      <c r="C42" s="20"/>
      <c r="D42"/>
      <c r="E42"/>
      <c r="F42"/>
      <c r="G42"/>
      <c r="H42"/>
      <c r="I42"/>
      <c r="J42"/>
      <c r="K42"/>
      <c r="L42"/>
      <c r="M42"/>
      <c r="N42"/>
      <c r="O42"/>
    </row>
    <row r="43" spans="1:15" s="1" customFormat="1" x14ac:dyDescent="0.25">
      <c r="A43" s="20"/>
      <c r="B43" s="20"/>
      <c r="C43" s="20"/>
      <c r="D43"/>
      <c r="E43"/>
      <c r="F43"/>
      <c r="G43"/>
      <c r="H43"/>
      <c r="I43"/>
      <c r="J43"/>
      <c r="K43"/>
      <c r="L43"/>
      <c r="M43"/>
      <c r="N43"/>
      <c r="O43"/>
    </row>
    <row r="44" spans="1:15" s="1" customFormat="1" x14ac:dyDescent="0.25">
      <c r="A44" s="20"/>
      <c r="B44" s="20"/>
      <c r="C44" s="20"/>
      <c r="D44"/>
      <c r="E44"/>
      <c r="F44"/>
      <c r="G44"/>
      <c r="H44"/>
      <c r="I44"/>
      <c r="J44"/>
      <c r="K44"/>
      <c r="L44"/>
      <c r="M44"/>
      <c r="N44"/>
      <c r="O44"/>
    </row>
    <row r="45" spans="1:15" s="1" customFormat="1" x14ac:dyDescent="0.25">
      <c r="A45" s="20"/>
      <c r="B45" s="20"/>
      <c r="C45" s="20"/>
      <c r="D45"/>
      <c r="E45"/>
      <c r="F45"/>
      <c r="G45"/>
      <c r="H45"/>
      <c r="I45"/>
      <c r="J45"/>
      <c r="K45"/>
      <c r="L45"/>
      <c r="M45"/>
      <c r="N45"/>
      <c r="O45"/>
    </row>
    <row r="46" spans="1:15" s="1" customFormat="1" x14ac:dyDescent="0.25">
      <c r="A46" s="20"/>
      <c r="B46" s="20"/>
      <c r="C46" s="20"/>
      <c r="D46"/>
      <c r="E46"/>
      <c r="F46"/>
      <c r="G46"/>
      <c r="H46"/>
      <c r="I46"/>
      <c r="J46"/>
      <c r="K46"/>
      <c r="L46"/>
      <c r="M46"/>
      <c r="N46"/>
      <c r="O46"/>
    </row>
    <row r="47" spans="1:15" s="1" customFormat="1" x14ac:dyDescent="0.25">
      <c r="A47" s="20"/>
      <c r="B47" s="20"/>
      <c r="C47" s="20"/>
      <c r="D47"/>
      <c r="E47"/>
      <c r="F47"/>
      <c r="G47"/>
      <c r="H47"/>
      <c r="I47"/>
      <c r="J47"/>
      <c r="K47"/>
      <c r="L47"/>
      <c r="M47"/>
      <c r="N47"/>
      <c r="O47"/>
    </row>
    <row r="48" spans="1:15" s="1" customFormat="1" x14ac:dyDescent="0.25">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E2:M4"/>
    <mergeCell ref="N2:O2"/>
    <mergeCell ref="N4:O4"/>
    <mergeCell ref="E5:G5"/>
    <mergeCell ref="A15:C15"/>
    <mergeCell ref="L8:O8"/>
    <mergeCell ref="I8:K8"/>
    <mergeCell ref="E6:O6"/>
    <mergeCell ref="A8:C8"/>
    <mergeCell ref="A30:E30"/>
    <mergeCell ref="B12:C12"/>
    <mergeCell ref="B13:C13"/>
    <mergeCell ref="E23:G23"/>
    <mergeCell ref="A21:C21"/>
    <mergeCell ref="A22:D22"/>
    <mergeCell ref="A16:D19"/>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1" t="s">
        <v>333</v>
      </c>
      <c r="F2" s="201"/>
      <c r="G2" s="201"/>
      <c r="H2" s="201"/>
      <c r="I2" s="201"/>
      <c r="J2" s="201"/>
      <c r="K2" s="201"/>
      <c r="L2" s="201"/>
      <c r="M2" s="201"/>
      <c r="N2" s="198" t="s">
        <v>3</v>
      </c>
      <c r="O2" s="198"/>
      <c r="P2" s="69"/>
    </row>
    <row r="3" spans="1:16" ht="16.5" customHeight="1" x14ac:dyDescent="0.25">
      <c r="B3" s="63"/>
      <c r="C3" s="63"/>
      <c r="D3" s="2"/>
      <c r="E3" s="201"/>
      <c r="F3" s="201"/>
      <c r="G3" s="201"/>
      <c r="H3" s="201"/>
      <c r="I3" s="201"/>
      <c r="J3" s="201"/>
      <c r="K3" s="201"/>
      <c r="L3" s="201"/>
      <c r="M3" s="201"/>
      <c r="N3" s="69"/>
      <c r="O3" s="69"/>
      <c r="P3" s="69"/>
    </row>
    <row r="4" spans="1:16" ht="16.5" customHeight="1" x14ac:dyDescent="0.25">
      <c r="B4" s="1"/>
      <c r="C4" s="1"/>
      <c r="E4" s="201"/>
      <c r="F4" s="201"/>
      <c r="G4" s="201"/>
      <c r="H4" s="201"/>
      <c r="I4" s="201"/>
      <c r="J4" s="201"/>
      <c r="K4" s="201"/>
      <c r="L4" s="201"/>
      <c r="M4" s="201"/>
      <c r="N4" s="200" t="s">
        <v>326</v>
      </c>
      <c r="O4" s="200"/>
      <c r="P4" s="69"/>
    </row>
    <row r="5" spans="1:16" ht="16.5" customHeight="1" x14ac:dyDescent="0.25">
      <c r="B5" s="1"/>
      <c r="C5" s="1"/>
      <c r="E5" s="199" t="s">
        <v>98</v>
      </c>
      <c r="F5" s="199"/>
      <c r="G5" s="199"/>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8" t="s">
        <v>239</v>
      </c>
      <c r="B8" s="238"/>
      <c r="C8" s="238"/>
      <c r="D8" s="74"/>
      <c r="E8" s="252" t="s">
        <v>68</v>
      </c>
      <c r="F8" s="252"/>
      <c r="G8" s="252"/>
      <c r="H8" s="252"/>
      <c r="I8" s="254" t="s">
        <v>63</v>
      </c>
      <c r="J8" s="254"/>
      <c r="K8" s="254"/>
      <c r="L8" s="256" t="s">
        <v>69</v>
      </c>
      <c r="M8" s="256"/>
      <c r="N8" s="256"/>
      <c r="O8" s="256"/>
    </row>
    <row r="9" spans="1:16" s="79" customFormat="1" ht="14.25" customHeight="1" x14ac:dyDescent="0.25">
      <c r="A9" s="20"/>
      <c r="B9" s="255" t="s">
        <v>70</v>
      </c>
      <c r="C9" s="255"/>
      <c r="D9" s="4"/>
      <c r="E9" s="4"/>
      <c r="F9" s="4"/>
      <c r="G9" s="4"/>
      <c r="H9" s="4"/>
      <c r="I9" s="4"/>
      <c r="J9" s="4"/>
      <c r="K9" s="4"/>
      <c r="L9" s="4"/>
      <c r="M9" s="4"/>
      <c r="N9" s="4"/>
      <c r="O9" s="4"/>
    </row>
    <row r="10" spans="1:16" s="79" customFormat="1" ht="14.25" customHeight="1" x14ac:dyDescent="0.2">
      <c r="A10" s="20"/>
      <c r="B10" s="255" t="s">
        <v>71</v>
      </c>
      <c r="C10" s="255"/>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8" t="s">
        <v>0</v>
      </c>
      <c r="B12" s="238"/>
      <c r="C12" s="238"/>
      <c r="D12" s="8"/>
      <c r="E12" s="8"/>
      <c r="F12" s="8"/>
      <c r="G12" s="8"/>
    </row>
    <row r="13" spans="1:16" s="9" customFormat="1" ht="14.25" customHeight="1" x14ac:dyDescent="0.2">
      <c r="A13" s="246" t="s">
        <v>220</v>
      </c>
      <c r="B13" s="246"/>
      <c r="C13" s="246"/>
      <c r="D13" s="246"/>
      <c r="E13" s="8"/>
      <c r="F13" s="8"/>
      <c r="G13" s="8"/>
      <c r="H13" s="11"/>
      <c r="I13" s="11"/>
      <c r="J13" s="11"/>
      <c r="K13" s="11"/>
      <c r="L13" s="11"/>
      <c r="M13" s="11"/>
      <c r="N13" s="11"/>
      <c r="O13" s="11"/>
    </row>
    <row r="14" spans="1:16" s="9" customFormat="1" ht="14.25" customHeight="1" x14ac:dyDescent="0.2">
      <c r="A14" s="246"/>
      <c r="B14" s="246"/>
      <c r="C14" s="246"/>
      <c r="D14" s="246"/>
      <c r="E14" s="8"/>
      <c r="F14" s="8"/>
      <c r="G14" s="8"/>
      <c r="H14" s="12"/>
      <c r="I14" s="12"/>
      <c r="J14" s="12"/>
      <c r="K14" s="12"/>
      <c r="L14" s="12"/>
      <c r="M14" s="12"/>
      <c r="N14" s="12"/>
      <c r="O14" s="12"/>
    </row>
    <row r="15" spans="1:16" s="79" customFormat="1" ht="14.25" customHeight="1" x14ac:dyDescent="0.25">
      <c r="A15" s="246"/>
      <c r="B15" s="246"/>
      <c r="C15" s="246"/>
      <c r="D15" s="246"/>
      <c r="E15" s="8"/>
      <c r="F15" s="8"/>
      <c r="G15" s="8"/>
      <c r="H15" s="4"/>
      <c r="I15" s="4"/>
      <c r="J15" s="4"/>
      <c r="K15" s="4"/>
      <c r="L15" s="4"/>
      <c r="M15" s="4"/>
      <c r="N15" s="4"/>
      <c r="O15" s="4"/>
    </row>
    <row r="16" spans="1:16" s="9" customFormat="1" ht="14.25" customHeight="1" x14ac:dyDescent="0.2">
      <c r="A16" s="246"/>
      <c r="B16" s="246"/>
      <c r="C16" s="246"/>
      <c r="D16" s="246"/>
      <c r="E16" s="8"/>
      <c r="F16" s="8"/>
      <c r="G16" s="8"/>
      <c r="H16" s="4"/>
      <c r="I16" s="4"/>
      <c r="J16" s="4"/>
      <c r="K16" s="4"/>
      <c r="L16" s="4"/>
      <c r="M16" s="4"/>
      <c r="N16" s="4"/>
      <c r="O16" s="4"/>
    </row>
    <row r="17" spans="1:16" s="9" customFormat="1" ht="14.25" customHeight="1" x14ac:dyDescent="0.2">
      <c r="A17" s="246"/>
      <c r="B17" s="246"/>
      <c r="C17" s="246"/>
      <c r="D17" s="246"/>
      <c r="E17" s="8"/>
      <c r="F17" s="8"/>
      <c r="G17" s="8"/>
    </row>
    <row r="18" spans="1:16" s="9" customFormat="1" ht="14.25" customHeight="1" x14ac:dyDescent="0.2">
      <c r="D18" s="6"/>
      <c r="E18" s="6"/>
      <c r="F18" s="6"/>
      <c r="G18" s="8"/>
    </row>
    <row r="19" spans="1:16" s="9" customFormat="1" ht="14.25" customHeight="1" x14ac:dyDescent="0.2">
      <c r="A19" s="20"/>
      <c r="B19" s="257"/>
      <c r="C19" s="257"/>
      <c r="E19" s="8"/>
      <c r="F19" s="8"/>
      <c r="G19" s="8"/>
    </row>
    <row r="20" spans="1:16" s="9" customFormat="1" ht="14.25" customHeight="1" x14ac:dyDescent="0.2">
      <c r="E20" s="8"/>
      <c r="F20" s="8"/>
      <c r="G20" s="8"/>
    </row>
    <row r="21" spans="1:16" s="9" customFormat="1" ht="14.25" customHeight="1" x14ac:dyDescent="0.2">
      <c r="A21" s="238" t="s">
        <v>1</v>
      </c>
      <c r="B21" s="238"/>
      <c r="C21" s="238"/>
      <c r="D21" s="8"/>
      <c r="E21" s="8"/>
      <c r="F21" s="8"/>
      <c r="G21" s="8"/>
    </row>
    <row r="22" spans="1:16" s="9" customFormat="1" ht="14.25" customHeight="1" x14ac:dyDescent="0.2">
      <c r="A22" s="246" t="s">
        <v>19</v>
      </c>
      <c r="B22" s="246"/>
      <c r="C22" s="246"/>
      <c r="D22" s="246"/>
      <c r="E22" s="8"/>
      <c r="F22" s="8"/>
      <c r="G22" s="8"/>
      <c r="H22" s="11"/>
      <c r="I22" s="11"/>
      <c r="J22" s="11"/>
      <c r="K22" s="11"/>
      <c r="L22" s="11"/>
      <c r="M22" s="11"/>
      <c r="N22" s="11"/>
      <c r="O22" s="11"/>
    </row>
    <row r="23" spans="1:16" s="9" customFormat="1" ht="13.5" customHeight="1" x14ac:dyDescent="0.2">
      <c r="A23" s="20"/>
      <c r="B23" s="20"/>
      <c r="C23" s="20"/>
      <c r="D23" s="14"/>
      <c r="E23" s="245"/>
      <c r="F23" s="245"/>
      <c r="G23" s="245"/>
      <c r="H23" s="38"/>
      <c r="I23" s="38"/>
      <c r="J23" s="38"/>
      <c r="K23" s="38"/>
      <c r="L23" s="38"/>
      <c r="M23" s="38"/>
      <c r="N23" s="38"/>
      <c r="O23" s="38"/>
    </row>
    <row r="24" spans="1:16" s="9" customFormat="1" ht="15" customHeight="1" x14ac:dyDescent="0.2">
      <c r="A24" s="229" t="s">
        <v>11</v>
      </c>
      <c r="B24" s="230"/>
      <c r="C24" s="230"/>
      <c r="D24" s="230"/>
      <c r="E24" s="231"/>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32" t="s">
        <v>149</v>
      </c>
      <c r="B25" s="233"/>
      <c r="C25" s="233"/>
      <c r="D25" s="233"/>
      <c r="E25" s="234"/>
      <c r="F25" s="84">
        <v>11544</v>
      </c>
      <c r="G25" s="84">
        <v>10699</v>
      </c>
      <c r="H25" s="84">
        <v>11274</v>
      </c>
      <c r="I25" s="84">
        <v>11431</v>
      </c>
      <c r="J25" s="84"/>
      <c r="K25" s="84"/>
      <c r="L25" s="84"/>
      <c r="M25" s="84"/>
      <c r="N25" s="84"/>
      <c r="O25" s="84"/>
    </row>
    <row r="26" spans="1:16" s="9" customFormat="1" ht="15" customHeight="1" x14ac:dyDescent="0.2">
      <c r="A26" s="232" t="s">
        <v>157</v>
      </c>
      <c r="B26" s="233"/>
      <c r="C26" s="233"/>
      <c r="D26" s="233"/>
      <c r="E26" s="234"/>
      <c r="F26" s="84">
        <v>5697</v>
      </c>
      <c r="G26" s="84">
        <v>5496</v>
      </c>
      <c r="H26" s="84">
        <v>5943</v>
      </c>
      <c r="I26" s="84">
        <v>6264</v>
      </c>
      <c r="J26" s="84"/>
      <c r="K26" s="84"/>
      <c r="L26" s="84"/>
      <c r="M26" s="84"/>
      <c r="N26" s="84"/>
      <c r="O26" s="84"/>
    </row>
    <row r="27" spans="1:16" s="79" customFormat="1" ht="15" customHeight="1" x14ac:dyDescent="0.25">
      <c r="A27" s="232" t="s">
        <v>156</v>
      </c>
      <c r="B27" s="233"/>
      <c r="C27" s="233"/>
      <c r="D27" s="233"/>
      <c r="E27" s="234"/>
      <c r="F27" s="84">
        <v>5997</v>
      </c>
      <c r="G27" s="84">
        <v>5781</v>
      </c>
      <c r="H27" s="84">
        <v>6337</v>
      </c>
      <c r="I27" s="84">
        <v>6713</v>
      </c>
      <c r="J27" s="84"/>
      <c r="K27" s="84"/>
      <c r="L27" s="84"/>
      <c r="M27" s="84"/>
      <c r="N27" s="84"/>
      <c r="O27" s="84"/>
    </row>
    <row r="28" spans="1:16" s="9" customFormat="1" ht="15" customHeight="1" x14ac:dyDescent="0.2">
      <c r="A28" s="232" t="s">
        <v>73</v>
      </c>
      <c r="B28" s="233"/>
      <c r="C28" s="233"/>
      <c r="D28" s="233"/>
      <c r="E28" s="234"/>
      <c r="F28" s="116">
        <v>0.4935031185</v>
      </c>
      <c r="G28" s="116">
        <v>0.51369286849999996</v>
      </c>
      <c r="H28" s="116">
        <v>0.52714209690000002</v>
      </c>
      <c r="I28" s="116">
        <v>0.54798355350000005</v>
      </c>
      <c r="J28" s="116"/>
      <c r="K28" s="119"/>
      <c r="L28" s="119"/>
      <c r="M28" s="119"/>
      <c r="N28" s="119"/>
      <c r="O28" s="116"/>
    </row>
    <row r="29" spans="1:16" s="9" customFormat="1" ht="15" customHeight="1" x14ac:dyDescent="0.2">
      <c r="A29" s="109" t="s">
        <v>158</v>
      </c>
      <c r="B29" s="110"/>
      <c r="C29" s="110"/>
      <c r="D29" s="110"/>
      <c r="E29" s="111"/>
      <c r="F29" s="116">
        <v>0.51949064450000004</v>
      </c>
      <c r="G29" s="116">
        <v>0.54033087199999996</v>
      </c>
      <c r="H29" s="116">
        <v>0.5620897641</v>
      </c>
      <c r="I29" s="116">
        <v>0.58726270670000003</v>
      </c>
      <c r="J29" s="116"/>
      <c r="K29" s="116"/>
      <c r="L29" s="116"/>
      <c r="M29" s="116"/>
      <c r="N29" s="116"/>
      <c r="O29" s="116"/>
    </row>
    <row r="30" spans="1:16" s="9" customFormat="1" ht="15" customHeight="1" x14ac:dyDescent="0.2">
      <c r="A30" s="232" t="s">
        <v>265</v>
      </c>
      <c r="B30" s="233"/>
      <c r="C30" s="233"/>
      <c r="D30" s="233"/>
      <c r="E30" s="234"/>
      <c r="F30" s="108">
        <v>956.04666583000005</v>
      </c>
      <c r="G30" s="108">
        <v>887.09958299000004</v>
      </c>
      <c r="H30" s="108">
        <v>901.57749891000003</v>
      </c>
      <c r="I30" s="108">
        <v>988.59249846</v>
      </c>
      <c r="J30" s="108"/>
      <c r="K30" s="108"/>
      <c r="L30" s="108"/>
      <c r="M30" s="108"/>
      <c r="N30" s="108"/>
      <c r="O30" s="108"/>
    </row>
    <row r="31" spans="1:16" s="10" customFormat="1" ht="15" customHeight="1" x14ac:dyDescent="0.2">
      <c r="A31" s="232" t="s">
        <v>266</v>
      </c>
      <c r="B31" s="233"/>
      <c r="C31" s="233"/>
      <c r="D31" s="233"/>
      <c r="E31" s="234"/>
      <c r="F31" s="108">
        <v>1163.4799989000001</v>
      </c>
      <c r="G31" s="108">
        <v>1168.9941653999999</v>
      </c>
      <c r="H31" s="108">
        <v>1219.8658307000001</v>
      </c>
      <c r="I31" s="108">
        <v>1369.6758308000001</v>
      </c>
      <c r="J31" s="108"/>
      <c r="K31" s="108"/>
      <c r="L31" s="108"/>
      <c r="M31" s="108"/>
      <c r="N31" s="108"/>
      <c r="O31" s="108"/>
      <c r="P31" s="9"/>
    </row>
    <row r="32" spans="1:16" s="10" customFormat="1" ht="15" customHeight="1" x14ac:dyDescent="0.2">
      <c r="A32" s="232" t="s">
        <v>267</v>
      </c>
      <c r="B32" s="233"/>
      <c r="C32" s="233"/>
      <c r="D32" s="233"/>
      <c r="E32" s="234"/>
      <c r="F32" s="113">
        <v>11.019912591000001</v>
      </c>
      <c r="G32" s="113">
        <v>10.611901346</v>
      </c>
      <c r="H32" s="113">
        <v>10.799468429999999</v>
      </c>
      <c r="I32" s="113">
        <v>11.042819744999999</v>
      </c>
      <c r="J32" s="113"/>
      <c r="K32" s="114"/>
      <c r="L32" s="114"/>
      <c r="M32" s="114"/>
      <c r="N32" s="114"/>
      <c r="O32" s="113"/>
      <c r="P32" s="83"/>
    </row>
    <row r="33" spans="1:15" s="10" customFormat="1" ht="15" customHeight="1" x14ac:dyDescent="0.2">
      <c r="A33" s="109" t="s">
        <v>268</v>
      </c>
      <c r="B33" s="110"/>
      <c r="C33" s="110"/>
      <c r="D33" s="110"/>
      <c r="E33" s="111"/>
      <c r="F33" s="113">
        <v>11.436458332999999</v>
      </c>
      <c r="G33" s="113">
        <v>11.598412685</v>
      </c>
      <c r="H33" s="113">
        <v>11.9375</v>
      </c>
      <c r="I33" s="113">
        <v>12.746956184</v>
      </c>
      <c r="J33" s="114"/>
      <c r="K33" s="114"/>
      <c r="L33" s="114"/>
      <c r="M33" s="114"/>
      <c r="N33" s="114"/>
      <c r="O33" s="114"/>
    </row>
    <row r="34" spans="1:15" s="10" customFormat="1" ht="15" customHeight="1" x14ac:dyDescent="0.2">
      <c r="A34" s="109" t="s">
        <v>269</v>
      </c>
      <c r="B34" s="110"/>
      <c r="C34" s="110"/>
      <c r="D34" s="110"/>
      <c r="E34" s="111"/>
      <c r="F34" s="121">
        <v>19.942307692</v>
      </c>
      <c r="G34" s="121">
        <v>18.721153846</v>
      </c>
      <c r="H34" s="121">
        <v>18.826923077</v>
      </c>
      <c r="I34" s="121">
        <v>20.009615385</v>
      </c>
      <c r="J34" s="121"/>
      <c r="K34" s="121"/>
      <c r="L34" s="121"/>
      <c r="M34" s="121"/>
      <c r="N34" s="121"/>
      <c r="O34" s="121"/>
    </row>
    <row r="35" spans="1:15" s="10" customFormat="1" ht="15" customHeight="1" x14ac:dyDescent="0.2">
      <c r="A35" s="109" t="s">
        <v>270</v>
      </c>
      <c r="B35" s="110"/>
      <c r="C35" s="110"/>
      <c r="D35" s="110"/>
      <c r="E35" s="111"/>
      <c r="F35" s="122">
        <v>22.788461538</v>
      </c>
      <c r="G35" s="122">
        <v>23.115384615</v>
      </c>
      <c r="H35" s="122">
        <v>23.173076923</v>
      </c>
      <c r="I35" s="122">
        <v>24.519230769</v>
      </c>
      <c r="J35" s="122"/>
      <c r="K35" s="122"/>
      <c r="L35" s="122"/>
      <c r="M35" s="122"/>
      <c r="N35" s="122"/>
      <c r="O35" s="122"/>
    </row>
    <row r="36" spans="1:15" s="10" customFormat="1" ht="15" customHeight="1" x14ac:dyDescent="0.2">
      <c r="A36" s="258"/>
      <c r="B36" s="259"/>
      <c r="C36" s="259"/>
      <c r="D36" s="259"/>
      <c r="E36" s="260"/>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x14ac:dyDescent="0.25">
      <c r="B38"/>
      <c r="C38"/>
      <c r="D38"/>
      <c r="E38"/>
      <c r="F38"/>
      <c r="G38"/>
      <c r="H38"/>
      <c r="I38"/>
      <c r="J38"/>
      <c r="K38"/>
      <c r="L38"/>
      <c r="M38"/>
      <c r="N38"/>
      <c r="O38"/>
    </row>
    <row r="39" spans="1:15" s="1" customFormat="1" x14ac:dyDescent="0.25">
      <c r="B39"/>
      <c r="C39"/>
      <c r="D39"/>
      <c r="E39"/>
      <c r="F39"/>
      <c r="G39"/>
      <c r="H39"/>
      <c r="I39"/>
      <c r="J39"/>
      <c r="K39"/>
      <c r="L39"/>
      <c r="M39"/>
      <c r="N39"/>
      <c r="O39"/>
    </row>
    <row r="40" spans="1:15" s="1" customFormat="1" x14ac:dyDescent="0.25">
      <c r="B40"/>
      <c r="C40"/>
      <c r="D40"/>
      <c r="E40"/>
      <c r="F40"/>
      <c r="G40"/>
      <c r="H40"/>
      <c r="I40"/>
      <c r="J40"/>
      <c r="K40"/>
      <c r="L40"/>
      <c r="M40"/>
      <c r="N40"/>
      <c r="O40"/>
    </row>
    <row r="41" spans="1:15" s="1" customFormat="1" x14ac:dyDescent="0.25">
      <c r="B41"/>
      <c r="C41"/>
      <c r="D41"/>
      <c r="E41"/>
      <c r="F41"/>
      <c r="G41"/>
      <c r="H41"/>
      <c r="I41"/>
      <c r="J41"/>
      <c r="K41"/>
      <c r="L41"/>
      <c r="M41"/>
      <c r="N41"/>
      <c r="O41"/>
    </row>
    <row r="42" spans="1:15" s="1" customFormat="1" x14ac:dyDescent="0.25">
      <c r="B42"/>
      <c r="C42"/>
      <c r="D42"/>
      <c r="E42"/>
      <c r="F42"/>
      <c r="G42"/>
      <c r="H42"/>
      <c r="I42"/>
      <c r="J42"/>
      <c r="K42"/>
      <c r="L42"/>
      <c r="M42"/>
      <c r="N42"/>
      <c r="O42"/>
    </row>
    <row r="43" spans="1:15" s="1" customFormat="1" x14ac:dyDescent="0.25">
      <c r="B43"/>
      <c r="C43"/>
      <c r="D43"/>
      <c r="E43"/>
      <c r="F43"/>
      <c r="G43"/>
      <c r="H43"/>
      <c r="I43"/>
      <c r="J43"/>
      <c r="K43"/>
      <c r="L43"/>
      <c r="M43"/>
      <c r="N43"/>
      <c r="O43"/>
    </row>
    <row r="44" spans="1:15" s="1" customFormat="1" x14ac:dyDescent="0.25">
      <c r="B44"/>
      <c r="C44"/>
      <c r="D44"/>
      <c r="E44"/>
      <c r="F44"/>
      <c r="G44"/>
      <c r="H44"/>
      <c r="I44"/>
      <c r="J44"/>
      <c r="K44"/>
      <c r="L44"/>
      <c r="M44"/>
      <c r="N44"/>
      <c r="O44"/>
    </row>
    <row r="45" spans="1:15" s="1" customFormat="1" x14ac:dyDescent="0.25">
      <c r="B45"/>
      <c r="C45"/>
      <c r="D45"/>
      <c r="E45"/>
      <c r="F45"/>
      <c r="G45"/>
      <c r="H45"/>
      <c r="I45"/>
      <c r="J45"/>
      <c r="K45"/>
      <c r="L45"/>
      <c r="M45"/>
      <c r="N45"/>
      <c r="O45"/>
    </row>
    <row r="46" spans="1:15" s="1" customFormat="1" x14ac:dyDescent="0.25">
      <c r="B46"/>
      <c r="C46"/>
      <c r="D46"/>
      <c r="E46"/>
      <c r="F46"/>
      <c r="G46"/>
      <c r="H46"/>
      <c r="I46"/>
      <c r="J46"/>
      <c r="K46"/>
      <c r="L46"/>
      <c r="M46"/>
      <c r="N46"/>
      <c r="O46"/>
    </row>
    <row r="47" spans="1:15" s="1" customFormat="1" x14ac:dyDescent="0.25">
      <c r="B47"/>
      <c r="C47"/>
      <c r="D47"/>
      <c r="E47"/>
      <c r="F47"/>
      <c r="G47"/>
      <c r="H47"/>
      <c r="I47"/>
      <c r="J47"/>
      <c r="K47"/>
      <c r="L47"/>
      <c r="M47"/>
      <c r="N47"/>
      <c r="O47"/>
    </row>
    <row r="48" spans="1:15" s="1" customFormat="1" x14ac:dyDescent="0.25">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E2:M4"/>
    <mergeCell ref="A8:C8"/>
    <mergeCell ref="N2:O2"/>
    <mergeCell ref="N4:O4"/>
    <mergeCell ref="E5:G5"/>
    <mergeCell ref="E8:H8"/>
    <mergeCell ref="I8:K8"/>
    <mergeCell ref="L8:O8"/>
    <mergeCell ref="A32:E32"/>
    <mergeCell ref="A36:E36"/>
    <mergeCell ref="A28:E28"/>
    <mergeCell ref="A30:E30"/>
    <mergeCell ref="A31:E31"/>
    <mergeCell ref="B9:C9"/>
    <mergeCell ref="B10:C10"/>
    <mergeCell ref="E23:G23"/>
    <mergeCell ref="A21:C21"/>
    <mergeCell ref="A22:D22"/>
    <mergeCell ref="A13:D17"/>
    <mergeCell ref="A12:C12"/>
    <mergeCell ref="A25:E25"/>
    <mergeCell ref="A26:E26"/>
    <mergeCell ref="A27:E27"/>
    <mergeCell ref="A24:E24"/>
    <mergeCell ref="B19:C19"/>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2016-09-07T21:10:51Z</dcterms:modified>
</cp:coreProperties>
</file>