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6.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7.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8.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19.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20.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21.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22.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5" yWindow="960" windowWidth="19440" windowHeight="6855" tabRatio="797"/>
  </bookViews>
  <sheets>
    <sheet name="Cover" sheetId="12" r:id="rId1"/>
    <sheet name="Contents" sheetId="6" r:id="rId2"/>
    <sheet name="Year-Glance" sheetId="13" r:id="rId3"/>
    <sheet name="1" sheetId="7" r:id="rId4"/>
    <sheet name="2" sheetId="28" r:id="rId5"/>
    <sheet name="3" sheetId="29" r:id="rId6"/>
    <sheet name="4" sheetId="30" r:id="rId7"/>
    <sheet name="5a" sheetId="31" r:id="rId8"/>
    <sheet name="5b" sheetId="32" r:id="rId9"/>
    <sheet name="6a" sheetId="33" r:id="rId10"/>
    <sheet name="6b" sheetId="44" r:id="rId11"/>
    <sheet name="6c" sheetId="45" r:id="rId12"/>
    <sheet name="6d" sheetId="46" r:id="rId13"/>
    <sheet name="7a" sheetId="34" r:id="rId14"/>
    <sheet name="7b" sheetId="35" r:id="rId15"/>
    <sheet name="7c" sheetId="36" r:id="rId16"/>
    <sheet name="7d" sheetId="37" r:id="rId17"/>
    <sheet name="8a" sheetId="39" r:id="rId18"/>
    <sheet name="8b" sheetId="40" r:id="rId19"/>
    <sheet name="8c" sheetId="41" r:id="rId20"/>
    <sheet name="9a" sheetId="47" r:id="rId21"/>
    <sheet name="9b" sheetId="43" r:id="rId22"/>
    <sheet name="Technical Notes" sheetId="27" r:id="rId23"/>
    <sheet name="Back Cover" sheetId="24" r:id="rId24"/>
  </sheets>
  <calcPr calcId="145621"/>
</workbook>
</file>

<file path=xl/calcChain.xml><?xml version="1.0" encoding="utf-8"?>
<calcChain xmlns="http://schemas.openxmlformats.org/spreadsheetml/2006/main">
  <c r="J10" i="13" l="1"/>
  <c r="J26" i="13" l="1"/>
  <c r="P30" i="13" l="1"/>
  <c r="P31" i="13"/>
  <c r="J31" i="13"/>
  <c r="A10" i="13"/>
  <c r="F10" i="13"/>
  <c r="J30" i="13"/>
  <c r="H1" i="34" l="1"/>
  <c r="G1" i="34"/>
  <c r="F1" i="34"/>
  <c r="E1" i="34"/>
  <c r="O37" i="7" l="1"/>
  <c r="N37" i="7"/>
  <c r="M37" i="7"/>
  <c r="L37" i="7"/>
  <c r="K37" i="7"/>
  <c r="J37" i="7"/>
  <c r="O36" i="7"/>
  <c r="N36" i="7"/>
  <c r="M36" i="7"/>
  <c r="L36" i="7"/>
  <c r="K36" i="7"/>
  <c r="J36" i="7"/>
  <c r="O35" i="7" l="1"/>
  <c r="N35" i="7"/>
  <c r="M35" i="7"/>
  <c r="L35" i="7"/>
  <c r="K35" i="7"/>
  <c r="J35" i="7"/>
  <c r="O39" i="30"/>
  <c r="N39" i="30"/>
  <c r="M39" i="30"/>
  <c r="L39" i="30"/>
  <c r="K39" i="30"/>
  <c r="J39" i="30"/>
  <c r="O38" i="30"/>
  <c r="N38" i="30"/>
  <c r="M38" i="30"/>
  <c r="L38" i="30"/>
  <c r="K38" i="30"/>
  <c r="J38" i="30"/>
  <c r="I39" i="30"/>
  <c r="I38" i="30"/>
</calcChain>
</file>

<file path=xl/sharedStrings.xml><?xml version="1.0" encoding="utf-8"?>
<sst xmlns="http://schemas.openxmlformats.org/spreadsheetml/2006/main" count="732" uniqueCount="337">
  <si>
    <t>INDICATOR</t>
  </si>
  <si>
    <t>SOURCE &amp; POPULATION</t>
  </si>
  <si>
    <t>CONTENTS</t>
  </si>
  <si>
    <t>Back to Contents</t>
  </si>
  <si>
    <t></t>
  </si>
  <si>
    <t>TECHNICAL NOTES</t>
  </si>
  <si>
    <t>Introduction</t>
  </si>
  <si>
    <t>Technical Notes</t>
  </si>
  <si>
    <t>https://www.dshs.wa.gov/sesa/rda/research-reports</t>
  </si>
  <si>
    <t>POPULATION</t>
  </si>
  <si>
    <t>Households</t>
  </si>
  <si>
    <t>CALENDAR YEAR</t>
  </si>
  <si>
    <t>Total Households in PHA-Assisted Housing</t>
  </si>
  <si>
    <t>Total Single-Parent Households</t>
  </si>
  <si>
    <t>Percent Single-Parent Households</t>
  </si>
  <si>
    <t xml:space="preserve">Total Primary Language not English </t>
  </si>
  <si>
    <t>Percent Primary Language not English</t>
  </si>
  <si>
    <t>Total Households with Minor Children</t>
  </si>
  <si>
    <t>Percent Households with Minor Children</t>
  </si>
  <si>
    <r>
      <t xml:space="preserve">DSHS Integrated Client Database. </t>
    </r>
    <r>
      <rPr>
        <sz val="8"/>
        <color rgb="FFFF0000"/>
        <rFont val="Calibri"/>
        <family val="2"/>
        <scheme val="minor"/>
      </rPr>
      <t/>
    </r>
  </si>
  <si>
    <t>Race and Ethnicity</t>
  </si>
  <si>
    <t>Total White, Non-Hispanic</t>
  </si>
  <si>
    <t>Percent White, Non-Hispanic</t>
  </si>
  <si>
    <t>Total Hispanic (may be any race)</t>
  </si>
  <si>
    <t xml:space="preserve">Percent Hispanic </t>
  </si>
  <si>
    <t>Total African American</t>
  </si>
  <si>
    <t>Percent African American</t>
  </si>
  <si>
    <t>Total Asian</t>
  </si>
  <si>
    <t>Percent Asian</t>
  </si>
  <si>
    <t>Total Native Hawaiian/Pacific Islander</t>
  </si>
  <si>
    <t>Percent Native Hawaiian/Pacific Islander</t>
  </si>
  <si>
    <t>Total American Indian</t>
  </si>
  <si>
    <t>Percent American Indian</t>
  </si>
  <si>
    <t>White, Non-Hispanic</t>
  </si>
  <si>
    <t>Hispanic (any race)</t>
  </si>
  <si>
    <t>African American</t>
  </si>
  <si>
    <t>Asian</t>
  </si>
  <si>
    <t>Native Hawaiian/PI</t>
  </si>
  <si>
    <t>American Indian</t>
  </si>
  <si>
    <t>DISPLAY 1</t>
  </si>
  <si>
    <t>DISPLAY 2</t>
  </si>
  <si>
    <t>DISPLAY 3</t>
  </si>
  <si>
    <t>Percentage of Each Racial/Ethnic Group</t>
  </si>
  <si>
    <t>DISPLAY 4</t>
  </si>
  <si>
    <t>Gender, Age and Disability Distribution</t>
  </si>
  <si>
    <t>Percentage of Adults by Gender</t>
  </si>
  <si>
    <t>Total Adult Female</t>
  </si>
  <si>
    <t>Percent Adult Female</t>
  </si>
  <si>
    <t>Total Adult Male</t>
  </si>
  <si>
    <t>Percent Adult Male</t>
  </si>
  <si>
    <t>Percent Children and Youth</t>
  </si>
  <si>
    <t>Percent Senior</t>
  </si>
  <si>
    <t>Total Senior (age 65 and older)</t>
  </si>
  <si>
    <t>Total Children and Youth (under age 18 years)</t>
  </si>
  <si>
    <t>Female</t>
  </si>
  <si>
    <t>Male</t>
  </si>
  <si>
    <t>Children and Youth</t>
  </si>
  <si>
    <t>Seniors</t>
  </si>
  <si>
    <t>Adults, NO Disability</t>
  </si>
  <si>
    <t>Adults, WITH Disability</t>
  </si>
  <si>
    <t xml:space="preserve">Employment and Earnings </t>
  </si>
  <si>
    <t>Monthly Earnings</t>
  </si>
  <si>
    <t>Total Employed at any Time in the Year</t>
  </si>
  <si>
    <t>Wage Rate</t>
  </si>
  <si>
    <t>Total Working Age Adults with NO Disability (18-64)</t>
  </si>
  <si>
    <t>Percent Working Age Adults with NO Disability</t>
  </si>
  <si>
    <t>Total Working Age Adults WITH Disability (18-64)</t>
  </si>
  <si>
    <t>Percent Employed at any Time in the Year</t>
  </si>
  <si>
    <t>Employment Rate</t>
  </si>
  <si>
    <t>Hours per Week</t>
  </si>
  <si>
    <t>Baseline</t>
  </si>
  <si>
    <t>2- Year Follow-up</t>
  </si>
  <si>
    <t>DISPLAY 5a</t>
  </si>
  <si>
    <t>Percent Employed at Baseline</t>
  </si>
  <si>
    <t xml:space="preserve">Age Group Percentages </t>
  </si>
  <si>
    <t>DISPLAY 6</t>
  </si>
  <si>
    <t>Total with Diabetes</t>
  </si>
  <si>
    <t>Percent with Diabetes</t>
  </si>
  <si>
    <t>Total with Hypertension</t>
  </si>
  <si>
    <t>Percent with Hypertension</t>
  </si>
  <si>
    <t>Total with Asthma</t>
  </si>
  <si>
    <t>Percent with Asthma</t>
  </si>
  <si>
    <t>With Diabetes</t>
  </si>
  <si>
    <t>With Hypertension</t>
  </si>
  <si>
    <t>With Asthma</t>
  </si>
  <si>
    <t>1 or More ED Visits</t>
  </si>
  <si>
    <t>Total with Indicator of Mental Health Condition</t>
  </si>
  <si>
    <t>Percent with Indicator of Mental Health Condition</t>
  </si>
  <si>
    <t>Total Diagnosed with Bipolar Disorder</t>
  </si>
  <si>
    <t>Percent Diagnosed with Bipolar Disorder</t>
  </si>
  <si>
    <t>Total with SUD Treatment Need Indicator</t>
  </si>
  <si>
    <t>Percent with SUD Treatment Need Indicator</t>
  </si>
  <si>
    <t>With MH Indicator</t>
  </si>
  <si>
    <t>Bipolar Disorder</t>
  </si>
  <si>
    <t>Substance Use Disorder</t>
  </si>
  <si>
    <t>Co-Occurring MH+SUD</t>
  </si>
  <si>
    <t>Total with Co-Occurring MH and SUD Disorders</t>
  </si>
  <si>
    <t>Percent with Co-Occurring MH and SUD Disorders</t>
  </si>
  <si>
    <t>DISPLAY 5b</t>
  </si>
  <si>
    <t>DISPLAY 7a</t>
  </si>
  <si>
    <t>DISPLAY 7b</t>
  </si>
  <si>
    <t>Behavioral Health Indicators for Children and Youth (Age 0-17)</t>
  </si>
  <si>
    <t>DISPLAY 7c</t>
  </si>
  <si>
    <t>Behavioral Health Indicators for Adults With NO Disability (Age 18-64)</t>
  </si>
  <si>
    <t>DISPLAY 7d</t>
  </si>
  <si>
    <t>Behavioral Health Indicators for Adults WITH Disability (Age 18-64)</t>
  </si>
  <si>
    <t>Behavioral Health Indicators (All Ages)</t>
  </si>
  <si>
    <t>DISPLAY 8a</t>
  </si>
  <si>
    <t>Economic Services Utilization</t>
  </si>
  <si>
    <t>Percent with TANF</t>
  </si>
  <si>
    <t>With Basic Food</t>
  </si>
  <si>
    <t>Total with TANF</t>
  </si>
  <si>
    <t>Average Number of Months a Family is on TANF</t>
  </si>
  <si>
    <t>DISPLAY 8b</t>
  </si>
  <si>
    <t>Social Service Utilization</t>
  </si>
  <si>
    <t>Percent with Children's Administration</t>
  </si>
  <si>
    <t>Total with Children’s Administration Services</t>
  </si>
  <si>
    <t>Percent with Children’s Administration Services</t>
  </si>
  <si>
    <t>Total with Developmental Disability Services</t>
  </si>
  <si>
    <t>Percent with Developmental Disability Services</t>
  </si>
  <si>
    <t>Percent with TANF for 5 or More Years</t>
  </si>
  <si>
    <t>Behavioral Health and Rehabilitation Service Utilization</t>
  </si>
  <si>
    <t>Percent with Mental Health Services</t>
  </si>
  <si>
    <t>With SUD Treatment Services</t>
  </si>
  <si>
    <t>Total with Mental Health Services</t>
  </si>
  <si>
    <t>Total with SUD Treatment Services</t>
  </si>
  <si>
    <t>Percent with SUD Treatment Services</t>
  </si>
  <si>
    <t>Total with Rehabilitation Administration Services</t>
  </si>
  <si>
    <t>Percent with Rehabilitation Administration Services</t>
  </si>
  <si>
    <t>DISPLAY 8c</t>
  </si>
  <si>
    <t>Employment and Earnings</t>
  </si>
  <si>
    <t>Two-Year Employment Outcomes</t>
  </si>
  <si>
    <t>5a</t>
  </si>
  <si>
    <t>5b</t>
  </si>
  <si>
    <t>7a</t>
  </si>
  <si>
    <t>7b</t>
  </si>
  <si>
    <t>7c</t>
  </si>
  <si>
    <t>7d</t>
  </si>
  <si>
    <t>8a</t>
  </si>
  <si>
    <t>8b</t>
  </si>
  <si>
    <t>8c</t>
  </si>
  <si>
    <t>Behavioral Health Indicators - Children and Youth (Age 0-17)</t>
  </si>
  <si>
    <t>Behavioral Health Indicators - Adults with NO Disability (Age 18-64)</t>
  </si>
  <si>
    <t>Behavioral Health Indicators - Adults WITH Disability (Age 18-64)</t>
  </si>
  <si>
    <t>Total Minority (any minority race/ethnicity)</t>
  </si>
  <si>
    <t>Percent Minority (any minority race/ethnicity)</t>
  </si>
  <si>
    <t>Non-Citizens</t>
  </si>
  <si>
    <t>Percent Working Age Adults WITH Disability (18-64)</t>
  </si>
  <si>
    <t>Average Hourly Wage</t>
  </si>
  <si>
    <t>Total Working Age (not disabled)</t>
  </si>
  <si>
    <t>Single-Parent HHs</t>
  </si>
  <si>
    <t>HHs w/ Minor Children</t>
  </si>
  <si>
    <t>English Learners</t>
  </si>
  <si>
    <t>Diabetes, Hypertension and Asthma</t>
  </si>
  <si>
    <t>Percent Non-Citizens</t>
  </si>
  <si>
    <t>Low Income Public Housing</t>
  </si>
  <si>
    <t>Employed 2 Years Later (2 years after cohort year)</t>
  </si>
  <si>
    <t>Employed at Baseline (at cohort year)</t>
  </si>
  <si>
    <t>Percent Employed 2 years Later</t>
  </si>
  <si>
    <t>Tenant- and Project-Based Voucher</t>
  </si>
  <si>
    <t>Single-Parent Households 
and Households with Minor Children</t>
  </si>
  <si>
    <t>Total with Basic Food Assistance (SNAP)</t>
  </si>
  <si>
    <t>Percent with Basic Food Assistance (SNAP)</t>
  </si>
  <si>
    <t>Total Households in Low Income Public Housing</t>
  </si>
  <si>
    <t>Households by Program</t>
  </si>
  <si>
    <t>Health Indicators and Medical Utilization</t>
  </si>
  <si>
    <t>SFY 2013</t>
  </si>
  <si>
    <t>Behavioral Health Conditions</t>
  </si>
  <si>
    <r>
      <t xml:space="preserve">AT A GLANCE </t>
    </r>
    <r>
      <rPr>
        <sz val="12"/>
        <color theme="0" tint="-0.34998626667073579"/>
        <rFont val="Calibri"/>
        <family val="2"/>
        <scheme val="minor"/>
      </rPr>
      <t>|</t>
    </r>
    <r>
      <rPr>
        <b/>
        <sz val="12"/>
        <color theme="9" tint="-0.499984740745262"/>
        <rFont val="Calibri"/>
        <family val="2"/>
        <scheme val="minor"/>
      </rPr>
      <t xml:space="preserve"> </t>
    </r>
  </si>
  <si>
    <t xml:space="preserve">At a Glance: Summary Measures </t>
  </si>
  <si>
    <t>Total Adults with TANF for 5 or More Years</t>
  </si>
  <si>
    <t xml:space="preserve">Percent Working Age </t>
  </si>
  <si>
    <t>Total Working Age (not disabled, age 18 to 65)</t>
  </si>
  <si>
    <t>Medicaid Enrolment</t>
  </si>
  <si>
    <t>With Rehabilitation Services</t>
  </si>
  <si>
    <t>Workforce status, employment, and hours and earnings.</t>
  </si>
  <si>
    <t>Selected health indicators.</t>
  </si>
  <si>
    <t>Use of state behavioral health and rehabilitation services.</t>
  </si>
  <si>
    <r>
      <t>These measures were produced by the DSHS Research and Data Analysis Division in collaboration with:</t>
    </r>
    <r>
      <rPr>
        <sz val="4"/>
        <color theme="1"/>
        <rFont val="Calibri"/>
        <family val="2"/>
        <scheme val="minor"/>
      </rPr>
      <t xml:space="preserve">
 </t>
    </r>
    <r>
      <rPr>
        <sz val="9"/>
        <color theme="1"/>
        <rFont val="Calibri"/>
        <family val="2"/>
        <scheme val="minor"/>
      </rPr>
      <t>The Bill &amp; Melinda Gates Foundation | U.S. Department of Housing and Urban Development | King County Housing Authority | Seattle Housing Authority | Tacoma Housing Authority</t>
    </r>
  </si>
  <si>
    <r>
      <t>CONTRIBUTORS
Jim Mayfield, RDA | Joyce Fan, RDA | Andr</t>
    </r>
    <r>
      <rPr>
        <sz val="9"/>
        <color theme="1"/>
        <rFont val="Calibri"/>
        <family val="2"/>
      </rPr>
      <t>é</t>
    </r>
    <r>
      <rPr>
        <sz val="9"/>
        <color theme="1"/>
        <rFont val="Calibri"/>
        <family val="2"/>
        <scheme val="minor"/>
      </rPr>
      <t>s Soriano, RDA | Barbara E.M. Felver, RDA</t>
    </r>
  </si>
  <si>
    <t>MEASURES</t>
  </si>
  <si>
    <t>DATA SOURCES</t>
  </si>
  <si>
    <t>DSHS Integrated Client Database (ICDB)</t>
  </si>
  <si>
    <t>Working Age Employed</t>
  </si>
  <si>
    <t>Percent Mental Health Indicator</t>
  </si>
  <si>
    <t>Percents by Mental Health Diagnosis</t>
  </si>
  <si>
    <r>
      <rPr>
        <b/>
        <sz val="9"/>
        <color theme="1"/>
        <rFont val="Calibri"/>
        <family val="2"/>
        <scheme val="minor"/>
      </rPr>
      <t>Single-Parent Households:</t>
    </r>
    <r>
      <rPr>
        <sz val="9"/>
        <color theme="1"/>
        <rFont val="Calibri"/>
        <family val="2"/>
        <scheme val="minor"/>
      </rPr>
      <t xml:space="preserve"> Derived from PHA household identifier. No other adults (18 or over) associated with the household. Excludes single-parent households with children 18 or over. (PIC)
</t>
    </r>
  </si>
  <si>
    <r>
      <rPr>
        <b/>
        <sz val="9"/>
        <color theme="1"/>
        <rFont val="Calibri"/>
        <family val="2"/>
        <scheme val="minor"/>
      </rPr>
      <t xml:space="preserve">English Language Learners: </t>
    </r>
    <r>
      <rPr>
        <sz val="9"/>
        <color theme="1"/>
        <rFont val="Calibri"/>
        <family val="2"/>
        <scheme val="minor"/>
      </rPr>
      <t>Received translation or other similar services from DSHS. (ICDB)</t>
    </r>
  </si>
  <si>
    <r>
      <rPr>
        <b/>
        <sz val="9"/>
        <color theme="1"/>
        <rFont val="Calibri"/>
        <family val="2"/>
        <scheme val="minor"/>
      </rPr>
      <t xml:space="preserve">Housing Program: </t>
    </r>
    <r>
      <rPr>
        <sz val="9"/>
        <color theme="1"/>
        <rFont val="Calibri"/>
        <family val="2"/>
        <scheme val="minor"/>
      </rPr>
      <t>Derived from PIC program codes. “Unassigned” households have missing program types. (PIC)</t>
    </r>
  </si>
  <si>
    <r>
      <rPr>
        <b/>
        <sz val="9"/>
        <color theme="1"/>
        <rFont val="Calibri"/>
        <family val="2"/>
        <scheme val="minor"/>
      </rPr>
      <t xml:space="preserve">Race and Ethnicity: </t>
    </r>
    <r>
      <rPr>
        <sz val="9"/>
        <color theme="1"/>
        <rFont val="Calibri"/>
        <family val="2"/>
        <scheme val="minor"/>
      </rPr>
      <t xml:space="preserve">Derived from PIC unless missing. Missing values in PIC are replaced with values form the ICDB where available. </t>
    </r>
  </si>
  <si>
    <r>
      <rPr>
        <b/>
        <sz val="9"/>
        <color theme="1"/>
        <rFont val="Calibri"/>
        <family val="2"/>
        <scheme val="minor"/>
      </rPr>
      <t xml:space="preserve">Disability: </t>
    </r>
    <r>
      <rPr>
        <sz val="9"/>
        <color theme="1"/>
        <rFont val="Calibri"/>
        <family val="2"/>
        <scheme val="minor"/>
      </rPr>
      <t>Based on receipt of Supplementary Security Income (SSI) or Medicaid for disability. (ICDB)</t>
    </r>
  </si>
  <si>
    <r>
      <rPr>
        <b/>
        <sz val="9"/>
        <color theme="1"/>
        <rFont val="Calibri"/>
        <family val="2"/>
        <scheme val="minor"/>
      </rPr>
      <t xml:space="preserve">Employment and Earnings: </t>
    </r>
    <r>
      <rPr>
        <sz val="9"/>
        <color theme="1"/>
        <rFont val="Calibri"/>
        <family val="2"/>
        <scheme val="minor"/>
      </rPr>
      <t>Based on quarterly earnings and hours reported to the Washington State Employment Security Department for the purposes of unemployment insurance. Wages are calculated from total reported earnings and hours. Average monthly earnings are quarterly earnings divided by three. (ICDB)</t>
    </r>
  </si>
  <si>
    <r>
      <rPr>
        <b/>
        <sz val="9"/>
        <color theme="1"/>
        <rFont val="Calibri"/>
        <family val="2"/>
        <scheme val="minor"/>
      </rPr>
      <t xml:space="preserve">Employment Outcomes: </t>
    </r>
    <r>
      <rPr>
        <sz val="9"/>
        <color theme="1"/>
        <rFont val="Calibri"/>
        <family val="2"/>
        <scheme val="minor"/>
      </rPr>
      <t xml:space="preserve">Compares baseline employment rates in each cohort year with employment rates experienced by the same cohort two years later. (ICDB) </t>
    </r>
  </si>
  <si>
    <r>
      <rPr>
        <b/>
        <sz val="9"/>
        <color theme="1"/>
        <rFont val="Calibri"/>
        <family val="2"/>
        <scheme val="minor"/>
      </rPr>
      <t xml:space="preserve">Diabetes, Hypertension and Asthma: </t>
    </r>
    <r>
      <rPr>
        <sz val="9"/>
        <color theme="1"/>
        <rFont val="Calibri"/>
        <family val="2"/>
        <scheme val="minor"/>
      </rPr>
      <t>Rates are based on presence of relevant diagnoses, procedures or prescriptions in Medicaid claims or encounters. (ICDB)</t>
    </r>
  </si>
  <si>
    <r>
      <rPr>
        <b/>
        <sz val="9"/>
        <color theme="1"/>
        <rFont val="Calibri"/>
        <family val="2"/>
        <scheme val="minor"/>
      </rPr>
      <t xml:space="preserve">Mental Health Treatment Need (MH Indicator): </t>
    </r>
    <r>
      <rPr>
        <sz val="9"/>
        <color theme="1"/>
        <rFont val="Calibri"/>
        <family val="2"/>
        <scheme val="minor"/>
      </rPr>
      <t>In the past 24 months, any mental health diagnosis, prescription or service recorded in administrative data. The following diagnostic categories are included: Psychotic, Bipolar, Depressive, Anxiety, Adjustment, and ADHD/Conduct/Impulse. The following medication classes are included: Antipsychotic, Antimania, Antidepressant, Antianxiety, and ADHD. Mental health services include state contracted community inpatient or outpatient, state hospital or children's long-term inpatient, HCA-funded mental health services, tribal mental health services, and Children's Administration Behavioral Rehabilitation Services. (ICDB)</t>
    </r>
  </si>
  <si>
    <r>
      <rPr>
        <b/>
        <sz val="9"/>
        <color theme="1"/>
        <rFont val="Calibri"/>
        <family val="2"/>
        <scheme val="minor"/>
      </rPr>
      <t xml:space="preserve">Substance Use Disorder Treatment Need (SUD): </t>
    </r>
    <r>
      <rPr>
        <sz val="9"/>
        <color theme="1"/>
        <rFont val="Calibri"/>
        <family val="2"/>
        <scheme val="minor"/>
      </rPr>
      <t>In the past 24 months, at least one substance-related diagnosis, procedure, prescription, treatment, or arrest.</t>
    </r>
  </si>
  <si>
    <r>
      <rPr>
        <b/>
        <sz val="9"/>
        <color theme="1"/>
        <rFont val="Calibri"/>
        <family val="2"/>
        <scheme val="minor"/>
      </rPr>
      <t xml:space="preserve">Co-Occurring Treatment Needs (MH + SUD): </t>
    </r>
    <r>
      <rPr>
        <sz val="9"/>
        <color theme="1"/>
        <rFont val="Calibri"/>
        <family val="2"/>
        <scheme val="minor"/>
      </rPr>
      <t xml:space="preserve">Presence of both a mental health treatment need and substance use disorder treatment need during the same 24-month period. </t>
    </r>
  </si>
  <si>
    <r>
      <rPr>
        <b/>
        <sz val="9"/>
        <color theme="1"/>
        <rFont val="Calibri"/>
        <family val="2"/>
        <scheme val="minor"/>
      </rPr>
      <t xml:space="preserve">Months on TANF: </t>
    </r>
    <r>
      <rPr>
        <sz val="9"/>
        <color theme="1"/>
        <rFont val="Calibri"/>
        <family val="2"/>
        <scheme val="minor"/>
      </rPr>
      <t>Total number of months TANF receipt in the cohort year. (ICDB)</t>
    </r>
  </si>
  <si>
    <t>Households and Persons by Program</t>
  </si>
  <si>
    <t>Households and Persons</t>
  </si>
  <si>
    <t>Persons by Program</t>
  </si>
  <si>
    <t>Persons by Race/Ethnicity</t>
  </si>
  <si>
    <t>Total Households and Persons</t>
  </si>
  <si>
    <t>Persons</t>
  </si>
  <si>
    <t>Total Persons in PHA-Assisted Housing</t>
  </si>
  <si>
    <t>Total Persons in Low Income Public Housing</t>
  </si>
  <si>
    <t>Total Persons with PHA-Assisted Housing</t>
  </si>
  <si>
    <t>Total PHA-Assisted Persons</t>
  </si>
  <si>
    <t>Total PHA-Assisted Persons (Age 0 -17)</t>
  </si>
  <si>
    <t>Behavioral health indicators among persons age 0-17.</t>
  </si>
  <si>
    <t>Behavioral health indicators among persons age 18-64.</t>
  </si>
  <si>
    <t>Total PHA-Assisted Persons (Age 18 - 64 &amp; not disabled)</t>
  </si>
  <si>
    <t>Total PHA-Assisted Persons (Age 18 - 64 &amp; Disabled)</t>
  </si>
  <si>
    <t>Behavioral health indicators among disabled persons age 18-64.</t>
  </si>
  <si>
    <t>All DSHS- and HCA-served persons with any PHA assisted housing during the calendar year. Household relationships are based on PHA household identifiers.</t>
  </si>
  <si>
    <t>Households and persons, household composition and English-language-learner and citizen status.</t>
  </si>
  <si>
    <t>Total Households in Housing Choice Voucher</t>
  </si>
  <si>
    <t>Total Persons in Housing Choice Voucher</t>
  </si>
  <si>
    <t>Total Households Undesignated</t>
  </si>
  <si>
    <t>Total Persons Undesignated</t>
  </si>
  <si>
    <t xml:space="preserve">Two-year employment outcomes: employment , wages and hours. Baseline for each annual cohort compared to 2-years later for each cohort. </t>
  </si>
  <si>
    <t>Health Indicators (All Ages)</t>
  </si>
  <si>
    <t>Health Indicators for Children and Youth (Age 0-17)</t>
  </si>
  <si>
    <t>Health Indicatorsfor Adults WITH Disability (Age 18-64)</t>
  </si>
  <si>
    <t>Total Diagnosed with Depression or Anxiety</t>
  </si>
  <si>
    <t>Percent Diagnosed with Depression or Anxiety</t>
  </si>
  <si>
    <t>Depression or Anxiety</t>
  </si>
  <si>
    <t>DSHS Community Outcome and Risk Evaluation Information System (CORE)</t>
  </si>
  <si>
    <t>With Other ESA Assistance</t>
  </si>
  <si>
    <t>Total with Other ESA Asssitance</t>
  </si>
  <si>
    <t>Percent with Other ESA Asssitance</t>
  </si>
  <si>
    <t>White Only</t>
  </si>
  <si>
    <t>6a</t>
  </si>
  <si>
    <t>6b</t>
  </si>
  <si>
    <t>6c</t>
  </si>
  <si>
    <t>6d</t>
  </si>
  <si>
    <t>Health Indicators - Children and Youth (Age 0-17)</t>
  </si>
  <si>
    <t>Health Indicators - Adults with NO Disability (Age 18-64)</t>
  </si>
  <si>
    <t>Health Indicators - Adults WITH Disability (Age 18-64)</t>
  </si>
  <si>
    <t>LEGEND</t>
  </si>
  <si>
    <t xml:space="preserve">Households and persons by housing program. NOTES: (1) Housing Choice Voucher: Up to 20 percent of Housing Choice Vouchers may be Project-based. (2) Undesignated: Housing program not  provided in HUD PIC data.
</t>
  </si>
  <si>
    <t>Health Indicators for Adults With NO Disability (Age 18-64)</t>
  </si>
  <si>
    <t>With ALTSA Services</t>
  </si>
  <si>
    <t>With CA Services</t>
  </si>
  <si>
    <t>With DD Services</t>
  </si>
  <si>
    <t>Use of TANF, Basic Food and other Econoic Services Adminstration Services. NOTE: (1) Other ESA Asssitance includes General Asssitance, state SSI, Refugee and Immigrant Asssitance, Diversion Cash Assistance, Consolidated Emergency Assistance, or Working Connections Child Care.</t>
  </si>
  <si>
    <t>With MH Services</t>
  </si>
  <si>
    <t>With SUD  Services</t>
  </si>
  <si>
    <t>All PHA-Assisted Persons</t>
  </si>
  <si>
    <r>
      <rPr>
        <b/>
        <sz val="9"/>
        <color theme="1"/>
        <rFont val="Calibri"/>
        <family val="2"/>
        <scheme val="minor"/>
      </rPr>
      <t xml:space="preserve">TANF, SNAP or Other Assistance: </t>
    </r>
    <r>
      <rPr>
        <sz val="9"/>
        <color theme="1"/>
        <rFont val="Calibri"/>
        <family val="2"/>
        <scheme val="minor"/>
      </rPr>
      <t>Refers to financial assistance provided through the State Economic Services Administration (ESA). Count includes persons with at least one month of Temporary Assistance for Needy Families (TANF), Supplemental Nutrition Assistance Program (SNAP) or other assistance administered by ESA in the cohort year. (ICDB)</t>
    </r>
  </si>
  <si>
    <r>
      <rPr>
        <b/>
        <sz val="9"/>
        <color theme="1"/>
        <rFont val="Calibri"/>
        <family val="2"/>
        <scheme val="minor"/>
      </rPr>
      <t>5+ Years TANF:</t>
    </r>
    <r>
      <rPr>
        <sz val="9"/>
        <color theme="1"/>
        <rFont val="Calibri"/>
        <family val="2"/>
        <scheme val="minor"/>
      </rPr>
      <t xml:space="preserve"> Count of persons with five or more years of lifetime TANF receipt, as adults. ICDB)</t>
    </r>
  </si>
  <si>
    <r>
      <rPr>
        <b/>
        <sz val="9"/>
        <color theme="1"/>
        <rFont val="Calibri"/>
        <family val="2"/>
        <scheme val="minor"/>
      </rPr>
      <t xml:space="preserve">Social Service Utilization: </t>
    </r>
    <r>
      <rPr>
        <sz val="9"/>
        <color theme="1"/>
        <rFont val="Calibri"/>
        <family val="2"/>
        <scheme val="minor"/>
      </rPr>
      <t>Count of persons service by DSHS administrations services, including Children’s, Aging and Adult Services, Developmental,  Disability, Behavioral Health (state-funded mental health and SUD treatment) and Rehabilitation services. (ICDB)</t>
    </r>
  </si>
  <si>
    <t>Gender, age and disability. NOTE: (1) Age is identified as of cohort (calendar) year.</t>
  </si>
  <si>
    <t>MENTAL HEALTH CONDITIONS</t>
  </si>
  <si>
    <t xml:space="preserve">SUBSTANCE USE DISORDER (SUD)  </t>
  </si>
  <si>
    <t>Total with Aging and Long-Term Services</t>
  </si>
  <si>
    <t>Percent with Aging and Long-Term Services</t>
  </si>
  <si>
    <t>Involvement with Children's Adminstration and use of Aging and Long-Term Services Administration and Developmental Disability Services.</t>
  </si>
  <si>
    <t>Weekly Hours Worked</t>
  </si>
  <si>
    <t>Total with Medicaid Coverage</t>
  </si>
  <si>
    <t>Percent with Medicaid Coverage</t>
  </si>
  <si>
    <t>With Medicaid</t>
  </si>
  <si>
    <t>Median Monthly Earnings (employed only)</t>
  </si>
  <si>
    <t>Median Hourly Wage Rate (employed only)</t>
  </si>
  <si>
    <t>Median Weekly Hours (employed only)</t>
  </si>
  <si>
    <t>Median Monthly Earnings at baseline</t>
  </si>
  <si>
    <t>Median Monthly Earnings 2 years Later</t>
  </si>
  <si>
    <t>Median Wage Rate at Baseline</t>
  </si>
  <si>
    <t>Median Wage Rate 2 Years Later</t>
  </si>
  <si>
    <t xml:space="preserve">Median Weekly Hours at Baseline </t>
  </si>
  <si>
    <t>Median Weekly Hours 2 Years Later</t>
  </si>
  <si>
    <r>
      <t xml:space="preserve">Race and ethnicity. </t>
    </r>
    <r>
      <rPr>
        <b/>
        <sz val="8"/>
        <color theme="1"/>
        <rFont val="Calibri"/>
        <family val="2"/>
        <scheme val="minor"/>
      </rPr>
      <t>NOTE:</t>
    </r>
    <r>
      <rPr>
        <sz val="8"/>
        <color theme="1"/>
        <rFont val="Calibri"/>
        <family val="2"/>
        <scheme val="minor"/>
      </rPr>
      <t xml:space="preserve"> (1) Due to missing values, percentages may not sum to 100 percent.
</t>
    </r>
  </si>
  <si>
    <t>Total with 1 or More ED Visits (in cohort year)</t>
  </si>
  <si>
    <t>Percent with 1 or More ED Visits (in cohort year)</t>
  </si>
  <si>
    <t>Any ED Visits</t>
  </si>
  <si>
    <t>Total Diagnosed with Psychotic Disorder</t>
  </si>
  <si>
    <t>Percent Diagnosed with Psychotic Disorder</t>
  </si>
  <si>
    <t>Psychotic Disorder</t>
  </si>
  <si>
    <r>
      <t xml:space="preserve">Selected health indicators. </t>
    </r>
    <r>
      <rPr>
        <b/>
        <sz val="8"/>
        <color theme="1"/>
        <rFont val="Calibri"/>
        <family val="2"/>
        <scheme val="minor"/>
      </rPr>
      <t>NOTE:</t>
    </r>
    <r>
      <rPr>
        <sz val="8"/>
        <color theme="1"/>
        <rFont val="Calibri"/>
        <family val="2"/>
        <scheme val="minor"/>
      </rPr>
      <t xml:space="preserve"> Persons over 64 not included because Medicare data are unavailable.</t>
    </r>
  </si>
  <si>
    <t>Behavioral Health Indicators (Age 0 to 64)</t>
  </si>
  <si>
    <t>Health Indicators (Age 0 to 64)</t>
  </si>
  <si>
    <r>
      <rPr>
        <b/>
        <sz val="9"/>
        <color theme="1"/>
        <rFont val="Calibri"/>
        <family val="2"/>
        <scheme val="minor"/>
      </rPr>
      <t>Non-Citizen:</t>
    </r>
    <r>
      <rPr>
        <sz val="9"/>
        <color theme="1"/>
        <rFont val="Calibri"/>
        <family val="2"/>
        <scheme val="minor"/>
      </rPr>
      <t xml:space="preserve"> Source, PIC. </t>
    </r>
  </si>
  <si>
    <t>Behavioral health. Includes psychotic, bipolar, depressive, anxiety, adjustment, and ADHD/conduct/ impulse disorders. Persons over 64 not included because Medicare data are unavailable.</t>
  </si>
  <si>
    <r>
      <t>Percent with SUD and Co-Occurring SUD-MH</t>
    </r>
    <r>
      <rPr>
        <sz val="10"/>
        <color theme="1"/>
        <rFont val="Calibri"/>
        <family val="2"/>
        <scheme val="minor"/>
      </rPr>
      <t xml:space="preserve"> </t>
    </r>
    <r>
      <rPr>
        <sz val="9"/>
        <color theme="1"/>
        <rFont val="Calibri"/>
        <family val="2"/>
        <scheme val="minor"/>
      </rPr>
      <t>(Ages 12-17)</t>
    </r>
  </si>
  <si>
    <r>
      <t>Percent with SUD and Co-Occurring SUD-MH</t>
    </r>
    <r>
      <rPr>
        <sz val="10"/>
        <color theme="1"/>
        <rFont val="Calibri"/>
        <family val="2"/>
        <scheme val="minor"/>
      </rPr>
      <t xml:space="preserve"> </t>
    </r>
    <r>
      <rPr>
        <sz val="9"/>
        <color theme="1"/>
        <rFont val="Calibri"/>
        <family val="2"/>
        <scheme val="minor"/>
      </rPr>
      <t>(Ages 12-64 only)</t>
    </r>
  </si>
  <si>
    <r>
      <t xml:space="preserve">Percent with SUD and Co-Occurring SUD-MH </t>
    </r>
    <r>
      <rPr>
        <sz val="9"/>
        <color theme="1"/>
        <rFont val="Calibri"/>
        <family val="2"/>
        <scheme val="minor"/>
      </rPr>
      <t>(Age 18 to 64 only)</t>
    </r>
  </si>
  <si>
    <t xml:space="preserve">This report provides annual, aggregate snapshots and trends of characteristics, service utilization and well-being of households and individuals receiving housing assistance administered by local public housing authorities/agencies (PHA) in Washington State, within the calendar years. In addition to person and household counts and demographic trends, the report describes employment and earnings, health status, behavioral health treatment need, financial assistance, social services utilization, criminal justice involvement, and neighborhood characteristics. Separate reports are available statewide and for any housing authority submitting an Annual Plan to the Department of Housing and Urban Development (HUD).
Using records provided by HUD, Washington State has integrated public housing authority client- and household-level data with data from the Integrated Client Database (ICDB). The ICDB includes information from multiple state administrative data systems and contains over a decade of detailed person-level records on social service utilization, health risk indicators, service costs, and outcomes such as employment and criminal justice involvement. Integrating HUD and ICDB data provides a systematic and detailed view of the experiences, characteristics and outcomes of assisted housing recipients. 
This project was funded by the Bill &amp; Melinda Gates Foundation and HUD and benefited from the collaboration and advice of staff from the King County, Seattle, and Tacoma Housing Authorities.  Contingent on the continued availability of HUD data, reports will be generated annually.
</t>
  </si>
  <si>
    <t>DATA NOTE</t>
  </si>
  <si>
    <r>
      <rPr>
        <b/>
        <sz val="9"/>
        <color theme="1"/>
        <rFont val="Calibri"/>
        <family val="2"/>
        <scheme val="minor"/>
      </rPr>
      <t xml:space="preserve">Data Suppression: </t>
    </r>
    <r>
      <rPr>
        <sz val="9"/>
        <color theme="1"/>
        <rFont val="Calibri"/>
        <family val="2"/>
        <scheme val="minor"/>
      </rPr>
      <t>Due to the confidential nature of some measures, privacy is protected by suppressing results that are based on fewer than 10 observations. In these cases, tables displays will show dashes (-) in place of totals and empty cells for associated percentages. Graphs will omit suppressed years and fill suppressed spans by connecting the line between non-suppressed data points.</t>
    </r>
  </si>
  <si>
    <t>Recent Arrest by Race</t>
  </si>
  <si>
    <t xml:space="preserve">Recent Arrest </t>
  </si>
  <si>
    <t>Number Any Arrest or Conviction</t>
  </si>
  <si>
    <t>Percent Any Arrest or Conviction</t>
  </si>
  <si>
    <t>Number Any Arrest or Conviction, White Only</t>
  </si>
  <si>
    <t>Percent Any Arrest or Conviction, White Only</t>
  </si>
  <si>
    <t>Percent Any Arrest or Conviction (age 12-17)</t>
  </si>
  <si>
    <t>Percent Any Arrest or Conviction (age 65+)</t>
  </si>
  <si>
    <t>Recent Criminal Justice Involvment: any arrest or conviction in Washington State in prior 24 months.</t>
  </si>
  <si>
    <r>
      <rPr>
        <b/>
        <sz val="9"/>
        <color theme="1"/>
        <rFont val="Calibri"/>
        <family val="2"/>
        <scheme val="minor"/>
      </rPr>
      <t xml:space="preserve">Emergency Department Use: </t>
    </r>
    <r>
      <rPr>
        <sz val="9"/>
        <color theme="1"/>
        <rFont val="Calibri"/>
        <family val="2"/>
        <scheme val="minor"/>
      </rPr>
      <t>Utilization based on Medicaid claims and encounters. (ICDB)</t>
    </r>
  </si>
  <si>
    <t>HUD Public and Indian Housing Information Center (PIC). Does not include data from TRACS.</t>
  </si>
  <si>
    <t>Non-Citizen</t>
  </si>
  <si>
    <t>Primary Language not English 
and Non-Citizens</t>
  </si>
  <si>
    <t>Median Monthly Earnings</t>
  </si>
  <si>
    <t>Median Wage and Hours Worked</t>
  </si>
  <si>
    <t>With Aging and Long-Term Service</t>
  </si>
  <si>
    <t>With Developmental Disability Service</t>
  </si>
  <si>
    <t>Households with Minors, Single Parents, Primary Language not English</t>
  </si>
  <si>
    <r>
      <t xml:space="preserve">Percent Employed </t>
    </r>
    <r>
      <rPr>
        <sz val="9"/>
        <color theme="1"/>
        <rFont val="Calibri"/>
        <family val="2"/>
        <scheme val="minor"/>
      </rPr>
      <t>(non-disabled, age 18-65)</t>
    </r>
  </si>
  <si>
    <t>9a</t>
  </si>
  <si>
    <t>9b</t>
  </si>
  <si>
    <t>Recent Criminal and Justice System Involvement - By Race</t>
  </si>
  <si>
    <t>Recent Criminal and Justice System Involvement - By Age</t>
  </si>
  <si>
    <t>Recent Criminal Justice Involvement - By Race</t>
  </si>
  <si>
    <t>Recent Criminal Justice Involvement - By Age</t>
  </si>
  <si>
    <t>Age 18-64 (No Disability)</t>
  </si>
  <si>
    <t>Age 18-64 (Disability)</t>
  </si>
  <si>
    <t>Age 12-17</t>
  </si>
  <si>
    <t>Age 65+</t>
  </si>
  <si>
    <t>DISPLAY 9b</t>
  </si>
  <si>
    <t>DISPLAY 9a</t>
  </si>
  <si>
    <t>Total Arrest or Conviction (age 18-64 No Disability)</t>
  </si>
  <si>
    <t>Total Arrest or Conviction (age 18-64  Disability)</t>
  </si>
  <si>
    <t>Percent Arrest or Conviction (age 18-64 Disability)</t>
  </si>
  <si>
    <t>Total Any Arrest or Conviction (age 65+)</t>
  </si>
  <si>
    <t>Total Any Arrest or Conviction (age 12-17)</t>
  </si>
  <si>
    <r>
      <rPr>
        <b/>
        <sz val="9"/>
        <color theme="1"/>
        <rFont val="Calibri"/>
        <family val="2"/>
        <scheme val="minor"/>
      </rPr>
      <t>Criminal Justice Involvement:</t>
    </r>
    <r>
      <rPr>
        <sz val="9"/>
        <color theme="1"/>
        <rFont val="Calibri"/>
        <family val="2"/>
        <scheme val="minor"/>
      </rPr>
      <t xml:space="preserve"> Any  arrest or conviction in prior 24 months. (ICDB)</t>
    </r>
  </si>
  <si>
    <t>SEPTEMBER 2016</t>
  </si>
  <si>
    <r>
      <t>Months on TANF</t>
    </r>
    <r>
      <rPr>
        <sz val="9"/>
        <color theme="1"/>
        <rFont val="Calibri"/>
        <family val="2"/>
        <scheme val="minor"/>
      </rPr>
      <t xml:space="preserve"> (in cohort year)</t>
    </r>
  </si>
  <si>
    <t>Percent with TANF, SNAP or Other Assistance</t>
  </si>
  <si>
    <t>Percent Adults with 5+ Years TANF</t>
  </si>
  <si>
    <t xml:space="preserve">Recent Arrest or Conviction </t>
  </si>
  <si>
    <t>Recent Arrest or Conviction by Age</t>
  </si>
  <si>
    <t>Percent Arrest/Conviction (age 18-64 No Disability)</t>
  </si>
  <si>
    <t>Profile of Clients Served by DSHS and the Pasco and Franklin County Housing Authority</t>
  </si>
  <si>
    <t>-</t>
  </si>
  <si>
    <t>Profile of Clients Served by DSHS and the Pasco 
and Franklin County Housing Authority</t>
  </si>
  <si>
    <t>Profile of Clients Served by DSHS and the Pasco and Franklin County 
Housing Authority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</si>
</sst>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0_);_(* \(#,##0\);_(* &quot;-&quot;??_);_(@_)"/>
    <numFmt numFmtId="165" formatCode="_(* #,##0.0_);_(* \(#,##0.0\);_(* &quot;-&quot;??_);_(@_)"/>
    <numFmt numFmtId="166" formatCode="_(&quot;$&quot;* #,##0_);_(&quot;$&quot;* \(#,##0\);_(&quot;$&quot;* &quot;-&quot;??_);_(@_)"/>
    <numFmt numFmtId="167" formatCode="&quot;$&quot;#,##0"/>
    <numFmt numFmtId="168" formatCode="&quot;$&quot;#,##0.00"/>
    <numFmt numFmtId="169" formatCode="#,##0.0"/>
    <numFmt numFmtId="170" formatCode="0.0%"/>
    <numFmt numFmtId="171" formatCode="0.0"/>
  </numFmts>
  <fonts count="53" x14ac:knownFonts="1">
    <font>
      <sz val="11"/>
      <color theme="1"/>
      <name val="Calibri"/>
      <family val="2"/>
      <scheme val="minor"/>
    </font>
    <font>
      <b/>
      <sz val="11"/>
      <color theme="1"/>
      <name val="Calibri"/>
      <family val="2"/>
      <scheme val="minor"/>
    </font>
    <font>
      <i/>
      <sz val="9"/>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sz val="12"/>
      <color theme="7" tint="-0.249977111117893"/>
      <name val="Calibri"/>
      <family val="2"/>
      <scheme val="minor"/>
    </font>
    <font>
      <sz val="10"/>
      <color theme="1"/>
      <name val="Calibri"/>
      <family val="2"/>
      <scheme val="minor"/>
    </font>
    <font>
      <b/>
      <sz val="12"/>
      <color theme="1"/>
      <name val="Calibri"/>
      <family val="2"/>
      <scheme val="minor"/>
    </font>
    <font>
      <i/>
      <sz val="8"/>
      <color theme="1"/>
      <name val="Calibri"/>
      <family val="2"/>
      <scheme val="minor"/>
    </font>
    <font>
      <b/>
      <sz val="10"/>
      <name val="Calibri"/>
      <family val="2"/>
      <scheme val="minor"/>
    </font>
    <font>
      <b/>
      <i/>
      <sz val="10"/>
      <color theme="1"/>
      <name val="Calibri"/>
      <family val="2"/>
      <scheme val="minor"/>
    </font>
    <font>
      <sz val="10"/>
      <color theme="1"/>
      <name val="Calibri"/>
      <family val="2"/>
    </font>
    <font>
      <sz val="7"/>
      <color theme="1"/>
      <name val="Calibri"/>
      <family val="2"/>
      <scheme val="minor"/>
    </font>
    <font>
      <b/>
      <sz val="10"/>
      <color theme="1"/>
      <name val="Calibri"/>
      <family val="2"/>
      <scheme val="minor"/>
    </font>
    <font>
      <sz val="48"/>
      <color theme="9" tint="-0.249977111117893"/>
      <name val="Papyrus"/>
      <family val="4"/>
    </font>
    <font>
      <sz val="11"/>
      <color theme="1"/>
      <name val="Calibri"/>
      <family val="2"/>
      <scheme val="minor"/>
    </font>
    <font>
      <b/>
      <sz val="9"/>
      <color theme="1"/>
      <name val="Calibri"/>
      <family val="2"/>
      <scheme val="minor"/>
    </font>
    <font>
      <sz val="9"/>
      <color theme="1"/>
      <name val="Calibri"/>
      <family val="2"/>
    </font>
    <font>
      <u/>
      <sz val="9.9"/>
      <color theme="10"/>
      <name val="Calibri"/>
      <family val="2"/>
    </font>
    <font>
      <u/>
      <sz val="8"/>
      <color theme="10"/>
      <name val="Calibri"/>
      <family val="2"/>
    </font>
    <font>
      <sz val="10"/>
      <name val="Calibri"/>
      <family val="2"/>
      <scheme val="minor"/>
    </font>
    <font>
      <b/>
      <sz val="13"/>
      <color theme="1"/>
      <name val="Calibri"/>
      <family val="2"/>
      <scheme val="minor"/>
    </font>
    <font>
      <sz val="10.5"/>
      <color theme="1"/>
      <name val="Calibri"/>
      <family val="2"/>
      <scheme val="minor"/>
    </font>
    <font>
      <sz val="10.5"/>
      <color theme="1"/>
      <name val="Wingdings"/>
      <charset val="2"/>
    </font>
    <font>
      <b/>
      <sz val="16"/>
      <color rgb="FF000099"/>
      <name val="Calibri"/>
      <family val="2"/>
      <scheme val="minor"/>
    </font>
    <font>
      <b/>
      <sz val="12"/>
      <color rgb="FF800000"/>
      <name val="Calibri"/>
      <family val="2"/>
      <scheme val="minor"/>
    </font>
    <font>
      <b/>
      <sz val="8"/>
      <color rgb="FFFF0000"/>
      <name val="Calibri"/>
      <family val="2"/>
      <scheme val="minor"/>
    </font>
    <font>
      <sz val="8"/>
      <color rgb="FFFF0000"/>
      <name val="Calibri"/>
      <family val="2"/>
      <scheme val="minor"/>
    </font>
    <font>
      <sz val="8.5"/>
      <color theme="1"/>
      <name val="Calibri"/>
      <family val="2"/>
      <scheme val="minor"/>
    </font>
    <font>
      <b/>
      <sz val="14"/>
      <color theme="1"/>
      <name val="Calibri"/>
      <family val="2"/>
      <scheme val="minor"/>
    </font>
    <font>
      <sz val="9.5"/>
      <color theme="1"/>
      <name val="Calibri"/>
      <family val="2"/>
      <scheme val="minor"/>
    </font>
    <font>
      <b/>
      <sz val="16"/>
      <color theme="4" tint="-0.249977111117893"/>
      <name val="Calibri"/>
      <family val="2"/>
      <scheme val="minor"/>
    </font>
    <font>
      <b/>
      <sz val="18"/>
      <color theme="4" tint="-0.249977111117893"/>
      <name val="Calibri"/>
      <family val="2"/>
      <scheme val="minor"/>
    </font>
    <font>
      <b/>
      <sz val="12"/>
      <color theme="9" tint="-0.499984740745262"/>
      <name val="Calibri"/>
      <family val="2"/>
      <scheme val="minor"/>
    </font>
    <font>
      <b/>
      <sz val="22"/>
      <color theme="4" tint="-0.249977111117893"/>
      <name val="Calibri"/>
      <family val="2"/>
      <scheme val="minor"/>
    </font>
    <font>
      <sz val="22"/>
      <color theme="1"/>
      <name val="Calibri"/>
      <family val="2"/>
      <scheme val="minor"/>
    </font>
    <font>
      <sz val="8"/>
      <color theme="0" tint="-0.249977111117893"/>
      <name val="Calibri"/>
      <family val="2"/>
      <scheme val="minor"/>
    </font>
    <font>
      <sz val="10.5"/>
      <name val="Calibri"/>
      <family val="2"/>
      <scheme val="minor"/>
    </font>
    <font>
      <sz val="4"/>
      <color theme="1"/>
      <name val="Calibri"/>
      <family val="2"/>
      <scheme val="minor"/>
    </font>
    <font>
      <sz val="11"/>
      <color theme="0"/>
      <name val="Calibri"/>
      <family val="2"/>
      <scheme val="minor"/>
    </font>
    <font>
      <b/>
      <sz val="12"/>
      <name val="Calibri"/>
      <family val="2"/>
      <scheme val="minor"/>
    </font>
    <font>
      <sz val="9"/>
      <color theme="0"/>
      <name val="Calibri"/>
      <family val="2"/>
      <scheme val="minor"/>
    </font>
    <font>
      <b/>
      <sz val="12"/>
      <color rgb="FF984807"/>
      <name val="Calibri"/>
      <family val="2"/>
      <scheme val="minor"/>
    </font>
    <font>
      <sz val="12"/>
      <color theme="0" tint="-0.34998626667073579"/>
      <name val="Calibri"/>
      <family val="2"/>
      <scheme val="minor"/>
    </font>
    <font>
      <sz val="7.5"/>
      <color theme="1"/>
      <name val="Calibri"/>
      <family val="2"/>
      <scheme val="minor"/>
    </font>
    <font>
      <b/>
      <sz val="16"/>
      <color theme="0"/>
      <name val="Calibri"/>
      <family val="2"/>
      <scheme val="minor"/>
    </font>
    <font>
      <sz val="9"/>
      <color theme="1"/>
      <name val="Wingdings"/>
      <charset val="2"/>
    </font>
    <font>
      <b/>
      <sz val="8"/>
      <color theme="1"/>
      <name val="Calibri"/>
      <family val="2"/>
    </font>
    <font>
      <b/>
      <sz val="10.5"/>
      <color theme="1"/>
      <name val="Calibri"/>
      <family val="2"/>
    </font>
    <font>
      <sz val="7"/>
      <color theme="1"/>
      <name val="Calibri"/>
      <family val="2"/>
    </font>
    <font>
      <u/>
      <sz val="10"/>
      <color theme="10"/>
      <name val="Calibri"/>
      <family val="2"/>
    </font>
    <font>
      <b/>
      <sz val="8"/>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2F2F2"/>
        <bgColor indexed="64"/>
      </patternFill>
    </fill>
    <fill>
      <patternFill patternType="solid">
        <fgColor theme="0" tint="-0.14999847407452621"/>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s>
  <cellStyleXfs count="5">
    <xf numFmtId="0" fontId="0" fillId="0" borderId="0"/>
    <xf numFmtId="9" fontId="16" fillId="0" borderId="0" applyFont="0" applyFill="0" applyBorder="0" applyAlignment="0" applyProtection="0"/>
    <xf numFmtId="0" fontId="19" fillId="0" borderId="0" applyNumberFormat="0" applyFill="0" applyBorder="0" applyAlignment="0" applyProtection="0">
      <alignment vertical="top"/>
      <protection locked="0"/>
    </xf>
    <xf numFmtId="43" fontId="16" fillId="0" borderId="0" applyFont="0" applyFill="0" applyBorder="0" applyAlignment="0" applyProtection="0"/>
    <xf numFmtId="44" fontId="16" fillId="0" borderId="0" applyFont="0" applyFill="0" applyBorder="0" applyAlignment="0" applyProtection="0"/>
  </cellStyleXfs>
  <cellXfs count="274">
    <xf numFmtId="0" fontId="0" fillId="0" borderId="0" xfId="0"/>
    <xf numFmtId="0" fontId="0" fillId="0" borderId="0" xfId="0" applyAlignment="1">
      <alignment horizontal="right"/>
    </xf>
    <xf numFmtId="0" fontId="0" fillId="0" borderId="0" xfId="0" applyFill="1" applyAlignment="1">
      <alignment vertical="top" wrapText="1"/>
    </xf>
    <xf numFmtId="0" fontId="7" fillId="0" borderId="0" xfId="0" applyFont="1" applyAlignment="1">
      <alignment horizontal="left"/>
    </xf>
    <xf numFmtId="0" fontId="7" fillId="0" borderId="0" xfId="0" applyFont="1" applyAlignment="1">
      <alignment vertical="center"/>
    </xf>
    <xf numFmtId="0" fontId="7" fillId="0" borderId="0" xfId="0" applyFont="1" applyAlignment="1">
      <alignment horizontal="left" vertical="center"/>
    </xf>
    <xf numFmtId="0" fontId="5" fillId="0" borderId="0" xfId="0" applyFont="1" applyAlignment="1"/>
    <xf numFmtId="0" fontId="9" fillId="0" borderId="0" xfId="0" applyFont="1" applyAlignment="1">
      <alignment vertical="top"/>
    </xf>
    <xf numFmtId="0" fontId="4" fillId="0" borderId="0" xfId="0" applyFont="1" applyAlignment="1">
      <alignment vertical="top" wrapText="1"/>
    </xf>
    <xf numFmtId="0" fontId="7" fillId="0" borderId="0" xfId="0" applyFont="1"/>
    <xf numFmtId="0" fontId="7" fillId="0" borderId="0" xfId="0" applyFont="1" applyFill="1"/>
    <xf numFmtId="0" fontId="10" fillId="0" borderId="0" xfId="0" applyFont="1" applyAlignment="1"/>
    <xf numFmtId="0" fontId="11" fillId="0" borderId="0" xfId="0" applyFont="1" applyAlignment="1"/>
    <xf numFmtId="0" fontId="8" fillId="0" borderId="0" xfId="0" applyFont="1" applyAlignment="1">
      <alignment vertical="top" wrapText="1"/>
    </xf>
    <xf numFmtId="0" fontId="4" fillId="0" borderId="0" xfId="0" applyFont="1" applyFill="1" applyBorder="1" applyAlignment="1">
      <alignment vertical="top" wrapText="1"/>
    </xf>
    <xf numFmtId="0" fontId="5" fillId="0" borderId="0" xfId="0" applyFont="1" applyFill="1" applyBorder="1" applyAlignment="1">
      <alignment vertical="center"/>
    </xf>
    <xf numFmtId="0" fontId="7" fillId="0" borderId="0" xfId="0" applyFont="1" applyBorder="1"/>
    <xf numFmtId="0" fontId="0" fillId="0" borderId="0" xfId="0" applyBorder="1"/>
    <xf numFmtId="0" fontId="0" fillId="0" borderId="0" xfId="0" applyFill="1"/>
    <xf numFmtId="0" fontId="5" fillId="0" borderId="0" xfId="0" applyFont="1" applyBorder="1" applyAlignment="1"/>
    <xf numFmtId="0" fontId="4" fillId="0" borderId="0" xfId="0" applyFont="1" applyBorder="1" applyAlignment="1">
      <alignment vertical="top" wrapText="1"/>
    </xf>
    <xf numFmtId="0" fontId="6" fillId="0" borderId="0" xfId="0" applyFont="1" applyAlignment="1"/>
    <xf numFmtId="0" fontId="4" fillId="0" borderId="0" xfId="0" applyFont="1" applyFill="1" applyBorder="1" applyAlignment="1">
      <alignment horizontal="left" vertical="top" wrapText="1" indent="1"/>
    </xf>
    <xf numFmtId="0" fontId="5" fillId="0" borderId="0" xfId="0" applyFont="1" applyFill="1" applyBorder="1" applyAlignment="1"/>
    <xf numFmtId="0" fontId="4" fillId="0" borderId="0" xfId="0" applyFont="1" applyFill="1" applyBorder="1" applyAlignment="1">
      <alignment vertical="center"/>
    </xf>
    <xf numFmtId="0" fontId="4" fillId="0" borderId="0" xfId="0" applyFont="1" applyBorder="1" applyAlignment="1">
      <alignment vertical="center"/>
    </xf>
    <xf numFmtId="0" fontId="7" fillId="0" borderId="0" xfId="0" applyFont="1" applyBorder="1" applyAlignment="1">
      <alignment horizontal="left"/>
    </xf>
    <xf numFmtId="0" fontId="8" fillId="0" borderId="0" xfId="0" applyFont="1" applyFill="1" applyBorder="1" applyAlignment="1">
      <alignment vertical="top"/>
    </xf>
    <xf numFmtId="0" fontId="7" fillId="0" borderId="0" xfId="0" applyFont="1" applyFill="1" applyBorder="1" applyAlignment="1">
      <alignment vertical="center"/>
    </xf>
    <xf numFmtId="0" fontId="7" fillId="0" borderId="0" xfId="0" applyFont="1" applyBorder="1" applyAlignment="1">
      <alignment horizontal="left" vertical="center"/>
    </xf>
    <xf numFmtId="0" fontId="8" fillId="0" borderId="0" xfId="0" applyFont="1" applyFill="1" applyBorder="1" applyAlignment="1">
      <alignment vertical="top" wrapText="1"/>
    </xf>
    <xf numFmtId="0" fontId="9" fillId="0" borderId="0" xfId="0" applyFont="1" applyFill="1" applyBorder="1" applyAlignment="1">
      <alignment vertical="top"/>
    </xf>
    <xf numFmtId="0" fontId="7" fillId="0" borderId="0" xfId="0" applyFont="1" applyFill="1" applyBorder="1"/>
    <xf numFmtId="0" fontId="10" fillId="0" borderId="0" xfId="0" applyFont="1" applyFill="1" applyBorder="1" applyAlignment="1"/>
    <xf numFmtId="0" fontId="11" fillId="0" borderId="0" xfId="0" applyFont="1" applyFill="1" applyBorder="1" applyAlignment="1"/>
    <xf numFmtId="0" fontId="5" fillId="0" borderId="0" xfId="0" applyFont="1" applyFill="1" applyBorder="1" applyAlignment="1">
      <alignment horizontal="left" wrapText="1" indent="1"/>
    </xf>
    <xf numFmtId="0" fontId="5" fillId="0" borderId="0" xfId="0" applyFont="1" applyFill="1" applyBorder="1" applyAlignment="1">
      <alignment horizontal="right" wrapText="1"/>
    </xf>
    <xf numFmtId="0" fontId="3" fillId="0" borderId="0" xfId="0" applyFont="1" applyBorder="1"/>
    <xf numFmtId="3" fontId="12" fillId="0" borderId="0" xfId="0" applyNumberFormat="1" applyFont="1" applyFill="1" applyBorder="1" applyAlignment="1">
      <alignment horizontal="right" vertical="center" wrapText="1"/>
    </xf>
    <xf numFmtId="9" fontId="12" fillId="0" borderId="0" xfId="0" applyNumberFormat="1" applyFont="1" applyFill="1" applyBorder="1" applyAlignment="1">
      <alignment horizontal="right" vertical="center" wrapText="1"/>
    </xf>
    <xf numFmtId="0" fontId="0" fillId="0" borderId="0" xfId="0" applyFill="1" applyBorder="1"/>
    <xf numFmtId="0" fontId="15" fillId="0" borderId="0" xfId="0" applyFont="1" applyFill="1" applyAlignment="1">
      <alignment vertical="top" wrapText="1"/>
    </xf>
    <xf numFmtId="0" fontId="0" fillId="0" borderId="0" xfId="0" applyFill="1" applyAlignment="1">
      <alignment vertical="top"/>
    </xf>
    <xf numFmtId="0" fontId="7" fillId="0" borderId="0" xfId="0" applyFont="1" applyFill="1" applyAlignment="1">
      <alignment vertical="top"/>
    </xf>
    <xf numFmtId="0" fontId="13" fillId="0" borderId="0" xfId="0" applyFont="1" applyBorder="1" applyAlignment="1">
      <alignment vertical="center"/>
    </xf>
    <xf numFmtId="0" fontId="4" fillId="0" borderId="0" xfId="0" applyFont="1" applyFill="1" applyAlignment="1">
      <alignment vertical="top" wrapText="1"/>
    </xf>
    <xf numFmtId="0" fontId="0" fillId="0" borderId="0" xfId="0" applyFill="1" applyAlignment="1">
      <alignment horizontal="center" vertical="top" wrapText="1"/>
    </xf>
    <xf numFmtId="0" fontId="3" fillId="0" borderId="0" xfId="0" applyFont="1" applyAlignment="1">
      <alignment vertical="top" wrapText="1"/>
    </xf>
    <xf numFmtId="164" fontId="7" fillId="0" borderId="0" xfId="3" applyNumberFormat="1" applyFont="1" applyFill="1" applyBorder="1"/>
    <xf numFmtId="164" fontId="21" fillId="0" borderId="0" xfId="3" applyNumberFormat="1" applyFont="1" applyFill="1" applyBorder="1" applyAlignment="1"/>
    <xf numFmtId="164" fontId="7" fillId="0" borderId="0" xfId="3" applyNumberFormat="1" applyFont="1" applyFill="1" applyBorder="1" applyAlignment="1">
      <alignment vertical="center"/>
    </xf>
    <xf numFmtId="0" fontId="1" fillId="0" borderId="0" xfId="0" applyFont="1" applyFill="1" applyBorder="1" applyAlignment="1">
      <alignment vertical="top"/>
    </xf>
    <xf numFmtId="0" fontId="14" fillId="0" borderId="0" xfId="0" applyFont="1" applyFill="1" applyBorder="1"/>
    <xf numFmtId="0" fontId="3" fillId="0" borderId="0" xfId="0" applyFont="1" applyAlignment="1">
      <alignment horizontal="left" vertical="top"/>
    </xf>
    <xf numFmtId="0" fontId="1" fillId="0" borderId="0" xfId="0" applyFont="1" applyFill="1" applyBorder="1" applyAlignment="1">
      <alignment vertical="center"/>
    </xf>
    <xf numFmtId="0" fontId="1" fillId="0" borderId="0" xfId="0" applyFont="1" applyFill="1" applyBorder="1" applyAlignment="1"/>
    <xf numFmtId="0" fontId="27" fillId="0" borderId="0" xfId="0" applyFont="1" applyFill="1" applyBorder="1" applyAlignment="1"/>
    <xf numFmtId="0" fontId="5" fillId="3" borderId="1" xfId="0" applyFont="1" applyFill="1" applyBorder="1" applyAlignment="1">
      <alignment horizontal="right" vertical="center" indent="1"/>
    </xf>
    <xf numFmtId="3" fontId="18" fillId="2" borderId="1" xfId="0" applyNumberFormat="1" applyFont="1" applyFill="1" applyBorder="1" applyAlignment="1">
      <alignment horizontal="right" vertical="center" wrapText="1" indent="1"/>
    </xf>
    <xf numFmtId="9" fontId="18" fillId="2" borderId="1" xfId="1" applyFont="1" applyFill="1" applyBorder="1" applyAlignment="1">
      <alignment horizontal="right" vertical="center" wrapText="1" indent="1"/>
    </xf>
    <xf numFmtId="165" fontId="18" fillId="2" borderId="1" xfId="3" applyNumberFormat="1" applyFont="1" applyFill="1" applyBorder="1" applyAlignment="1">
      <alignment horizontal="right" vertical="center" wrapText="1" indent="1"/>
    </xf>
    <xf numFmtId="0" fontId="3" fillId="0" borderId="1" xfId="0" applyFont="1" applyFill="1" applyBorder="1"/>
    <xf numFmtId="0" fontId="4" fillId="0" borderId="0" xfId="0" applyFont="1" applyFill="1" applyBorder="1" applyAlignment="1">
      <alignment horizontal="right"/>
    </xf>
    <xf numFmtId="0" fontId="0" fillId="0" borderId="0" xfId="0" applyFill="1" applyAlignment="1">
      <alignment horizontal="right" vertical="top" wrapText="1"/>
    </xf>
    <xf numFmtId="0" fontId="31" fillId="0" borderId="0" xfId="0" applyFont="1" applyAlignment="1">
      <alignment horizontal="right" indent="1"/>
    </xf>
    <xf numFmtId="0" fontId="4" fillId="0" borderId="0" xfId="0" applyFont="1" applyFill="1" applyAlignment="1">
      <alignment wrapText="1"/>
    </xf>
    <xf numFmtId="0" fontId="0" fillId="0" borderId="0" xfId="0" applyAlignment="1">
      <alignment wrapText="1"/>
    </xf>
    <xf numFmtId="0" fontId="26" fillId="0" borderId="0" xfId="0" applyFont="1" applyAlignment="1">
      <alignment horizontal="left" indent="1"/>
    </xf>
    <xf numFmtId="0" fontId="25" fillId="0" borderId="0" xfId="0" applyFont="1" applyFill="1" applyAlignment="1">
      <alignment horizontal="left" vertical="top" wrapText="1"/>
    </xf>
    <xf numFmtId="0" fontId="33" fillId="0" borderId="0" xfId="0" applyFont="1" applyFill="1" applyAlignment="1">
      <alignment vertical="center" wrapText="1"/>
    </xf>
    <xf numFmtId="0" fontId="34" fillId="0" borderId="0" xfId="0" applyFont="1" applyAlignment="1">
      <alignment horizontal="left" indent="1"/>
    </xf>
    <xf numFmtId="0" fontId="32" fillId="0" borderId="0" xfId="0" applyFont="1" applyFill="1" applyAlignment="1">
      <alignment vertical="center" wrapText="1"/>
    </xf>
    <xf numFmtId="0" fontId="3" fillId="0" borderId="1" xfId="0" applyFont="1" applyFill="1" applyBorder="1" applyAlignment="1">
      <alignment vertical="center"/>
    </xf>
    <xf numFmtId="0" fontId="4" fillId="0" borderId="1" xfId="0" applyFont="1" applyFill="1" applyBorder="1" applyAlignment="1">
      <alignment vertical="center"/>
    </xf>
    <xf numFmtId="0" fontId="14" fillId="0" borderId="0" xfId="0" applyFont="1" applyAlignment="1">
      <alignment vertical="top"/>
    </xf>
    <xf numFmtId="0" fontId="14" fillId="0" borderId="0" xfId="0" applyFont="1" applyAlignment="1">
      <alignment horizontal="left" indent="1"/>
    </xf>
    <xf numFmtId="0" fontId="14" fillId="0" borderId="0" xfId="0" applyFont="1" applyAlignment="1">
      <alignment horizontal="left"/>
    </xf>
    <xf numFmtId="0" fontId="4" fillId="0" borderId="0" xfId="0" applyFont="1" applyAlignment="1">
      <alignment vertical="top"/>
    </xf>
    <xf numFmtId="0" fontId="7" fillId="0" borderId="0" xfId="0" applyFont="1" applyAlignment="1">
      <alignment horizontal="left" vertical="center"/>
    </xf>
    <xf numFmtId="0" fontId="7" fillId="0" borderId="0" xfId="0" applyFont="1" applyAlignment="1">
      <alignment horizontal="left" vertical="center"/>
    </xf>
    <xf numFmtId="165" fontId="18" fillId="0" borderId="1" xfId="3" applyNumberFormat="1" applyFont="1" applyFill="1" applyBorder="1" applyAlignment="1">
      <alignment horizontal="right" vertical="center" wrapText="1" indent="1"/>
    </xf>
    <xf numFmtId="0" fontId="14" fillId="0" borderId="0" xfId="0" applyFont="1" applyAlignment="1"/>
    <xf numFmtId="0" fontId="7" fillId="0" borderId="0" xfId="0" applyFont="1" applyAlignment="1">
      <alignment horizontal="left" vertical="center"/>
    </xf>
    <xf numFmtId="166" fontId="7" fillId="0" borderId="0" xfId="4" applyNumberFormat="1" applyFont="1" applyFill="1"/>
    <xf numFmtId="164" fontId="18" fillId="2" borderId="1" xfId="3" applyNumberFormat="1" applyFont="1" applyFill="1" applyBorder="1" applyAlignment="1">
      <alignment horizontal="right" vertical="center" wrapText="1" indent="1"/>
    </xf>
    <xf numFmtId="9" fontId="37" fillId="0" borderId="1" xfId="1" applyFont="1" applyFill="1" applyBorder="1" applyAlignment="1">
      <alignment vertical="center"/>
    </xf>
    <xf numFmtId="0" fontId="7" fillId="0" borderId="0" xfId="0" applyFont="1" applyAlignment="1">
      <alignment horizontal="left" vertical="center"/>
    </xf>
    <xf numFmtId="0" fontId="4" fillId="0" borderId="0" xfId="0" applyFont="1" applyBorder="1" applyAlignment="1">
      <alignment vertical="center" wrapText="1"/>
    </xf>
    <xf numFmtId="0" fontId="7" fillId="0" borderId="0" xfId="0" applyFont="1" applyAlignment="1">
      <alignment horizontal="left"/>
    </xf>
    <xf numFmtId="9" fontId="18" fillId="0" borderId="1" xfId="1" applyFont="1" applyFill="1" applyBorder="1" applyAlignment="1">
      <alignment horizontal="right" vertical="center" wrapText="1" indent="1"/>
    </xf>
    <xf numFmtId="3" fontId="18" fillId="0" borderId="1" xfId="0" applyNumberFormat="1" applyFont="1" applyFill="1" applyBorder="1" applyAlignment="1">
      <alignment horizontal="right" vertical="center" wrapText="1" indent="1"/>
    </xf>
    <xf numFmtId="0" fontId="7" fillId="0" borderId="0" xfId="0" applyFont="1" applyAlignment="1">
      <alignment horizontal="right" indent="1"/>
    </xf>
    <xf numFmtId="0" fontId="7" fillId="0" borderId="0" xfId="0" applyFont="1" applyBorder="1" applyAlignment="1">
      <alignment horizontal="right" vertical="center" indent="1"/>
    </xf>
    <xf numFmtId="0" fontId="31" fillId="0" borderId="0" xfId="0" applyFont="1" applyAlignment="1">
      <alignment horizontal="right" vertical="center"/>
    </xf>
    <xf numFmtId="0" fontId="7" fillId="0" borderId="0" xfId="0" applyFont="1" applyBorder="1" applyAlignment="1">
      <alignment vertical="center"/>
    </xf>
    <xf numFmtId="0" fontId="3" fillId="0" borderId="0" xfId="0" applyFont="1" applyBorder="1" applyAlignment="1">
      <alignment vertical="center"/>
    </xf>
    <xf numFmtId="0" fontId="23" fillId="0" borderId="0" xfId="0" applyFont="1" applyAlignment="1">
      <alignment horizontal="left" vertical="center"/>
    </xf>
    <xf numFmtId="0" fontId="23" fillId="0" borderId="0" xfId="0" applyFont="1" applyBorder="1" applyAlignment="1">
      <alignment horizontal="left" vertical="center"/>
    </xf>
    <xf numFmtId="0" fontId="23" fillId="0" borderId="0" xfId="0" applyFont="1" applyAlignment="1">
      <alignment vertical="center"/>
    </xf>
    <xf numFmtId="0" fontId="23" fillId="0" borderId="0" xfId="0" applyFont="1" applyBorder="1"/>
    <xf numFmtId="164" fontId="18" fillId="2" borderId="1" xfId="3" applyNumberFormat="1" applyFont="1" applyFill="1" applyBorder="1" applyAlignment="1">
      <alignment horizontal="right" vertical="center" wrapText="1"/>
    </xf>
    <xf numFmtId="1" fontId="18" fillId="2" borderId="1" xfId="1" applyNumberFormat="1" applyFont="1" applyFill="1" applyBorder="1" applyAlignment="1">
      <alignment horizontal="right" vertical="center" wrapText="1" indent="1"/>
    </xf>
    <xf numFmtId="0" fontId="7" fillId="0" borderId="0" xfId="0" applyFont="1" applyAlignment="1">
      <alignment horizontal="left" vertical="center"/>
    </xf>
    <xf numFmtId="0" fontId="7" fillId="0" borderId="0" xfId="0" applyFont="1" applyAlignment="1">
      <alignment horizontal="left"/>
    </xf>
    <xf numFmtId="0" fontId="30" fillId="0" borderId="0" xfId="0" applyFont="1" applyAlignment="1">
      <alignment horizontal="left" vertical="top" indent="1"/>
    </xf>
    <xf numFmtId="0" fontId="14" fillId="0" borderId="0" xfId="0" applyFont="1" applyAlignment="1">
      <alignment horizontal="left"/>
    </xf>
    <xf numFmtId="0" fontId="5" fillId="0" borderId="0" xfId="0" applyFont="1" applyAlignment="1">
      <alignment vertical="center"/>
    </xf>
    <xf numFmtId="0" fontId="0" fillId="0" borderId="0" xfId="0" applyAlignment="1">
      <alignment horizontal="left" indent="1"/>
    </xf>
    <xf numFmtId="167" fontId="18" fillId="2" borderId="1" xfId="4" applyNumberFormat="1" applyFont="1" applyFill="1" applyBorder="1" applyAlignment="1">
      <alignment horizontal="right" vertical="center" wrapText="1"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vertical="center"/>
    </xf>
    <xf numFmtId="168" fontId="18" fillId="2" borderId="1" xfId="4" applyNumberFormat="1" applyFont="1" applyFill="1" applyBorder="1" applyAlignment="1">
      <alignment horizontal="right" vertical="center" wrapText="1" indent="1"/>
    </xf>
    <xf numFmtId="168" fontId="18" fillId="2" borderId="1" xfId="3" applyNumberFormat="1" applyFont="1" applyFill="1" applyBorder="1" applyAlignment="1">
      <alignment horizontal="right" vertical="center" wrapText="1" indent="1"/>
    </xf>
    <xf numFmtId="169" fontId="18" fillId="2" borderId="1" xfId="0"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xf>
    <xf numFmtId="170" fontId="18" fillId="2" borderId="1" xfId="0"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xf>
    <xf numFmtId="171" fontId="18" fillId="2" borderId="1" xfId="3" applyNumberFormat="1" applyFont="1" applyFill="1" applyBorder="1" applyAlignment="1">
      <alignment horizontal="right" vertical="center" wrapText="1" indent="1"/>
    </xf>
    <xf numFmtId="171" fontId="18" fillId="2" borderId="1" xfId="1" applyNumberFormat="1" applyFont="1" applyFill="1" applyBorder="1" applyAlignment="1">
      <alignment horizontal="right" vertical="center" wrapText="1" indent="1"/>
    </xf>
    <xf numFmtId="0" fontId="41" fillId="0" borderId="0" xfId="0" applyFont="1" applyAlignment="1">
      <alignment horizontal="left"/>
    </xf>
    <xf numFmtId="170" fontId="42" fillId="0" borderId="1" xfId="0" applyNumberFormat="1" applyFont="1" applyFill="1" applyBorder="1"/>
    <xf numFmtId="170" fontId="40" fillId="0" borderId="0" xfId="0" applyNumberFormat="1" applyFont="1"/>
    <xf numFmtId="9" fontId="7" fillId="0" borderId="0" xfId="1" applyFont="1" applyBorder="1"/>
    <xf numFmtId="0" fontId="43"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164" fontId="46" fillId="0" borderId="0" xfId="0" applyNumberFormat="1" applyFont="1" applyFill="1" applyAlignment="1">
      <alignment vertical="center" wrapText="1"/>
    </xf>
    <xf numFmtId="170" fontId="46" fillId="0" borderId="0" xfId="0" applyNumberFormat="1" applyFont="1" applyFill="1" applyAlignment="1">
      <alignment vertical="center" wrapText="1"/>
    </xf>
    <xf numFmtId="3" fontId="46" fillId="0" borderId="0" xfId="0" applyNumberFormat="1" applyFont="1" applyFill="1" applyAlignment="1">
      <alignment vertical="center" wrapText="1"/>
    </xf>
    <xf numFmtId="0" fontId="7" fillId="0" borderId="0" xfId="0" applyFont="1" applyFill="1" applyAlignment="1">
      <alignment horizontal="left" vertical="top" wrapText="1" indent="1"/>
    </xf>
    <xf numFmtId="0" fontId="0" fillId="0" borderId="0" xfId="0" applyBorder="1" applyAlignment="1">
      <alignment horizontal="left" indent="1"/>
    </xf>
    <xf numFmtId="0" fontId="14" fillId="0" borderId="0" xfId="0" applyFont="1" applyAlignment="1">
      <alignment horizontal="left" indent="3"/>
    </xf>
    <xf numFmtId="0" fontId="14" fillId="0" borderId="0" xfId="0" applyFont="1" applyAlignment="1">
      <alignment horizontal="left"/>
    </xf>
    <xf numFmtId="0" fontId="7" fillId="0" borderId="0" xfId="0" applyFont="1" applyAlignment="1">
      <alignment horizontal="left"/>
    </xf>
    <xf numFmtId="0" fontId="14" fillId="0" borderId="0" xfId="0" applyFont="1" applyAlignment="1">
      <alignment horizontal="left" indent="3"/>
    </xf>
    <xf numFmtId="0" fontId="14" fillId="0" borderId="0" xfId="0" applyFont="1" applyAlignment="1">
      <alignment horizontal="left"/>
    </xf>
    <xf numFmtId="0" fontId="24" fillId="0" borderId="0" xfId="0" applyFont="1" applyAlignment="1">
      <alignment horizontal="center" vertical="top"/>
    </xf>
    <xf numFmtId="0" fontId="7" fillId="0" borderId="0" xfId="0" applyFont="1" applyAlignment="1">
      <alignment horizontal="left"/>
    </xf>
    <xf numFmtId="0" fontId="7" fillId="0" borderId="0" xfId="0" applyFont="1" applyAlignment="1">
      <alignment horizontal="left" vertical="center"/>
    </xf>
    <xf numFmtId="0" fontId="14" fillId="0" borderId="0" xfId="0" applyFont="1" applyAlignment="1">
      <alignment horizontal="left"/>
    </xf>
    <xf numFmtId="0" fontId="14" fillId="0" borderId="0" xfId="0" applyFont="1" applyAlignment="1">
      <alignment horizontal="left" indent="6"/>
    </xf>
    <xf numFmtId="0" fontId="3" fillId="0" borderId="0" xfId="0" applyFont="1"/>
    <xf numFmtId="0" fontId="3" fillId="0" borderId="0" xfId="0" applyFont="1" applyBorder="1" applyAlignment="1"/>
    <xf numFmtId="0" fontId="47" fillId="0" borderId="0" xfId="0" applyFont="1" applyAlignment="1">
      <alignment horizontal="right" vertical="top"/>
    </xf>
    <xf numFmtId="0" fontId="7" fillId="0" borderId="0" xfId="0" applyFont="1" applyAlignment="1">
      <alignment horizontal="left" vertical="top" indent="1"/>
    </xf>
    <xf numFmtId="0" fontId="7" fillId="0" borderId="0" xfId="0" applyFont="1" applyAlignment="1">
      <alignment horizontal="left" vertical="center"/>
    </xf>
    <xf numFmtId="0" fontId="7" fillId="0" borderId="0" xfId="0" applyFont="1" applyAlignment="1">
      <alignment horizontal="left"/>
    </xf>
    <xf numFmtId="0" fontId="7" fillId="0" borderId="0" xfId="0" applyFont="1" applyAlignment="1">
      <alignment horizontal="left" vertical="center"/>
    </xf>
    <xf numFmtId="0" fontId="4" fillId="0" borderId="0" xfId="0" applyFont="1" applyBorder="1" applyAlignment="1">
      <alignment vertical="center" wrapText="1"/>
    </xf>
    <xf numFmtId="0" fontId="5" fillId="0" borderId="0" xfId="0" applyFont="1" applyBorder="1" applyAlignment="1">
      <alignment horizontal="left" indent="1"/>
    </xf>
    <xf numFmtId="0" fontId="4" fillId="0" borderId="0" xfId="0" applyFont="1" applyAlignment="1">
      <alignment vertical="center" wrapText="1"/>
    </xf>
    <xf numFmtId="0" fontId="14" fillId="0" borderId="0" xfId="0" applyFont="1" applyAlignment="1">
      <alignment horizontal="left" indent="3"/>
    </xf>
    <xf numFmtId="0" fontId="14" fillId="0" borderId="0" xfId="0" applyFont="1" applyAlignment="1">
      <alignment horizontal="left" indent="3"/>
    </xf>
    <xf numFmtId="0" fontId="14" fillId="0" borderId="0" xfId="0" applyFont="1" applyAlignment="1">
      <alignment horizontal="left"/>
    </xf>
    <xf numFmtId="0" fontId="38" fillId="0" borderId="0" xfId="0" applyFont="1" applyAlignment="1">
      <alignment vertical="center"/>
    </xf>
    <xf numFmtId="0" fontId="23" fillId="0" borderId="0" xfId="0" applyFont="1" applyBorder="1" applyAlignment="1">
      <alignment vertical="center"/>
    </xf>
    <xf numFmtId="0" fontId="23" fillId="0" borderId="0" xfId="0" applyFont="1" applyFill="1" applyBorder="1" applyAlignment="1">
      <alignment vertical="center"/>
    </xf>
    <xf numFmtId="0" fontId="23" fillId="0" borderId="0" xfId="0" applyFont="1" applyBorder="1" applyAlignment="1">
      <alignment horizontal="center" vertical="center"/>
    </xf>
    <xf numFmtId="0" fontId="8" fillId="0" borderId="0" xfId="0" applyFont="1" applyAlignment="1"/>
    <xf numFmtId="0" fontId="4" fillId="0" borderId="5" xfId="0" applyFont="1" applyBorder="1" applyAlignment="1">
      <alignment vertical="top" wrapText="1"/>
    </xf>
    <xf numFmtId="0" fontId="51" fillId="0" borderId="0" xfId="2" applyFont="1" applyAlignment="1" applyProtection="1">
      <alignment horizontal="left" vertical="center" indent="3"/>
    </xf>
    <xf numFmtId="0" fontId="51" fillId="0" borderId="0" xfId="2" applyFont="1" applyBorder="1" applyAlignment="1" applyProtection="1">
      <alignment horizontal="left" vertical="center" indent="3"/>
    </xf>
    <xf numFmtId="0" fontId="51" fillId="0" borderId="0" xfId="2" applyFont="1" applyFill="1" applyBorder="1" applyAlignment="1" applyProtection="1">
      <alignment horizontal="left" vertical="center" indent="3"/>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2" borderId="0" xfId="0" applyFont="1" applyFill="1" applyAlignment="1">
      <alignment vertical="center" wrapText="1"/>
    </xf>
    <xf numFmtId="0" fontId="23" fillId="0" borderId="0" xfId="0" applyFont="1" applyFill="1" applyAlignment="1" applyProtection="1">
      <alignment vertical="top" wrapText="1"/>
      <protection locked="0"/>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14" fillId="0" borderId="0" xfId="0" applyFont="1" applyAlignment="1">
      <alignment horizontal="left" indent="4"/>
    </xf>
    <xf numFmtId="0" fontId="14" fillId="0" borderId="0" xfId="0" applyFont="1" applyAlignment="1">
      <alignment horizontal="left" indent="6"/>
    </xf>
    <xf numFmtId="0" fontId="29" fillId="4" borderId="2" xfId="0" applyFont="1" applyFill="1" applyBorder="1" applyAlignment="1">
      <alignment horizontal="left" vertical="center" indent="1"/>
    </xf>
    <xf numFmtId="0" fontId="19" fillId="0" borderId="0" xfId="2" applyBorder="1" applyAlignment="1" applyProtection="1">
      <alignment horizontal="left" vertical="center" indent="3"/>
    </xf>
    <xf numFmtId="0" fontId="14" fillId="0" borderId="0" xfId="0" applyFont="1" applyAlignment="1">
      <alignment horizontal="left"/>
    </xf>
    <xf numFmtId="0" fontId="9" fillId="0" borderId="0" xfId="0" applyFont="1" applyBorder="1" applyAlignment="1">
      <alignment vertical="top" wrapText="1"/>
    </xf>
    <xf numFmtId="0" fontId="35" fillId="0" borderId="0" xfId="0" applyFont="1" applyFill="1" applyAlignment="1">
      <alignment horizontal="left" vertical="center" wrapText="1"/>
    </xf>
    <xf numFmtId="0" fontId="36" fillId="0" borderId="0" xfId="0" applyFont="1" applyFill="1" applyAlignment="1">
      <alignment horizontal="left" vertical="center" wrapText="1"/>
    </xf>
    <xf numFmtId="0" fontId="36" fillId="0" borderId="0" xfId="0" applyFont="1" applyAlignment="1">
      <alignment wrapText="1"/>
    </xf>
    <xf numFmtId="0" fontId="52" fillId="5" borderId="0" xfId="0" applyFont="1" applyFill="1" applyAlignment="1">
      <alignment horizontal="center" vertical="center" textRotation="90" wrapText="1"/>
    </xf>
    <xf numFmtId="0" fontId="23" fillId="0" borderId="0" xfId="0" applyFont="1" applyFill="1" applyAlignment="1" applyProtection="1">
      <alignment horizontal="left" vertical="top" wrapText="1"/>
      <protection locked="0"/>
    </xf>
    <xf numFmtId="0" fontId="3" fillId="2" borderId="0" xfId="0" applyFont="1" applyFill="1" applyAlignment="1">
      <alignment horizontal="left" vertical="center" wrapText="1" indent="1"/>
    </xf>
    <xf numFmtId="0" fontId="3" fillId="0" borderId="0" xfId="0" applyFont="1" applyAlignment="1">
      <alignment horizontal="right" vertical="top" wrapText="1" indent="2"/>
    </xf>
    <xf numFmtId="0" fontId="3" fillId="0" borderId="0" xfId="0" applyFont="1" applyAlignment="1">
      <alignment horizontal="right" vertical="top" indent="2"/>
    </xf>
    <xf numFmtId="49" fontId="17" fillId="0" borderId="0" xfId="0" applyNumberFormat="1" applyFont="1" applyFill="1" applyAlignment="1">
      <alignment horizontal="left" vertical="top" wrapText="1"/>
    </xf>
    <xf numFmtId="0" fontId="31" fillId="0" borderId="0" xfId="0" applyFont="1" applyAlignment="1">
      <alignment horizontal="left" vertical="center"/>
    </xf>
    <xf numFmtId="0" fontId="1" fillId="0" borderId="0" xfId="0" applyFont="1" applyAlignment="1">
      <alignment horizontal="left" vertical="center"/>
    </xf>
    <xf numFmtId="0" fontId="34" fillId="0" borderId="0" xfId="0" applyFont="1" applyAlignment="1">
      <alignment horizontal="left" indent="1"/>
    </xf>
    <xf numFmtId="0" fontId="26" fillId="0" borderId="0" xfId="0" applyFont="1" applyAlignment="1">
      <alignment horizontal="left" indent="1"/>
    </xf>
    <xf numFmtId="0" fontId="7" fillId="0" borderId="0" xfId="0" applyFont="1" applyBorder="1" applyAlignment="1">
      <alignment horizontal="right" vertical="center"/>
    </xf>
    <xf numFmtId="0" fontId="7" fillId="0" borderId="0" xfId="0" applyFont="1" applyAlignment="1">
      <alignment horizontal="left"/>
    </xf>
    <xf numFmtId="0" fontId="1" fillId="0" borderId="0" xfId="0" applyFont="1" applyAlignment="1">
      <alignment horizontal="left" indent="1"/>
    </xf>
    <xf numFmtId="0" fontId="23" fillId="0" borderId="0" xfId="0" applyFont="1" applyBorder="1" applyAlignment="1">
      <alignment horizontal="center" vertical="center"/>
    </xf>
    <xf numFmtId="0" fontId="38" fillId="0" borderId="0" xfId="0" applyFont="1" applyAlignment="1">
      <alignment vertical="center"/>
    </xf>
    <xf numFmtId="0" fontId="20" fillId="0" borderId="0" xfId="2" applyFont="1" applyFill="1" applyAlignment="1" applyProtection="1">
      <alignment horizontal="right" wrapText="1"/>
    </xf>
    <xf numFmtId="0" fontId="4" fillId="0" borderId="0" xfId="0" applyFont="1" applyAlignment="1">
      <alignment horizontal="left" indent="1"/>
    </xf>
    <xf numFmtId="49" fontId="17" fillId="0" borderId="0" xfId="0" applyNumberFormat="1" applyFont="1" applyFill="1" applyAlignment="1">
      <alignment horizontal="right" wrapText="1"/>
    </xf>
    <xf numFmtId="0" fontId="33" fillId="0" borderId="0" xfId="0" applyFont="1" applyFill="1" applyAlignment="1">
      <alignment horizontal="left" vertical="center" wrapText="1" indent="1"/>
    </xf>
    <xf numFmtId="0" fontId="1" fillId="0" borderId="0" xfId="0" applyFont="1" applyAlignment="1">
      <alignment horizontal="left" vertical="center" indent="1"/>
    </xf>
    <xf numFmtId="0" fontId="1" fillId="0" borderId="0" xfId="0" applyFont="1" applyFill="1" applyAlignment="1">
      <alignment horizontal="left" indent="1"/>
    </xf>
    <xf numFmtId="0" fontId="23" fillId="0" borderId="0" xfId="0" applyFont="1" applyBorder="1" applyAlignment="1">
      <alignment vertical="center"/>
    </xf>
    <xf numFmtId="0" fontId="23" fillId="0" borderId="0" xfId="0" applyFont="1" applyFill="1" applyBorder="1" applyAlignment="1">
      <alignment vertical="center"/>
    </xf>
    <xf numFmtId="3" fontId="48" fillId="0" borderId="0" xfId="0" applyNumberFormat="1" applyFont="1" applyFill="1" applyBorder="1" applyAlignment="1">
      <alignment horizontal="left" vertical="center" wrapText="1" indent="3"/>
    </xf>
    <xf numFmtId="170" fontId="49" fillId="0" borderId="0" xfId="1" applyNumberFormat="1" applyFont="1" applyFill="1" applyBorder="1" applyAlignment="1">
      <alignment horizontal="center" vertical="center" wrapText="1"/>
    </xf>
    <xf numFmtId="9" fontId="50" fillId="0" borderId="0" xfId="0" applyNumberFormat="1" applyFont="1" applyFill="1" applyBorder="1" applyAlignment="1">
      <alignment horizontal="center" vertical="center" wrapText="1"/>
    </xf>
    <xf numFmtId="3" fontId="48" fillId="0" borderId="0" xfId="0" applyNumberFormat="1" applyFont="1" applyFill="1" applyBorder="1" applyAlignment="1">
      <alignment horizontal="right" vertical="center" wrapText="1" indent="2"/>
    </xf>
    <xf numFmtId="0" fontId="41" fillId="0" borderId="0" xfId="0" applyFont="1" applyAlignment="1">
      <alignment horizontal="center"/>
    </xf>
    <xf numFmtId="0" fontId="45" fillId="0" borderId="0" xfId="0" applyFont="1" applyAlignment="1">
      <alignment horizontal="center" vertical="top" wrapText="1"/>
    </xf>
    <xf numFmtId="0" fontId="8" fillId="0" borderId="0" xfId="0" applyFont="1" applyAlignment="1">
      <alignment horizontal="center"/>
    </xf>
    <xf numFmtId="0" fontId="34" fillId="0" borderId="0" xfId="0" applyFont="1" applyAlignment="1">
      <alignment horizontal="right"/>
    </xf>
    <xf numFmtId="0" fontId="8" fillId="0" borderId="0" xfId="0" applyFont="1" applyAlignment="1">
      <alignment horizontal="right"/>
    </xf>
    <xf numFmtId="0" fontId="8" fillId="0" borderId="0" xfId="0" applyFont="1" applyAlignment="1">
      <alignment horizontal="left" vertical="top"/>
    </xf>
    <xf numFmtId="0" fontId="4" fillId="0" borderId="0" xfId="0" applyFont="1" applyAlignment="1">
      <alignment horizontal="center" vertical="top"/>
    </xf>
    <xf numFmtId="0" fontId="22" fillId="0" borderId="0" xfId="0" applyFont="1" applyAlignment="1">
      <alignment horizontal="center" vertical="top"/>
    </xf>
    <xf numFmtId="0" fontId="3" fillId="0" borderId="0" xfId="0" applyFont="1" applyAlignment="1">
      <alignment horizontal="center" vertical="top"/>
    </xf>
    <xf numFmtId="0" fontId="2" fillId="0" borderId="0" xfId="0" applyFont="1" applyAlignment="1">
      <alignment horizontal="center" vertical="top"/>
    </xf>
    <xf numFmtId="0" fontId="4" fillId="0" borderId="0" xfId="0" applyFont="1" applyBorder="1" applyAlignment="1">
      <alignment vertical="center" wrapText="1"/>
    </xf>
    <xf numFmtId="0" fontId="29" fillId="0" borderId="0" xfId="0" applyFont="1" applyFill="1" applyBorder="1" applyAlignment="1">
      <alignment horizontal="left" vertical="center"/>
    </xf>
    <xf numFmtId="0" fontId="4" fillId="0" borderId="0" xfId="0" applyFont="1" applyAlignment="1">
      <alignment vertical="center" wrapText="1"/>
    </xf>
    <xf numFmtId="0" fontId="4" fillId="0" borderId="0" xfId="0" applyFont="1" applyBorder="1" applyAlignment="1">
      <alignment horizontal="left" vertical="top" wrapText="1" indent="1"/>
    </xf>
    <xf numFmtId="0" fontId="5" fillId="0" borderId="0" xfId="0" applyFont="1" applyBorder="1" applyAlignment="1">
      <alignment horizontal="left" indent="1"/>
    </xf>
    <xf numFmtId="0" fontId="30" fillId="0" borderId="0" xfId="0" applyFont="1" applyAlignment="1">
      <alignment horizontal="left" vertical="top" indent="1"/>
    </xf>
    <xf numFmtId="0" fontId="14" fillId="0" borderId="0" xfId="0" applyFont="1" applyAlignment="1">
      <alignment horizontal="left" wrapText="1" indent="1"/>
    </xf>
    <xf numFmtId="0" fontId="14" fillId="0" borderId="0" xfId="0" applyFont="1" applyAlignment="1">
      <alignment horizontal="left" wrapText="1"/>
    </xf>
    <xf numFmtId="0" fontId="14" fillId="0" borderId="0" xfId="0" applyFont="1" applyAlignment="1">
      <alignment horizontal="left" indent="2"/>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xf numFmtId="0" fontId="5" fillId="3" borderId="4" xfId="0" applyFont="1" applyFill="1" applyBorder="1" applyAlignment="1">
      <alignment horizontal="left" vertical="center"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29" fillId="0" borderId="2" xfId="0" applyFont="1" applyFill="1" applyBorder="1" applyAlignment="1">
      <alignment horizontal="left" vertical="center" indent="1"/>
    </xf>
    <xf numFmtId="0" fontId="29" fillId="0" borderId="3" xfId="0" applyFont="1" applyFill="1" applyBorder="1" applyAlignment="1">
      <alignment horizontal="left" vertical="center" indent="1"/>
    </xf>
    <xf numFmtId="0" fontId="29" fillId="0" borderId="4" xfId="0" applyFont="1" applyFill="1" applyBorder="1" applyAlignment="1">
      <alignment horizontal="left" vertical="center" indent="1"/>
    </xf>
    <xf numFmtId="0" fontId="14" fillId="0" borderId="0" xfId="0" applyFont="1" applyAlignment="1">
      <alignment horizontal="left" indent="4"/>
    </xf>
    <xf numFmtId="0" fontId="4" fillId="0" borderId="0" xfId="0" applyFont="1" applyAlignment="1">
      <alignment horizontal="left" vertical="center" wrapText="1"/>
    </xf>
    <xf numFmtId="0" fontId="14" fillId="0" borderId="0" xfId="0" applyFont="1" applyAlignment="1">
      <alignment horizontal="left" indent="3"/>
    </xf>
    <xf numFmtId="0" fontId="14" fillId="0" borderId="0" xfId="0" applyFont="1" applyAlignment="1">
      <alignment horizontal="left"/>
    </xf>
    <xf numFmtId="0" fontId="14" fillId="0" borderId="0" xfId="0" applyFont="1" applyAlignment="1">
      <alignment horizontal="left" indent="6"/>
    </xf>
    <xf numFmtId="0" fontId="14" fillId="0" borderId="0" xfId="0" applyFont="1" applyAlignment="1">
      <alignment horizontal="left" indent="1"/>
    </xf>
    <xf numFmtId="0" fontId="4" fillId="0" borderId="0" xfId="0" applyFont="1" applyBorder="1" applyAlignment="1">
      <alignment horizontal="left" vertical="center" wrapText="1"/>
    </xf>
    <xf numFmtId="0" fontId="37" fillId="0" borderId="2" xfId="0" applyFont="1" applyBorder="1" applyAlignment="1">
      <alignment horizontal="right" indent="1"/>
    </xf>
    <xf numFmtId="0" fontId="37" fillId="0" borderId="3" xfId="0" applyFont="1" applyBorder="1" applyAlignment="1">
      <alignment horizontal="right" indent="1"/>
    </xf>
    <xf numFmtId="0" fontId="37" fillId="0" borderId="4" xfId="0" applyFont="1" applyBorder="1" applyAlignment="1">
      <alignment horizontal="right" indent="1"/>
    </xf>
    <xf numFmtId="0" fontId="4"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14" fillId="0" borderId="0" xfId="0" applyFont="1" applyAlignment="1">
      <alignment horizontal="left" indent="5"/>
    </xf>
    <xf numFmtId="0" fontId="9" fillId="0" borderId="0" xfId="0" applyFont="1" applyBorder="1" applyAlignment="1">
      <alignment horizontal="left" vertical="top" wrapText="1" indent="1"/>
    </xf>
    <xf numFmtId="0" fontId="3" fillId="0" borderId="0" xfId="0" applyFont="1" applyAlignment="1">
      <alignment horizontal="left" vertical="top" wrapText="1"/>
    </xf>
    <xf numFmtId="0" fontId="13" fillId="0" borderId="0" xfId="0" applyFont="1" applyBorder="1" applyAlignment="1">
      <alignment horizontal="left" vertical="center"/>
    </xf>
    <xf numFmtId="0" fontId="14" fillId="0" borderId="0" xfId="0" applyFont="1" applyFill="1" applyAlignment="1">
      <alignment horizontal="left" vertical="top" wrapText="1" indent="2"/>
    </xf>
    <xf numFmtId="0" fontId="3" fillId="0" borderId="0" xfId="0" applyFont="1" applyFill="1" applyAlignment="1">
      <alignment horizontal="left" vertical="top" wrapText="1"/>
    </xf>
    <xf numFmtId="0" fontId="7" fillId="0" borderId="0" xfId="0" applyFont="1" applyFill="1" applyAlignment="1">
      <alignment horizontal="left" vertical="top" wrapText="1" indent="2"/>
    </xf>
    <xf numFmtId="0" fontId="33" fillId="0" borderId="0" xfId="0" applyFont="1" applyFill="1" applyAlignment="1">
      <alignment horizontal="center" vertical="top" wrapText="1"/>
    </xf>
    <xf numFmtId="49" fontId="17" fillId="0" borderId="0" xfId="0" applyNumberFormat="1" applyFont="1" applyFill="1" applyAlignment="1">
      <alignment horizontal="center" vertical="top" wrapText="1"/>
    </xf>
    <xf numFmtId="0" fontId="3" fillId="0" borderId="0" xfId="0" applyFont="1" applyAlignment="1">
      <alignment horizontal="center" wrapText="1"/>
    </xf>
    <xf numFmtId="0" fontId="20" fillId="0" borderId="0" xfId="2" applyFont="1" applyFill="1" applyAlignment="1" applyProtection="1">
      <alignment horizontal="center" wrapText="1"/>
    </xf>
    <xf numFmtId="0" fontId="4" fillId="0" borderId="0" xfId="0" applyFont="1" applyFill="1" applyAlignment="1">
      <alignment horizontal="center" wrapText="1"/>
    </xf>
  </cellXfs>
  <cellStyles count="5">
    <cellStyle name="Comma" xfId="3" builtinId="3"/>
    <cellStyle name="Currency" xfId="4" builtinId="4"/>
    <cellStyle name="Hyperlink" xfId="2" builtinId="8"/>
    <cellStyle name="Normal" xfId="0" builtinId="0"/>
    <cellStyle name="Percent" xfId="1" builtinId="5"/>
  </cellStyles>
  <dxfs count="0"/>
  <tableStyles count="0" defaultTableStyle="TableStyleMedium9" defaultPivotStyle="PivotStyleLight16"/>
  <colors>
    <mruColors>
      <color rgb="FF984807"/>
      <color rgb="FF000000"/>
      <color rgb="FF975233"/>
      <color rgb="FFCC3300"/>
      <color rgb="FF800000"/>
      <color rgb="FFFFFF99"/>
      <color rgb="FF663300"/>
      <color rgb="FF990000"/>
      <color rgb="FF000099"/>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703523457691089E-2"/>
          <c:y val="0.10196084728167193"/>
          <c:w val="0.93830332525105087"/>
          <c:h val="0.7647057370422955"/>
        </c:manualLayout>
      </c:layout>
      <c:barChart>
        <c:barDir val="col"/>
        <c:grouping val="clustered"/>
        <c:varyColors val="0"/>
        <c:ser>
          <c:idx val="0"/>
          <c:order val="0"/>
          <c:spPr>
            <a:solidFill>
              <a:schemeClr val="tx2"/>
            </a:solidFill>
          </c:spPr>
          <c:invertIfNegative val="0"/>
          <c:dPt>
            <c:idx val="0"/>
            <c:invertIfNegative val="0"/>
            <c:bubble3D val="0"/>
            <c:spPr>
              <a:solidFill>
                <a:srgbClr val="984807"/>
              </a:solidFill>
            </c:spPr>
          </c:dPt>
          <c:dPt>
            <c:idx val="1"/>
            <c:invertIfNegative val="0"/>
            <c:bubble3D val="0"/>
            <c:spPr>
              <a:solidFill>
                <a:srgbClr val="984807"/>
              </a:solidFill>
            </c:spPr>
          </c:dPt>
          <c:dPt>
            <c:idx val="2"/>
            <c:invertIfNegative val="0"/>
            <c:bubble3D val="0"/>
            <c:spPr>
              <a:solidFill>
                <a:schemeClr val="accent6">
                  <a:lumMod val="60000"/>
                  <a:lumOff val="40000"/>
                </a:schemeClr>
              </a:solidFill>
            </c:spPr>
          </c:dPt>
          <c:dPt>
            <c:idx val="3"/>
            <c:invertIfNegative val="0"/>
            <c:bubble3D val="0"/>
            <c:spPr>
              <a:solidFill>
                <a:schemeClr val="accent6">
                  <a:lumMod val="60000"/>
                  <a:lumOff val="40000"/>
                </a:schemeClr>
              </a:solidFill>
            </c:spPr>
          </c:dPt>
          <c:dPt>
            <c:idx val="4"/>
            <c:invertIfNegative val="0"/>
            <c:bubble3D val="0"/>
            <c:spPr>
              <a:solidFill>
                <a:schemeClr val="accent6">
                  <a:lumMod val="60000"/>
                  <a:lumOff val="40000"/>
                </a:schemeClr>
              </a:solidFill>
            </c:spPr>
          </c:dPt>
          <c:dPt>
            <c:idx val="5"/>
            <c:invertIfNegative val="0"/>
            <c:bubble3D val="0"/>
            <c:spPr>
              <a:solidFill>
                <a:schemeClr val="accent6">
                  <a:lumMod val="60000"/>
                  <a:lumOff val="40000"/>
                </a:schemeClr>
              </a:solidFill>
            </c:spPr>
          </c:dPt>
          <c:dPt>
            <c:idx val="6"/>
            <c:invertIfNegative val="0"/>
            <c:bubble3D val="0"/>
            <c:spPr>
              <a:solidFill>
                <a:schemeClr val="accent6">
                  <a:lumMod val="60000"/>
                  <a:lumOff val="40000"/>
                </a:schemeClr>
              </a:solidFill>
            </c:spPr>
          </c:dPt>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('3'!$I$27,'3'!$I$29,'3'!$I$31,'3'!$I$33,'3'!$I$35,'3'!$I$37,'3'!$I$39)</c:f>
              <c:numCache>
                <c:formatCode>0.0%</c:formatCode>
                <c:ptCount val="7"/>
                <c:pt idx="0">
                  <c:v>0.1706680585</c:v>
                </c:pt>
                <c:pt idx="1">
                  <c:v>0.78079331939999996</c:v>
                </c:pt>
                <c:pt idx="2">
                  <c:v>0.5923799582</c:v>
                </c:pt>
                <c:pt idx="3">
                  <c:v>0.15553235909999999</c:v>
                </c:pt>
                <c:pt idx="4">
                  <c:v>2.1920668099999999E-2</c:v>
                </c:pt>
                <c:pt idx="5">
                  <c:v>2.4530271400000001E-2</c:v>
                </c:pt>
                <c:pt idx="6">
                  <c:v>2.03549061E-2</c:v>
                </c:pt>
              </c:numCache>
            </c:numRef>
          </c:val>
        </c:ser>
        <c:dLbls>
          <c:showLegendKey val="0"/>
          <c:showVal val="0"/>
          <c:showCatName val="0"/>
          <c:showSerName val="0"/>
          <c:showPercent val="0"/>
          <c:showBubbleSize val="0"/>
        </c:dLbls>
        <c:gapWidth val="45"/>
        <c:axId val="56126464"/>
        <c:axId val="64237568"/>
      </c:barChart>
      <c:catAx>
        <c:axId val="56126464"/>
        <c:scaling>
          <c:orientation val="minMax"/>
        </c:scaling>
        <c:delete val="0"/>
        <c:axPos val="b"/>
        <c:majorTickMark val="none"/>
        <c:minorTickMark val="none"/>
        <c:tickLblPos val="none"/>
        <c:spPr>
          <a:ln>
            <a:solidFill>
              <a:schemeClr val="bg1">
                <a:lumMod val="75000"/>
              </a:schemeClr>
            </a:solidFill>
          </a:ln>
        </c:spPr>
        <c:crossAx val="64237568"/>
        <c:crosses val="autoZero"/>
        <c:auto val="1"/>
        <c:lblAlgn val="ctr"/>
        <c:lblOffset val="100"/>
        <c:noMultiLvlLbl val="0"/>
      </c:catAx>
      <c:valAx>
        <c:axId val="64237568"/>
        <c:scaling>
          <c:orientation val="minMax"/>
          <c:min val="0"/>
        </c:scaling>
        <c:delete val="1"/>
        <c:axPos val="l"/>
        <c:numFmt formatCode="0.0%" sourceLinked="1"/>
        <c:majorTickMark val="out"/>
        <c:minorTickMark val="none"/>
        <c:tickLblPos val="nextTo"/>
        <c:crossAx val="56126464"/>
        <c:crosses val="autoZero"/>
        <c:crossBetween val="between"/>
      </c:valAx>
      <c:spPr>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prstDash val="lg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'1'!$F$32:$O$32</c:f>
              <c:numCache>
                <c:formatCode>0.0%</c:formatCode>
                <c:ptCount val="10"/>
                <c:pt idx="0">
                  <c:v>0.3477477477</c:v>
                </c:pt>
                <c:pt idx="1">
                  <c:v>0.45794392519999999</c:v>
                </c:pt>
                <c:pt idx="2">
                  <c:v>0.4948301329</c:v>
                </c:pt>
                <c:pt idx="3">
                  <c:v>0.49189985269999997</c:v>
                </c:pt>
              </c:numCache>
            </c:numRef>
          </c:val>
          <c:smooth val="0"/>
        </c:ser>
        <c:ser>
          <c:idx val="0"/>
          <c:order val="1"/>
          <c:spPr>
            <a:ln w="12700">
              <a:solidFill>
                <a:schemeClr val="tx1"/>
              </a:solidFill>
              <a:prstDash val="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'1'!$F$34:$O$34</c:f>
              <c:numCache>
                <c:formatCode>0.0%</c:formatCode>
                <c:ptCount val="10"/>
                <c:pt idx="0">
                  <c:v>9.0163934400000006E-2</c:v>
                </c:pt>
                <c:pt idx="1">
                  <c:v>0.10065543070000001</c:v>
                </c:pt>
                <c:pt idx="2">
                  <c:v>0.10548523210000001</c:v>
                </c:pt>
                <c:pt idx="3">
                  <c:v>0.11064718160000001</c:v>
                </c:pt>
              </c:numCache>
            </c:numRef>
          </c:val>
          <c:smooth val="0"/>
        </c:ser>
        <c:dLbls>
          <c:showLegendKey val="0"/>
          <c:showVal val="0"/>
          <c:showCatName val="0"/>
          <c:showSerName val="0"/>
          <c:showPercent val="0"/>
          <c:showBubbleSize val="0"/>
        </c:dLbls>
        <c:marker val="1"/>
        <c:smooth val="0"/>
        <c:axId val="137830784"/>
        <c:axId val="137832320"/>
      </c:lineChart>
      <c:catAx>
        <c:axId val="1378307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7832320"/>
        <c:crosses val="autoZero"/>
        <c:auto val="1"/>
        <c:lblAlgn val="ctr"/>
        <c:lblOffset val="50"/>
        <c:noMultiLvlLbl val="0"/>
      </c:catAx>
      <c:valAx>
        <c:axId val="137832320"/>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783078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'2'!$F$25:$O$25</c:f>
              <c:numCache>
                <c:formatCode>_(* #,##0_);_(* \(#,##0\);_(* "-"??_);_(@_)</c:formatCode>
                <c:ptCount val="10"/>
                <c:pt idx="0">
                  <c:v>230</c:v>
                </c:pt>
                <c:pt idx="1">
                  <c:v>307</c:v>
                </c:pt>
                <c:pt idx="2">
                  <c:v>320</c:v>
                </c:pt>
                <c:pt idx="3">
                  <c:v>319</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'2'!$F$26:$O$26</c:f>
              <c:numCache>
                <c:formatCode>_(* #,##0_);_(* \(#,##0\);_(* "-"??_);_(@_)</c:formatCode>
                <c:ptCount val="10"/>
                <c:pt idx="0">
                  <c:v>450</c:v>
                </c:pt>
                <c:pt idx="1">
                  <c:v>765</c:v>
                </c:pt>
                <c:pt idx="2">
                  <c:v>785</c:v>
                </c:pt>
                <c:pt idx="3">
                  <c:v>754</c:v>
                </c:pt>
              </c:numCache>
            </c:numRef>
          </c:val>
          <c:smooth val="0"/>
        </c:ser>
        <c:dLbls>
          <c:showLegendKey val="0"/>
          <c:showVal val="0"/>
          <c:showCatName val="0"/>
          <c:showSerName val="0"/>
          <c:showPercent val="0"/>
          <c:showBubbleSize val="0"/>
        </c:dLbls>
        <c:marker val="1"/>
        <c:smooth val="0"/>
        <c:axId val="138212096"/>
        <c:axId val="138214016"/>
      </c:lineChart>
      <c:catAx>
        <c:axId val="1382120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8214016"/>
        <c:crosses val="autoZero"/>
        <c:auto val="1"/>
        <c:lblAlgn val="ctr"/>
        <c:lblOffset val="50"/>
        <c:noMultiLvlLbl val="0"/>
      </c:catAx>
      <c:valAx>
        <c:axId val="138214016"/>
        <c:scaling>
          <c:orientation val="minMax"/>
          <c:max val="140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8212096"/>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'2'!$F$27:$O$27</c:f>
              <c:numCache>
                <c:formatCode>_(* #,##0_);_(* \(#,##0\);_(* "-"??_);_(@_)</c:formatCode>
                <c:ptCount val="10"/>
                <c:pt idx="0">
                  <c:v>323</c:v>
                </c:pt>
                <c:pt idx="1">
                  <c:v>391</c:v>
                </c:pt>
                <c:pt idx="2">
                  <c:v>309</c:v>
                </c:pt>
                <c:pt idx="3">
                  <c:v>326</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'2'!$F$28:$O$28</c:f>
              <c:numCache>
                <c:formatCode>_(* #,##0_);_(* \(#,##0\);_(* "-"??_);_(@_)</c:formatCode>
                <c:ptCount val="10"/>
                <c:pt idx="0">
                  <c:v>897</c:v>
                </c:pt>
                <c:pt idx="1">
                  <c:v>1221</c:v>
                </c:pt>
                <c:pt idx="2">
                  <c:v>968</c:v>
                </c:pt>
                <c:pt idx="3">
                  <c:v>1060</c:v>
                </c:pt>
              </c:numCache>
            </c:numRef>
          </c:val>
          <c:smooth val="0"/>
        </c:ser>
        <c:dLbls>
          <c:showLegendKey val="0"/>
          <c:showVal val="0"/>
          <c:showCatName val="0"/>
          <c:showSerName val="0"/>
          <c:showPercent val="0"/>
          <c:showBubbleSize val="0"/>
        </c:dLbls>
        <c:marker val="1"/>
        <c:smooth val="0"/>
        <c:axId val="141116160"/>
        <c:axId val="141117696"/>
      </c:lineChart>
      <c:catAx>
        <c:axId val="1411161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1117696"/>
        <c:crosses val="autoZero"/>
        <c:auto val="1"/>
        <c:lblAlgn val="ctr"/>
        <c:lblOffset val="50"/>
        <c:noMultiLvlLbl val="0"/>
      </c:catAx>
      <c:valAx>
        <c:axId val="141117696"/>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1116160"/>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593766672753E-2"/>
          <c:y val="2.2605933677429354E-2"/>
          <c:w val="0.91987284144109183"/>
          <c:h val="0.82715361711186819"/>
        </c:manualLayout>
      </c:layout>
      <c:lineChart>
        <c:grouping val="standard"/>
        <c:varyColors val="0"/>
        <c:ser>
          <c:idx val="2"/>
          <c:order val="0"/>
          <c:spPr>
            <a:ln w="38100">
              <a:solidFill>
                <a:schemeClr val="accent1">
                  <a:lumMod val="75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'3'!$F$27:$O$27</c:f>
              <c:numCache>
                <c:formatCode>0.0%</c:formatCode>
                <c:ptCount val="10"/>
                <c:pt idx="0">
                  <c:v>0.26229508200000001</c:v>
                </c:pt>
                <c:pt idx="1">
                  <c:v>0.1924157303</c:v>
                </c:pt>
                <c:pt idx="2">
                  <c:v>0.18512658230000001</c:v>
                </c:pt>
                <c:pt idx="3">
                  <c:v>0.1706680585</c:v>
                </c:pt>
              </c:numCache>
            </c:numRef>
          </c:val>
          <c:smooth val="0"/>
        </c:ser>
        <c:ser>
          <c:idx val="0"/>
          <c:order val="1"/>
          <c:spPr>
            <a:ln w="19050">
              <a:solidFill>
                <a:schemeClr val="accent6">
                  <a:lumMod val="5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'3'!$F$31:$O$31</c:f>
              <c:numCache>
                <c:formatCode>0.0%</c:formatCode>
                <c:ptCount val="10"/>
                <c:pt idx="0">
                  <c:v>0.60283159460000002</c:v>
                </c:pt>
                <c:pt idx="1">
                  <c:v>0.63529962549999996</c:v>
                </c:pt>
                <c:pt idx="2">
                  <c:v>0.64187763710000001</c:v>
                </c:pt>
                <c:pt idx="3">
                  <c:v>0.5923799582</c:v>
                </c:pt>
              </c:numCache>
            </c:numRef>
          </c:val>
          <c:smooth val="0"/>
        </c:ser>
        <c:ser>
          <c:idx val="1"/>
          <c:order val="2"/>
          <c:spPr>
            <a:ln w="28575">
              <a:solidFill>
                <a:schemeClr val="accent1">
                  <a:lumMod val="60000"/>
                  <a:lumOff val="4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'3'!$F$33:$O$33</c:f>
              <c:numCache>
                <c:formatCode>0.0%</c:formatCode>
                <c:ptCount val="10"/>
                <c:pt idx="0">
                  <c:v>7.89865872E-2</c:v>
                </c:pt>
                <c:pt idx="1">
                  <c:v>0.1095505618</c:v>
                </c:pt>
                <c:pt idx="2">
                  <c:v>0.1128691983</c:v>
                </c:pt>
                <c:pt idx="3">
                  <c:v>0.15553235909999999</c:v>
                </c:pt>
              </c:numCache>
            </c:numRef>
          </c:val>
          <c:smooth val="0"/>
        </c:ser>
        <c:ser>
          <c:idx val="3"/>
          <c:order val="3"/>
          <c:spPr>
            <a:ln w="15875">
              <a:solidFill>
                <a:sysClr val="windowText" lastClr="000000"/>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'3'!$F$35:$O$35</c:f>
              <c:numCache>
                <c:formatCode>0.0%</c:formatCode>
                <c:ptCount val="10"/>
                <c:pt idx="0">
                  <c:v>2.2354694500000001E-2</c:v>
                </c:pt>
                <c:pt idx="1">
                  <c:v>2.1067415700000001E-2</c:v>
                </c:pt>
                <c:pt idx="2">
                  <c:v>2.2679324899999999E-2</c:v>
                </c:pt>
                <c:pt idx="3">
                  <c:v>2.1920668099999999E-2</c:v>
                </c:pt>
              </c:numCache>
            </c:numRef>
          </c:val>
          <c:smooth val="0"/>
        </c:ser>
        <c:ser>
          <c:idx val="4"/>
          <c:order val="4"/>
          <c:spPr>
            <a:ln w="19050">
              <a:solidFill>
                <a:sysClr val="windowText" lastClr="000000"/>
              </a:solidFill>
              <a:prstDash val="lg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'3'!$F$37:$O$37</c:f>
              <c:numCache>
                <c:formatCode>0.0%</c:formatCode>
                <c:ptCount val="10"/>
                <c:pt idx="0">
                  <c:v>1.41579732E-2</c:v>
                </c:pt>
                <c:pt idx="1">
                  <c:v>1.77902622E-2</c:v>
                </c:pt>
                <c:pt idx="2">
                  <c:v>2.0042194100000001E-2</c:v>
                </c:pt>
                <c:pt idx="3">
                  <c:v>2.4530271400000001E-2</c:v>
                </c:pt>
              </c:numCache>
            </c:numRef>
          </c:val>
          <c:smooth val="0"/>
        </c:ser>
        <c:ser>
          <c:idx val="5"/>
          <c:order val="5"/>
          <c:spPr>
            <a:ln w="12700">
              <a:solidFill>
                <a:sysClr val="windowText" lastClr="000000"/>
              </a:solidFill>
              <a:prstDash val="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'3'!$F$39:$O$39</c:f>
              <c:numCache>
                <c:formatCode>0.0%</c:formatCode>
                <c:ptCount val="10"/>
                <c:pt idx="0">
                  <c:v>3.1296572299999999E-2</c:v>
                </c:pt>
                <c:pt idx="1">
                  <c:v>1.96629213E-2</c:v>
                </c:pt>
                <c:pt idx="2">
                  <c:v>2.0042194100000001E-2</c:v>
                </c:pt>
                <c:pt idx="3">
                  <c:v>2.03549061E-2</c:v>
                </c:pt>
              </c:numCache>
            </c:numRef>
          </c:val>
          <c:smooth val="0"/>
        </c:ser>
        <c:dLbls>
          <c:showLegendKey val="0"/>
          <c:showVal val="0"/>
          <c:showCatName val="0"/>
          <c:showSerName val="0"/>
          <c:showPercent val="0"/>
          <c:showBubbleSize val="0"/>
        </c:dLbls>
        <c:marker val="1"/>
        <c:smooth val="0"/>
        <c:axId val="142252288"/>
        <c:axId val="142811136"/>
      </c:lineChart>
      <c:catAx>
        <c:axId val="1422522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2811136"/>
        <c:crosses val="autoZero"/>
        <c:auto val="1"/>
        <c:lblAlgn val="ctr"/>
        <c:lblOffset val="50"/>
        <c:noMultiLvlLbl val="0"/>
      </c:catAx>
      <c:valAx>
        <c:axId val="142811136"/>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2252288"/>
        <c:crosses val="autoZero"/>
        <c:crossBetween val="midCat"/>
        <c:majorUnit val="0.150000000000000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'4'!$F$27:$O$27</c:f>
              <c:numCache>
                <c:formatCode>0.0%</c:formatCode>
                <c:ptCount val="10"/>
                <c:pt idx="0">
                  <c:v>0.66713881019999999</c:v>
                </c:pt>
                <c:pt idx="1">
                  <c:v>0.66189427310000004</c:v>
                </c:pt>
                <c:pt idx="2">
                  <c:v>0.64920828259999996</c:v>
                </c:pt>
                <c:pt idx="3">
                  <c:v>0.65138721349999995</c:v>
                </c:pt>
              </c:numCache>
            </c:numRef>
          </c:val>
          <c:smooth val="0"/>
        </c:ser>
        <c:ser>
          <c:idx val="0"/>
          <c:order val="1"/>
          <c:spPr>
            <a:ln w="19050">
              <a:solidFill>
                <a:schemeClr val="accent6">
                  <a:lumMod val="5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'4'!$F$29:$O$29</c:f>
              <c:numCache>
                <c:formatCode>0.0%</c:formatCode>
                <c:ptCount val="10"/>
                <c:pt idx="0">
                  <c:v>0.33286118980000001</c:v>
                </c:pt>
                <c:pt idx="1">
                  <c:v>0.33810572690000001</c:v>
                </c:pt>
                <c:pt idx="2">
                  <c:v>0.35079171739999998</c:v>
                </c:pt>
                <c:pt idx="3">
                  <c:v>0.34861278649999999</c:v>
                </c:pt>
              </c:numCache>
            </c:numRef>
          </c:val>
          <c:smooth val="0"/>
        </c:ser>
        <c:dLbls>
          <c:showLegendKey val="0"/>
          <c:showVal val="0"/>
          <c:showCatName val="0"/>
          <c:showSerName val="0"/>
          <c:showPercent val="0"/>
          <c:showBubbleSize val="0"/>
        </c:dLbls>
        <c:marker val="1"/>
        <c:smooth val="0"/>
        <c:axId val="143413632"/>
        <c:axId val="143415552"/>
      </c:lineChart>
      <c:catAx>
        <c:axId val="1434136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3415552"/>
        <c:crosses val="autoZero"/>
        <c:auto val="1"/>
        <c:lblAlgn val="ctr"/>
        <c:lblOffset val="50"/>
        <c:noMultiLvlLbl val="0"/>
      </c:catAx>
      <c:valAx>
        <c:axId val="14341555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341363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64231753047232E-2"/>
          <c:y val="2.6832171999027068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'4'!$F$31:$O$31</c:f>
              <c:numCache>
                <c:formatCode>0.0%</c:formatCode>
                <c:ptCount val="10"/>
                <c:pt idx="0">
                  <c:v>0.47391952310000002</c:v>
                </c:pt>
                <c:pt idx="1">
                  <c:v>0.57490636699999997</c:v>
                </c:pt>
                <c:pt idx="2">
                  <c:v>0.56698312240000004</c:v>
                </c:pt>
                <c:pt idx="3">
                  <c:v>0.56732776620000003</c:v>
                </c:pt>
              </c:numCache>
            </c:numRef>
          </c:val>
          <c:smooth val="0"/>
        </c:ser>
        <c:ser>
          <c:idx val="0"/>
          <c:order val="1"/>
          <c:spPr>
            <a:ln w="15875">
              <a:solidFill>
                <a:sysClr val="windowText" lastClr="000000"/>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'4'!$F$33:$O$33</c:f>
              <c:numCache>
                <c:formatCode>0.0%</c:formatCode>
                <c:ptCount val="10"/>
                <c:pt idx="0">
                  <c:v>0.30029806260000003</c:v>
                </c:pt>
                <c:pt idx="1">
                  <c:v>0.26872659180000003</c:v>
                </c:pt>
                <c:pt idx="2">
                  <c:v>0.25791139239999999</c:v>
                </c:pt>
                <c:pt idx="3">
                  <c:v>0.26409185800000001</c:v>
                </c:pt>
              </c:numCache>
            </c:numRef>
          </c:val>
          <c:smooth val="0"/>
        </c:ser>
        <c:ser>
          <c:idx val="1"/>
          <c:order val="2"/>
          <c:spPr>
            <a:ln w="19050">
              <a:solidFill>
                <a:sysClr val="windowText" lastClr="000000"/>
              </a:solidFill>
              <a:prstDash val="lg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'4'!$F$35:$O$35</c:f>
              <c:numCache>
                <c:formatCode>0.0%</c:formatCode>
                <c:ptCount val="10"/>
                <c:pt idx="0">
                  <c:v>0.12295081970000001</c:v>
                </c:pt>
                <c:pt idx="1">
                  <c:v>8.9419475700000001E-2</c:v>
                </c:pt>
                <c:pt idx="2">
                  <c:v>9.8628692000000004E-2</c:v>
                </c:pt>
                <c:pt idx="3">
                  <c:v>9.3423799599999996E-2</c:v>
                </c:pt>
              </c:numCache>
            </c:numRef>
          </c:val>
          <c:smooth val="0"/>
        </c:ser>
        <c:ser>
          <c:idx val="3"/>
          <c:order val="3"/>
          <c:spPr>
            <a:ln w="12700">
              <a:solidFill>
                <a:sysClr val="windowText" lastClr="000000"/>
              </a:solidFill>
              <a:prstDash val="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'4'!$F$37:$O$37</c:f>
              <c:numCache>
                <c:formatCode>0.0%</c:formatCode>
                <c:ptCount val="10"/>
                <c:pt idx="0">
                  <c:v>0.10283159460000001</c:v>
                </c:pt>
                <c:pt idx="1">
                  <c:v>6.69475655E-2</c:v>
                </c:pt>
                <c:pt idx="2">
                  <c:v>7.6476793200000004E-2</c:v>
                </c:pt>
                <c:pt idx="3">
                  <c:v>7.5156576200000005E-2</c:v>
                </c:pt>
              </c:numCache>
            </c:numRef>
          </c:val>
          <c:smooth val="0"/>
        </c:ser>
        <c:dLbls>
          <c:showLegendKey val="0"/>
          <c:showVal val="0"/>
          <c:showCatName val="0"/>
          <c:showSerName val="0"/>
          <c:showPercent val="0"/>
          <c:showBubbleSize val="0"/>
        </c:dLbls>
        <c:marker val="1"/>
        <c:smooth val="0"/>
        <c:axId val="144447360"/>
        <c:axId val="144448896"/>
      </c:lineChart>
      <c:catAx>
        <c:axId val="1444473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4448896"/>
        <c:crosses val="autoZero"/>
        <c:auto val="1"/>
        <c:lblAlgn val="ctr"/>
        <c:lblOffset val="50"/>
        <c:noMultiLvlLbl val="0"/>
      </c:catAx>
      <c:valAx>
        <c:axId val="144448896"/>
        <c:scaling>
          <c:orientation val="minMax"/>
          <c:max val="0.60000000000000009"/>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444736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19050">
              <a:solidFill>
                <a:schemeClr val="accent6">
                  <a:lumMod val="5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'5a'!$F$29:$O$29</c:f>
              <c:numCache>
                <c:formatCode>0.0%</c:formatCode>
                <c:ptCount val="10"/>
                <c:pt idx="0">
                  <c:v>0.617866005</c:v>
                </c:pt>
                <c:pt idx="1">
                  <c:v>0.57491289199999995</c:v>
                </c:pt>
                <c:pt idx="2">
                  <c:v>0.61963190180000005</c:v>
                </c:pt>
                <c:pt idx="3">
                  <c:v>0.6422924901</c:v>
                </c:pt>
              </c:numCache>
            </c:numRef>
          </c:val>
          <c:smooth val="0"/>
        </c:ser>
        <c:dLbls>
          <c:showLegendKey val="0"/>
          <c:showVal val="0"/>
          <c:showCatName val="0"/>
          <c:showSerName val="0"/>
          <c:showPercent val="0"/>
          <c:showBubbleSize val="0"/>
        </c:dLbls>
        <c:marker val="1"/>
        <c:smooth val="0"/>
        <c:axId val="145482496"/>
        <c:axId val="147931520"/>
      </c:lineChart>
      <c:catAx>
        <c:axId val="1454824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7931520"/>
        <c:crosses val="autoZero"/>
        <c:auto val="1"/>
        <c:lblAlgn val="ctr"/>
        <c:lblOffset val="50"/>
        <c:noMultiLvlLbl val="0"/>
      </c:catAx>
      <c:valAx>
        <c:axId val="14793152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548249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'5a'!$F$30:$O$30</c:f>
              <c:numCache>
                <c:formatCode>"$"#,##0</c:formatCode>
                <c:ptCount val="10"/>
                <c:pt idx="0">
                  <c:v>964.16749827000001</c:v>
                </c:pt>
                <c:pt idx="1">
                  <c:v>867.77874923000002</c:v>
                </c:pt>
                <c:pt idx="2">
                  <c:v>827.98249856999996</c:v>
                </c:pt>
                <c:pt idx="3">
                  <c:v>840</c:v>
                </c:pt>
              </c:numCache>
            </c:numRef>
          </c:val>
          <c:smooth val="0"/>
        </c:ser>
        <c:dLbls>
          <c:showLegendKey val="0"/>
          <c:showVal val="0"/>
          <c:showCatName val="0"/>
          <c:showSerName val="0"/>
          <c:showPercent val="0"/>
          <c:showBubbleSize val="0"/>
        </c:dLbls>
        <c:marker val="1"/>
        <c:smooth val="0"/>
        <c:axId val="148035456"/>
        <c:axId val="148492288"/>
      </c:lineChart>
      <c:catAx>
        <c:axId val="1480354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8492288"/>
        <c:crosses val="autoZero"/>
        <c:auto val="1"/>
        <c:lblAlgn val="ctr"/>
        <c:lblOffset val="50"/>
        <c:noMultiLvlLbl val="0"/>
      </c:catAx>
      <c:valAx>
        <c:axId val="148492288"/>
        <c:scaling>
          <c:orientation val="minMax"/>
          <c:max val="150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8035456"/>
        <c:crosses val="autoZero"/>
        <c:crossBetween val="midCat"/>
        <c:majorUnit val="50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ln>
          </c:spPr>
          <c:marker>
            <c:symbol val="none"/>
          </c:marker>
          <c:dLbls>
            <c:dLbl>
              <c:idx val="3"/>
              <c:layout>
                <c:manualLayout>
                  <c:x val="-3.3585222502099076E-2"/>
                  <c:y val="-5.0890605634271256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'5a'!$F$31:$O$31</c:f>
              <c:numCache>
                <c:formatCode>"$"#,##0.00</c:formatCode>
                <c:ptCount val="10"/>
                <c:pt idx="0">
                  <c:v>10.118540751999999</c:v>
                </c:pt>
                <c:pt idx="1">
                  <c:v>9.8577341269000005</c:v>
                </c:pt>
                <c:pt idx="2">
                  <c:v>10.106372543000001</c:v>
                </c:pt>
                <c:pt idx="3">
                  <c:v>10.254876255999999</c:v>
                </c:pt>
              </c:numCache>
            </c:numRef>
          </c:val>
          <c:smooth val="0"/>
        </c:ser>
        <c:dLbls>
          <c:showLegendKey val="0"/>
          <c:showVal val="0"/>
          <c:showCatName val="0"/>
          <c:showSerName val="0"/>
          <c:showPercent val="0"/>
          <c:showBubbleSize val="0"/>
        </c:dLbls>
        <c:marker val="1"/>
        <c:smooth val="0"/>
        <c:axId val="154581632"/>
        <c:axId val="154706688"/>
      </c:lineChart>
      <c:lineChart>
        <c:grouping val="standard"/>
        <c:varyColors val="0"/>
        <c:ser>
          <c:idx val="0"/>
          <c:order val="1"/>
          <c:spPr>
            <a:ln w="19050">
              <a:solidFill>
                <a:sysClr val="windowText" lastClr="000000"/>
              </a:solidFill>
              <a:prstDash val="lgDash"/>
            </a:ln>
          </c:spPr>
          <c:marker>
            <c:symbol val="none"/>
          </c:marker>
          <c:dLbls>
            <c:dLbl>
              <c:idx val="3"/>
              <c:layout>
                <c:manualLayout>
                  <c:x val="-3.3585222502099076E-2"/>
                  <c:y val="0"/>
                </c:manualLayout>
              </c:layout>
              <c:spPr/>
              <c:txPr>
                <a:bodyPr/>
                <a:lstStyle/>
                <a:p>
                  <a:pPr>
                    <a:defRPr sz="900"/>
                  </a:pPr>
                  <a:endParaRPr lang="en-US"/>
                </a:p>
              </c:txPr>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'5a'!$F$32:$O$32</c:f>
              <c:numCache>
                <c:formatCode>_(* #,##0.0_);_(* \(#,##0.0\);_(* "-"??_);_(@_)</c:formatCode>
                <c:ptCount val="10"/>
                <c:pt idx="0">
                  <c:v>23.461538462</c:v>
                </c:pt>
                <c:pt idx="1">
                  <c:v>20.875</c:v>
                </c:pt>
                <c:pt idx="2">
                  <c:v>18.365384615</c:v>
                </c:pt>
                <c:pt idx="3">
                  <c:v>18.211538462</c:v>
                </c:pt>
              </c:numCache>
            </c:numRef>
          </c:val>
          <c:smooth val="0"/>
        </c:ser>
        <c:dLbls>
          <c:showLegendKey val="0"/>
          <c:showVal val="0"/>
          <c:showCatName val="0"/>
          <c:showSerName val="0"/>
          <c:showPercent val="0"/>
          <c:showBubbleSize val="0"/>
        </c:dLbls>
        <c:marker val="1"/>
        <c:smooth val="0"/>
        <c:axId val="164179968"/>
        <c:axId val="154708224"/>
      </c:lineChart>
      <c:catAx>
        <c:axId val="1545816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4706688"/>
        <c:crosses val="autoZero"/>
        <c:auto val="1"/>
        <c:lblAlgn val="ctr"/>
        <c:lblOffset val="50"/>
        <c:noMultiLvlLbl val="0"/>
      </c:catAx>
      <c:valAx>
        <c:axId val="154706688"/>
        <c:scaling>
          <c:orientation val="minMax"/>
          <c:max val="2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4581632"/>
        <c:crosses val="autoZero"/>
        <c:crossBetween val="midCat"/>
        <c:majorUnit val="5"/>
      </c:valAx>
      <c:valAx>
        <c:axId val="154708224"/>
        <c:scaling>
          <c:orientation val="minMax"/>
          <c:max val="40"/>
          <c:min val="0"/>
        </c:scaling>
        <c:delete val="0"/>
        <c:axPos val="r"/>
        <c:numFmt formatCode="#,##0" sourceLinked="0"/>
        <c:majorTickMark val="out"/>
        <c:minorTickMark val="none"/>
        <c:tickLblPos val="nextTo"/>
        <c:txPr>
          <a:bodyPr/>
          <a:lstStyle/>
          <a:p>
            <a:pPr>
              <a:defRPr sz="700"/>
            </a:pPr>
            <a:endParaRPr lang="en-US"/>
          </a:p>
        </c:txPr>
        <c:crossAx val="164179968"/>
        <c:crosses val="max"/>
        <c:crossBetween val="between"/>
        <c:majorUnit val="10"/>
      </c:valAx>
      <c:catAx>
        <c:axId val="164179968"/>
        <c:scaling>
          <c:orientation val="minMax"/>
        </c:scaling>
        <c:delete val="1"/>
        <c:axPos val="b"/>
        <c:numFmt formatCode="General" sourceLinked="1"/>
        <c:majorTickMark val="out"/>
        <c:minorTickMark val="none"/>
        <c:tickLblPos val="nextTo"/>
        <c:crossAx val="154708224"/>
        <c:crosses val="autoZero"/>
        <c:auto val="1"/>
        <c:lblAlgn val="ctr"/>
        <c:lblOffset val="100"/>
        <c:noMultiLvlLbl val="0"/>
      </c:cat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'5b'!$F$29:$O$29</c:f>
              <c:numCache>
                <c:formatCode>0.0%</c:formatCode>
                <c:ptCount val="10"/>
                <c:pt idx="0">
                  <c:v>0.62531017369999997</c:v>
                </c:pt>
                <c:pt idx="1">
                  <c:v>0.61324041809999996</c:v>
                </c:pt>
                <c:pt idx="2">
                  <c:v>0.62372188139999996</c:v>
                </c:pt>
                <c:pt idx="3">
                  <c:v>0.59486166009999997</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'5b'!$F$28:$O$28</c:f>
              <c:numCache>
                <c:formatCode>0.0%</c:formatCode>
                <c:ptCount val="10"/>
                <c:pt idx="0">
                  <c:v>0.617866005</c:v>
                </c:pt>
                <c:pt idx="1">
                  <c:v>0.57491289199999995</c:v>
                </c:pt>
                <c:pt idx="2">
                  <c:v>0.61963190180000005</c:v>
                </c:pt>
                <c:pt idx="3">
                  <c:v>0.6422924901</c:v>
                </c:pt>
              </c:numCache>
            </c:numRef>
          </c:val>
          <c:smooth val="0"/>
        </c:ser>
        <c:dLbls>
          <c:showLegendKey val="0"/>
          <c:showVal val="0"/>
          <c:showCatName val="0"/>
          <c:showSerName val="0"/>
          <c:showPercent val="0"/>
          <c:showBubbleSize val="0"/>
        </c:dLbls>
        <c:marker val="1"/>
        <c:smooth val="0"/>
        <c:axId val="164905728"/>
        <c:axId val="164907264"/>
      </c:lineChart>
      <c:catAx>
        <c:axId val="16490572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4907264"/>
        <c:crosses val="autoZero"/>
        <c:auto val="1"/>
        <c:lblAlgn val="ctr"/>
        <c:lblOffset val="50"/>
        <c:noMultiLvlLbl val="0"/>
      </c:catAx>
      <c:valAx>
        <c:axId val="16490726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490572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9398437264309"/>
          <c:y val="0.1313486960918876"/>
          <c:w val="0.80049717923190633"/>
          <c:h val="0.85068799910649462"/>
        </c:manualLayout>
      </c:layout>
      <c:barChart>
        <c:barDir val="bar"/>
        <c:grouping val="clustered"/>
        <c:varyColors val="0"/>
        <c:ser>
          <c:idx val="2"/>
          <c:order val="0"/>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'6a'!$I$29</c:f>
              <c:numCache>
                <c:formatCode>0.0%</c:formatCode>
                <c:ptCount val="1"/>
                <c:pt idx="0">
                  <c:v>5.7692307700000001E-2</c:v>
                </c:pt>
              </c:numCache>
            </c:numRef>
          </c:val>
        </c:ser>
        <c:ser>
          <c:idx val="1"/>
          <c:order val="1"/>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'6a'!$I$31</c:f>
              <c:numCache>
                <c:formatCode>0.0%</c:formatCode>
                <c:ptCount val="1"/>
                <c:pt idx="0">
                  <c:v>4.6016483499999997E-2</c:v>
                </c:pt>
              </c:numCache>
            </c:numRef>
          </c:val>
        </c:ser>
        <c:ser>
          <c:idx val="0"/>
          <c:order val="2"/>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'6a'!$I$33</c:f>
              <c:numCache>
                <c:formatCode>0.0%</c:formatCode>
                <c:ptCount val="1"/>
                <c:pt idx="0">
                  <c:v>0.1037087912</c:v>
                </c:pt>
              </c:numCache>
            </c:numRef>
          </c:val>
        </c:ser>
        <c:ser>
          <c:idx val="3"/>
          <c:order val="3"/>
          <c:spPr>
            <a:solidFill>
              <a:schemeClr val="tx2"/>
            </a:solidFill>
          </c:spPr>
          <c:invertIfNegative val="0"/>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'6a'!$I$36</c:f>
              <c:numCache>
                <c:formatCode>General</c:formatCode>
                <c:ptCount val="1"/>
              </c:numCache>
            </c:numRef>
          </c:val>
        </c:ser>
        <c:ser>
          <c:idx val="5"/>
          <c:order val="4"/>
          <c:invertIfNegative val="0"/>
          <c:dPt>
            <c:idx val="0"/>
            <c:invertIfNegative val="0"/>
            <c:bubble3D val="0"/>
            <c:spPr>
              <a:solidFill>
                <a:schemeClr val="tx2"/>
              </a:solidFill>
            </c:spPr>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'6a'!$I$35</c:f>
              <c:numCache>
                <c:formatCode>0.0%</c:formatCode>
                <c:ptCount val="1"/>
                <c:pt idx="0">
                  <c:v>0.39629120880000002</c:v>
                </c:pt>
              </c:numCache>
            </c:numRef>
          </c:val>
        </c:ser>
        <c:dLbls>
          <c:showLegendKey val="0"/>
          <c:showVal val="0"/>
          <c:showCatName val="0"/>
          <c:showSerName val="0"/>
          <c:showPercent val="0"/>
          <c:showBubbleSize val="0"/>
        </c:dLbls>
        <c:gapWidth val="27"/>
        <c:overlap val="-24"/>
        <c:axId val="68539520"/>
        <c:axId val="68541056"/>
      </c:barChart>
      <c:catAx>
        <c:axId val="68539520"/>
        <c:scaling>
          <c:orientation val="maxMin"/>
        </c:scaling>
        <c:delete val="0"/>
        <c:axPos val="l"/>
        <c:majorTickMark val="none"/>
        <c:minorTickMark val="none"/>
        <c:tickLblPos val="none"/>
        <c:spPr>
          <a:ln>
            <a:solidFill>
              <a:schemeClr val="bg1">
                <a:lumMod val="75000"/>
              </a:schemeClr>
            </a:solidFill>
          </a:ln>
        </c:spPr>
        <c:crossAx val="68541056"/>
        <c:crosses val="autoZero"/>
        <c:auto val="1"/>
        <c:lblAlgn val="ctr"/>
        <c:lblOffset val="100"/>
        <c:noMultiLvlLbl val="0"/>
      </c:catAx>
      <c:valAx>
        <c:axId val="68541056"/>
        <c:scaling>
          <c:orientation val="minMax"/>
          <c:max val="0.60000000000000009"/>
          <c:min val="0"/>
        </c:scaling>
        <c:delete val="1"/>
        <c:axPos val="t"/>
        <c:numFmt formatCode="0.0%" sourceLinked="1"/>
        <c:majorTickMark val="out"/>
        <c:minorTickMark val="none"/>
        <c:tickLblPos val="nextTo"/>
        <c:crossAx val="68539520"/>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'5b'!$F$33:$O$33</c:f>
              <c:numCache>
                <c:formatCode>"$"#,##0.00</c:formatCode>
                <c:ptCount val="10"/>
                <c:pt idx="0">
                  <c:v>10.389544689999999</c:v>
                </c:pt>
                <c:pt idx="1">
                  <c:v>10.562239742999999</c:v>
                </c:pt>
                <c:pt idx="2">
                  <c:v>11.002228159</c:v>
                </c:pt>
                <c:pt idx="3">
                  <c:v>11.328481010000001</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'5b'!$F$32:$O$32</c:f>
              <c:numCache>
                <c:formatCode>"$"#,##0.00</c:formatCode>
                <c:ptCount val="10"/>
                <c:pt idx="0">
                  <c:v>10.118540751999999</c:v>
                </c:pt>
                <c:pt idx="1">
                  <c:v>9.8577341269000005</c:v>
                </c:pt>
                <c:pt idx="2">
                  <c:v>10.106372543000001</c:v>
                </c:pt>
                <c:pt idx="3">
                  <c:v>10.254876255999999</c:v>
                </c:pt>
              </c:numCache>
            </c:numRef>
          </c:val>
          <c:smooth val="0"/>
        </c:ser>
        <c:dLbls>
          <c:showLegendKey val="0"/>
          <c:showVal val="0"/>
          <c:showCatName val="0"/>
          <c:showSerName val="0"/>
          <c:showPercent val="0"/>
          <c:showBubbleSize val="0"/>
        </c:dLbls>
        <c:marker val="1"/>
        <c:smooth val="0"/>
        <c:axId val="171544960"/>
        <c:axId val="171546496"/>
      </c:lineChart>
      <c:catAx>
        <c:axId val="1715449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1546496"/>
        <c:crosses val="autoZero"/>
        <c:auto val="1"/>
        <c:lblAlgn val="ctr"/>
        <c:lblOffset val="50"/>
        <c:noMultiLvlLbl val="0"/>
      </c:catAx>
      <c:valAx>
        <c:axId val="171546496"/>
        <c:scaling>
          <c:orientation val="minMax"/>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1544960"/>
        <c:crosses val="autoZero"/>
        <c:crossBetween val="midCat"/>
        <c:majorUnit val="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'5b'!$F$35:$O$35</c:f>
              <c:numCache>
                <c:formatCode>0.0</c:formatCode>
                <c:ptCount val="10"/>
                <c:pt idx="0">
                  <c:v>23.355769231</c:v>
                </c:pt>
                <c:pt idx="1">
                  <c:v>19.942307692</c:v>
                </c:pt>
                <c:pt idx="2">
                  <c:v>22.5</c:v>
                </c:pt>
                <c:pt idx="3">
                  <c:v>24.211538462</c:v>
                </c:pt>
              </c:numCache>
            </c:numRef>
          </c:val>
          <c:smooth val="0"/>
        </c:ser>
        <c:ser>
          <c:idx val="0"/>
          <c:order val="1"/>
          <c:spPr>
            <a:ln w="12700">
              <a:solidFill>
                <a:sysClr val="windowText" lastClr="000000"/>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'5b'!$F$34:$O$34</c:f>
              <c:numCache>
                <c:formatCode>0.0</c:formatCode>
                <c:ptCount val="10"/>
                <c:pt idx="0">
                  <c:v>23.461538462</c:v>
                </c:pt>
                <c:pt idx="1">
                  <c:v>20.875</c:v>
                </c:pt>
                <c:pt idx="2">
                  <c:v>18.365384615</c:v>
                </c:pt>
                <c:pt idx="3">
                  <c:v>18.211538462</c:v>
                </c:pt>
              </c:numCache>
            </c:numRef>
          </c:val>
          <c:smooth val="0"/>
        </c:ser>
        <c:dLbls>
          <c:showLegendKey val="0"/>
          <c:showVal val="0"/>
          <c:showCatName val="0"/>
          <c:showSerName val="0"/>
          <c:showPercent val="0"/>
          <c:showBubbleSize val="0"/>
        </c:dLbls>
        <c:marker val="1"/>
        <c:smooth val="0"/>
        <c:axId val="172888448"/>
        <c:axId val="172890752"/>
      </c:lineChart>
      <c:catAx>
        <c:axId val="1728884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2890752"/>
        <c:crosses val="autoZero"/>
        <c:auto val="1"/>
        <c:lblAlgn val="ctr"/>
        <c:lblOffset val="50"/>
        <c:noMultiLvlLbl val="0"/>
      </c:catAx>
      <c:valAx>
        <c:axId val="172890752"/>
        <c:scaling>
          <c:orientation val="minMax"/>
          <c:max val="4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2888448"/>
        <c:crosses val="autoZero"/>
        <c:crossBetween val="midCat"/>
        <c:majorUnit val="1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'6a'!$F$27:$O$27</c:f>
              <c:numCache>
                <c:formatCode>0.0%</c:formatCode>
                <c:ptCount val="10"/>
                <c:pt idx="0">
                  <c:v>0.81810631229999997</c:v>
                </c:pt>
                <c:pt idx="1">
                  <c:v>0.81234320120000003</c:v>
                </c:pt>
                <c:pt idx="2">
                  <c:v>0.81153626499999998</c:v>
                </c:pt>
                <c:pt idx="3">
                  <c:v>0.82167042889999997</c:v>
                </c:pt>
              </c:numCache>
            </c:numRef>
          </c:val>
          <c:smooth val="0"/>
        </c:ser>
        <c:dLbls>
          <c:showLegendKey val="0"/>
          <c:showVal val="0"/>
          <c:showCatName val="0"/>
          <c:showSerName val="0"/>
          <c:showPercent val="0"/>
          <c:showBubbleSize val="0"/>
        </c:dLbls>
        <c:marker val="1"/>
        <c:smooth val="0"/>
        <c:axId val="174607744"/>
        <c:axId val="180233344"/>
      </c:lineChart>
      <c:catAx>
        <c:axId val="1746077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80233344"/>
        <c:crosses val="autoZero"/>
        <c:auto val="1"/>
        <c:lblAlgn val="ctr"/>
        <c:lblOffset val="50"/>
        <c:noMultiLvlLbl val="0"/>
      </c:catAx>
      <c:valAx>
        <c:axId val="18023334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460774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'6a'!$F$29:$O$29</c:f>
              <c:numCache>
                <c:formatCode>0.0%</c:formatCode>
                <c:ptCount val="10"/>
                <c:pt idx="0">
                  <c:v>7.1065989800000007E-2</c:v>
                </c:pt>
                <c:pt idx="1">
                  <c:v>4.8795552800000003E-2</c:v>
                </c:pt>
                <c:pt idx="2">
                  <c:v>5.7002111199999997E-2</c:v>
                </c:pt>
                <c:pt idx="3">
                  <c:v>5.7692307700000001E-2</c:v>
                </c:pt>
              </c:numCache>
            </c:numRef>
          </c:val>
          <c:smooth val="0"/>
        </c:ser>
        <c:ser>
          <c:idx val="1"/>
          <c:order val="1"/>
          <c:spPr>
            <a:ln w="19050">
              <a:solidFill>
                <a:schemeClr val="accent2">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'6a'!$F$31:$O$31</c:f>
              <c:numCache>
                <c:formatCode>0.0%</c:formatCode>
                <c:ptCount val="10"/>
                <c:pt idx="0">
                  <c:v>6.09137056E-2</c:v>
                </c:pt>
                <c:pt idx="1">
                  <c:v>5.0030883300000002E-2</c:v>
                </c:pt>
                <c:pt idx="2">
                  <c:v>4.5742434899999997E-2</c:v>
                </c:pt>
                <c:pt idx="3">
                  <c:v>4.6016483499999997E-2</c:v>
                </c:pt>
              </c:numCache>
            </c:numRef>
          </c:val>
          <c:smooth val="0"/>
        </c:ser>
        <c:ser>
          <c:idx val="2"/>
          <c:order val="2"/>
          <c:spPr>
            <a:ln w="19050">
              <a:solidFill>
                <a:schemeClr val="tx1"/>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'6a'!$F$33:$O$33</c:f>
              <c:numCache>
                <c:formatCode>0.0%</c:formatCode>
                <c:ptCount val="10"/>
                <c:pt idx="0">
                  <c:v>0.123857868</c:v>
                </c:pt>
                <c:pt idx="1">
                  <c:v>0.1006794317</c:v>
                </c:pt>
                <c:pt idx="2">
                  <c:v>0.10696692469999999</c:v>
                </c:pt>
                <c:pt idx="3">
                  <c:v>0.1037087912</c:v>
                </c:pt>
              </c:numCache>
            </c:numRef>
          </c:val>
          <c:smooth val="0"/>
        </c:ser>
        <c:dLbls>
          <c:showLegendKey val="0"/>
          <c:showVal val="0"/>
          <c:showCatName val="0"/>
          <c:showSerName val="0"/>
          <c:showPercent val="0"/>
          <c:showBubbleSize val="0"/>
        </c:dLbls>
        <c:marker val="1"/>
        <c:smooth val="0"/>
        <c:axId val="185290752"/>
        <c:axId val="185292288"/>
      </c:lineChart>
      <c:catAx>
        <c:axId val="1852907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85292288"/>
        <c:crosses val="autoZero"/>
        <c:auto val="1"/>
        <c:lblAlgn val="ctr"/>
        <c:lblOffset val="50"/>
        <c:noMultiLvlLbl val="0"/>
      </c:catAx>
      <c:valAx>
        <c:axId val="185292288"/>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8529075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'6a'!$F$35:$O$35</c:f>
              <c:numCache>
                <c:formatCode>0.0%</c:formatCode>
                <c:ptCount val="10"/>
                <c:pt idx="0">
                  <c:v>0.40812182740000003</c:v>
                </c:pt>
                <c:pt idx="1">
                  <c:v>0.39159975289999999</c:v>
                </c:pt>
                <c:pt idx="2">
                  <c:v>0.37931034479999998</c:v>
                </c:pt>
                <c:pt idx="3">
                  <c:v>0.39629120880000002</c:v>
                </c:pt>
              </c:numCache>
            </c:numRef>
          </c:val>
          <c:smooth val="0"/>
        </c:ser>
        <c:dLbls>
          <c:showLegendKey val="0"/>
          <c:showVal val="0"/>
          <c:showCatName val="0"/>
          <c:showSerName val="0"/>
          <c:showPercent val="0"/>
          <c:showBubbleSize val="0"/>
        </c:dLbls>
        <c:marker val="1"/>
        <c:smooth val="0"/>
        <c:axId val="185995264"/>
        <c:axId val="186114816"/>
      </c:lineChart>
      <c:catAx>
        <c:axId val="1859952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86114816"/>
        <c:crosses val="autoZero"/>
        <c:auto val="1"/>
        <c:lblAlgn val="ctr"/>
        <c:lblOffset val="50"/>
        <c:noMultiLvlLbl val="0"/>
      </c:catAx>
      <c:valAx>
        <c:axId val="18611481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8599526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'6b'!$F$27:$O$27</c:f>
              <c:numCache>
                <c:formatCode>0.0%</c:formatCode>
                <c:ptCount val="10"/>
                <c:pt idx="0">
                  <c:v>0.95911949689999998</c:v>
                </c:pt>
                <c:pt idx="1">
                  <c:v>0.94706840390000002</c:v>
                </c:pt>
                <c:pt idx="2">
                  <c:v>0.93488372090000005</c:v>
                </c:pt>
                <c:pt idx="3">
                  <c:v>0.94940202389999995</c:v>
                </c:pt>
              </c:numCache>
            </c:numRef>
          </c:val>
          <c:smooth val="0"/>
        </c:ser>
        <c:dLbls>
          <c:showLegendKey val="0"/>
          <c:showVal val="0"/>
          <c:showCatName val="0"/>
          <c:showSerName val="0"/>
          <c:showPercent val="0"/>
          <c:showBubbleSize val="0"/>
        </c:dLbls>
        <c:marker val="1"/>
        <c:smooth val="0"/>
        <c:axId val="187046528"/>
        <c:axId val="187078144"/>
      </c:lineChart>
      <c:catAx>
        <c:axId val="18704652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87078144"/>
        <c:crosses val="autoZero"/>
        <c:auto val="1"/>
        <c:lblAlgn val="ctr"/>
        <c:lblOffset val="50"/>
        <c:noMultiLvlLbl val="0"/>
      </c:catAx>
      <c:valAx>
        <c:axId val="18707814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87046528"/>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'6b'!$F$29:$O$29</c:f>
              <c:numCache>
                <c:formatCode>0.0%</c:formatCode>
                <c:ptCount val="10"/>
              </c:numCache>
            </c:numRef>
          </c:val>
          <c:smooth val="0"/>
        </c:ser>
        <c:ser>
          <c:idx val="1"/>
          <c:order val="1"/>
          <c:spPr>
            <a:ln w="19050">
              <a:solidFill>
                <a:schemeClr val="accent2">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'6b'!$F$31:$O$31</c:f>
              <c:numCache>
                <c:formatCode>0.0%</c:formatCode>
                <c:ptCount val="10"/>
              </c:numCache>
            </c:numRef>
          </c:val>
          <c:smooth val="0"/>
        </c:ser>
        <c:ser>
          <c:idx val="2"/>
          <c:order val="2"/>
          <c:spPr>
            <a:ln w="19050">
              <a:solidFill>
                <a:schemeClr val="tx1"/>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'6b'!$F$33:$O$33</c:f>
              <c:numCache>
                <c:formatCode>0.0%</c:formatCode>
                <c:ptCount val="10"/>
                <c:pt idx="0">
                  <c:v>0.1</c:v>
                </c:pt>
                <c:pt idx="1">
                  <c:v>9.1143594199999997E-2</c:v>
                </c:pt>
                <c:pt idx="2">
                  <c:v>9.7512437800000004E-2</c:v>
                </c:pt>
                <c:pt idx="3">
                  <c:v>9.9806201600000005E-2</c:v>
                </c:pt>
              </c:numCache>
            </c:numRef>
          </c:val>
          <c:smooth val="0"/>
        </c:ser>
        <c:dLbls>
          <c:showLegendKey val="0"/>
          <c:showVal val="0"/>
          <c:showCatName val="0"/>
          <c:showSerName val="0"/>
          <c:showPercent val="0"/>
          <c:showBubbleSize val="0"/>
        </c:dLbls>
        <c:marker val="1"/>
        <c:smooth val="0"/>
        <c:axId val="56160640"/>
        <c:axId val="56162176"/>
      </c:lineChart>
      <c:catAx>
        <c:axId val="561606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6162176"/>
        <c:crosses val="autoZero"/>
        <c:auto val="1"/>
        <c:lblAlgn val="ctr"/>
        <c:lblOffset val="50"/>
        <c:noMultiLvlLbl val="0"/>
      </c:catAx>
      <c:valAx>
        <c:axId val="56162176"/>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616064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'6b'!$F$35:$O$35</c:f>
              <c:numCache>
                <c:formatCode>0.0%</c:formatCode>
                <c:ptCount val="10"/>
                <c:pt idx="0">
                  <c:v>0.38360655739999999</c:v>
                </c:pt>
                <c:pt idx="1">
                  <c:v>0.35425623389999999</c:v>
                </c:pt>
                <c:pt idx="2">
                  <c:v>0.36318407959999999</c:v>
                </c:pt>
                <c:pt idx="3">
                  <c:v>0.38178294569999999</c:v>
                </c:pt>
              </c:numCache>
            </c:numRef>
          </c:val>
          <c:smooth val="0"/>
        </c:ser>
        <c:dLbls>
          <c:showLegendKey val="0"/>
          <c:showVal val="0"/>
          <c:showCatName val="0"/>
          <c:showSerName val="0"/>
          <c:showPercent val="0"/>
          <c:showBubbleSize val="0"/>
        </c:dLbls>
        <c:marker val="1"/>
        <c:smooth val="0"/>
        <c:axId val="56169600"/>
        <c:axId val="56171136"/>
      </c:lineChart>
      <c:catAx>
        <c:axId val="561696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6171136"/>
        <c:crosses val="autoZero"/>
        <c:auto val="1"/>
        <c:lblAlgn val="ctr"/>
        <c:lblOffset val="50"/>
        <c:noMultiLvlLbl val="0"/>
      </c:catAx>
      <c:valAx>
        <c:axId val="5617113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616960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'6c'!$F$27:$O$27</c:f>
              <c:numCache>
                <c:formatCode>0.0%</c:formatCode>
                <c:ptCount val="10"/>
                <c:pt idx="0">
                  <c:v>0.52109181140000005</c:v>
                </c:pt>
                <c:pt idx="1">
                  <c:v>0.46167247389999999</c:v>
                </c:pt>
                <c:pt idx="2">
                  <c:v>0.46830265850000002</c:v>
                </c:pt>
                <c:pt idx="3">
                  <c:v>0.48418972329999999</c:v>
                </c:pt>
              </c:numCache>
            </c:numRef>
          </c:val>
          <c:smooth val="0"/>
        </c:ser>
        <c:dLbls>
          <c:showLegendKey val="0"/>
          <c:showVal val="0"/>
          <c:showCatName val="0"/>
          <c:showSerName val="0"/>
          <c:showPercent val="0"/>
          <c:showBubbleSize val="0"/>
        </c:dLbls>
        <c:marker val="1"/>
        <c:smooth val="0"/>
        <c:axId val="56193408"/>
        <c:axId val="56194944"/>
      </c:lineChart>
      <c:catAx>
        <c:axId val="561934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6194944"/>
        <c:crosses val="autoZero"/>
        <c:auto val="1"/>
        <c:lblAlgn val="ctr"/>
        <c:lblOffset val="50"/>
        <c:noMultiLvlLbl val="0"/>
      </c:catAx>
      <c:valAx>
        <c:axId val="5619494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6193408"/>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'6c'!$F$29:$O$29</c:f>
              <c:numCache>
                <c:formatCode>0.0%</c:formatCode>
                <c:ptCount val="10"/>
                <c:pt idx="0">
                  <c:v>6.6666666700000002E-2</c:v>
                </c:pt>
                <c:pt idx="1">
                  <c:v>6.0377358499999999E-2</c:v>
                </c:pt>
                <c:pt idx="2">
                  <c:v>8.2969432300000007E-2</c:v>
                </c:pt>
                <c:pt idx="3">
                  <c:v>6.9387755100000004E-2</c:v>
                </c:pt>
              </c:numCache>
            </c:numRef>
          </c:val>
          <c:smooth val="0"/>
        </c:ser>
        <c:ser>
          <c:idx val="1"/>
          <c:order val="1"/>
          <c:spPr>
            <a:ln w="19050">
              <a:solidFill>
                <a:schemeClr val="accent2">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'6c'!$F$31:$O$31</c:f>
              <c:numCache>
                <c:formatCode>0.0%</c:formatCode>
                <c:ptCount val="10"/>
                <c:pt idx="0">
                  <c:v>6.6666666700000002E-2</c:v>
                </c:pt>
                <c:pt idx="1">
                  <c:v>7.9245283E-2</c:v>
                </c:pt>
                <c:pt idx="2">
                  <c:v>5.6768559000000003E-2</c:v>
                </c:pt>
                <c:pt idx="3">
                  <c:v>7.7551020400000004E-2</c:v>
                </c:pt>
              </c:numCache>
            </c:numRef>
          </c:val>
          <c:smooth val="0"/>
        </c:ser>
        <c:ser>
          <c:idx val="2"/>
          <c:order val="2"/>
          <c:spPr>
            <a:ln w="19050">
              <a:solidFill>
                <a:schemeClr val="tx1"/>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'6c'!$F$33:$O$33</c:f>
              <c:numCache>
                <c:formatCode>0.0%</c:formatCode>
                <c:ptCount val="10"/>
                <c:pt idx="0">
                  <c:v>0.1238095238</c:v>
                </c:pt>
                <c:pt idx="1">
                  <c:v>7.1698113199999997E-2</c:v>
                </c:pt>
                <c:pt idx="2">
                  <c:v>0.1004366812</c:v>
                </c:pt>
                <c:pt idx="3">
                  <c:v>8.5714285700000004E-2</c:v>
                </c:pt>
              </c:numCache>
            </c:numRef>
          </c:val>
          <c:smooth val="0"/>
        </c:ser>
        <c:dLbls>
          <c:showLegendKey val="0"/>
          <c:showVal val="0"/>
          <c:showCatName val="0"/>
          <c:showSerName val="0"/>
          <c:showPercent val="0"/>
          <c:showBubbleSize val="0"/>
        </c:dLbls>
        <c:marker val="1"/>
        <c:smooth val="0"/>
        <c:axId val="56220288"/>
        <c:axId val="56226176"/>
      </c:lineChart>
      <c:catAx>
        <c:axId val="562202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6226176"/>
        <c:crosses val="autoZero"/>
        <c:auto val="1"/>
        <c:lblAlgn val="ctr"/>
        <c:lblOffset val="50"/>
        <c:noMultiLvlLbl val="0"/>
      </c:catAx>
      <c:valAx>
        <c:axId val="56226176"/>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622028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('1'!$I$30,'1'!$I$35)</c:f>
              <c:numCache>
                <c:formatCode>0.0%</c:formatCode>
                <c:ptCount val="2"/>
                <c:pt idx="0">
                  <c:v>0.55817378500000003</c:v>
                </c:pt>
                <c:pt idx="1">
                  <c:v>0.44182621500000002</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'6c'!$F$35:$O$35</c:f>
              <c:numCache>
                <c:formatCode>0.0%</c:formatCode>
                <c:ptCount val="10"/>
                <c:pt idx="0">
                  <c:v>0.42857142860000003</c:v>
                </c:pt>
                <c:pt idx="1">
                  <c:v>0.45660377359999998</c:v>
                </c:pt>
                <c:pt idx="2">
                  <c:v>0.38427947600000001</c:v>
                </c:pt>
                <c:pt idx="3">
                  <c:v>0.41224489800000003</c:v>
                </c:pt>
              </c:numCache>
            </c:numRef>
          </c:val>
          <c:smooth val="0"/>
        </c:ser>
        <c:dLbls>
          <c:showLegendKey val="0"/>
          <c:showVal val="0"/>
          <c:showCatName val="0"/>
          <c:showSerName val="0"/>
          <c:showPercent val="0"/>
          <c:showBubbleSize val="0"/>
        </c:dLbls>
        <c:marker val="1"/>
        <c:smooth val="0"/>
        <c:axId val="56233344"/>
        <c:axId val="56235136"/>
      </c:lineChart>
      <c:catAx>
        <c:axId val="562333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6235136"/>
        <c:crosses val="autoZero"/>
        <c:auto val="1"/>
        <c:lblAlgn val="ctr"/>
        <c:lblOffset val="50"/>
        <c:noMultiLvlLbl val="0"/>
      </c:catAx>
      <c:valAx>
        <c:axId val="5623513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623334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'6d'!$F$27:$O$27</c:f>
              <c:numCache>
                <c:formatCode>0.0%</c:formatCode>
                <c:ptCount val="10"/>
                <c:pt idx="0">
                  <c:v>1</c:v>
                </c:pt>
                <c:pt idx="1">
                  <c:v>1</c:v>
                </c:pt>
                <c:pt idx="2">
                  <c:v>1</c:v>
                </c:pt>
                <c:pt idx="3">
                  <c:v>1</c:v>
                </c:pt>
              </c:numCache>
            </c:numRef>
          </c:val>
          <c:smooth val="0"/>
        </c:ser>
        <c:dLbls>
          <c:showLegendKey val="0"/>
          <c:showVal val="0"/>
          <c:showCatName val="0"/>
          <c:showSerName val="0"/>
          <c:showPercent val="0"/>
          <c:showBubbleSize val="0"/>
        </c:dLbls>
        <c:marker val="1"/>
        <c:smooth val="0"/>
        <c:axId val="56281728"/>
        <c:axId val="56287616"/>
      </c:lineChart>
      <c:catAx>
        <c:axId val="5628172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6287616"/>
        <c:crosses val="autoZero"/>
        <c:auto val="1"/>
        <c:lblAlgn val="ctr"/>
        <c:lblOffset val="50"/>
        <c:noMultiLvlLbl val="0"/>
      </c:catAx>
      <c:valAx>
        <c:axId val="5628761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6281728"/>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'6d'!$F$29:$O$29</c:f>
              <c:numCache>
                <c:formatCode>0.0%</c:formatCode>
                <c:ptCount val="10"/>
                <c:pt idx="0">
                  <c:v>0.33333333329999998</c:v>
                </c:pt>
                <c:pt idx="1">
                  <c:v>0.31413612569999999</c:v>
                </c:pt>
                <c:pt idx="2">
                  <c:v>0.31016042780000003</c:v>
                </c:pt>
                <c:pt idx="3">
                  <c:v>0.33519553070000002</c:v>
                </c:pt>
              </c:numCache>
            </c:numRef>
          </c:val>
          <c:smooth val="0"/>
        </c:ser>
        <c:ser>
          <c:idx val="1"/>
          <c:order val="1"/>
          <c:spPr>
            <a:ln w="19050">
              <a:solidFill>
                <a:schemeClr val="accent2">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'6d'!$F$31:$O$31</c:f>
              <c:numCache>
                <c:formatCode>0.0%</c:formatCode>
                <c:ptCount val="10"/>
                <c:pt idx="0">
                  <c:v>0.25454545449999999</c:v>
                </c:pt>
                <c:pt idx="1">
                  <c:v>0.2984293194</c:v>
                </c:pt>
                <c:pt idx="2">
                  <c:v>0.26737967909999999</c:v>
                </c:pt>
                <c:pt idx="3">
                  <c:v>0.23463687150000001</c:v>
                </c:pt>
              </c:numCache>
            </c:numRef>
          </c:val>
          <c:smooth val="0"/>
        </c:ser>
        <c:ser>
          <c:idx val="2"/>
          <c:order val="2"/>
          <c:spPr>
            <a:ln w="19050">
              <a:solidFill>
                <a:schemeClr val="tx1"/>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'6d'!$F$33:$O$33</c:f>
              <c:numCache>
                <c:formatCode>0.0%</c:formatCode>
                <c:ptCount val="10"/>
                <c:pt idx="0">
                  <c:v>0.21212121210000001</c:v>
                </c:pt>
                <c:pt idx="1">
                  <c:v>0.19895287959999999</c:v>
                </c:pt>
                <c:pt idx="2">
                  <c:v>0.1657754011</c:v>
                </c:pt>
                <c:pt idx="3">
                  <c:v>0.15083798879999999</c:v>
                </c:pt>
              </c:numCache>
            </c:numRef>
          </c:val>
          <c:smooth val="0"/>
        </c:ser>
        <c:dLbls>
          <c:showLegendKey val="0"/>
          <c:showVal val="0"/>
          <c:showCatName val="0"/>
          <c:showSerName val="0"/>
          <c:showPercent val="0"/>
          <c:showBubbleSize val="0"/>
        </c:dLbls>
        <c:marker val="1"/>
        <c:smooth val="0"/>
        <c:axId val="60728448"/>
        <c:axId val="60729984"/>
      </c:lineChart>
      <c:catAx>
        <c:axId val="607284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0729984"/>
        <c:crosses val="autoZero"/>
        <c:auto val="1"/>
        <c:lblAlgn val="ctr"/>
        <c:lblOffset val="50"/>
        <c:noMultiLvlLbl val="0"/>
      </c:catAx>
      <c:valAx>
        <c:axId val="60729984"/>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072844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'6d'!$F$35:$O$35</c:f>
              <c:numCache>
                <c:formatCode>0.0%</c:formatCode>
                <c:ptCount val="10"/>
                <c:pt idx="0">
                  <c:v>0.47272727269999998</c:v>
                </c:pt>
                <c:pt idx="1">
                  <c:v>0.52879581149999999</c:v>
                </c:pt>
                <c:pt idx="2">
                  <c:v>0.45989304809999998</c:v>
                </c:pt>
                <c:pt idx="3">
                  <c:v>0.45810055869999999</c:v>
                </c:pt>
              </c:numCache>
            </c:numRef>
          </c:val>
          <c:smooth val="0"/>
        </c:ser>
        <c:dLbls>
          <c:showLegendKey val="0"/>
          <c:showVal val="0"/>
          <c:showCatName val="0"/>
          <c:showSerName val="0"/>
          <c:showPercent val="0"/>
          <c:showBubbleSize val="0"/>
        </c:dLbls>
        <c:marker val="1"/>
        <c:smooth val="0"/>
        <c:axId val="60745600"/>
        <c:axId val="60747136"/>
      </c:lineChart>
      <c:catAx>
        <c:axId val="607456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0747136"/>
        <c:crosses val="autoZero"/>
        <c:auto val="1"/>
        <c:lblAlgn val="ctr"/>
        <c:lblOffset val="50"/>
        <c:noMultiLvlLbl val="0"/>
      </c:catAx>
      <c:valAx>
        <c:axId val="6074713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074560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'7a'!$F$28:$O$28</c:f>
              <c:numCache>
                <c:formatCode>0.0%</c:formatCode>
                <c:ptCount val="10"/>
                <c:pt idx="0">
                  <c:v>0.3208121827</c:v>
                </c:pt>
                <c:pt idx="1">
                  <c:v>0.27239036439999997</c:v>
                </c:pt>
                <c:pt idx="2">
                  <c:v>0.27797325830000003</c:v>
                </c:pt>
                <c:pt idx="3">
                  <c:v>0.25068681320000002</c:v>
                </c:pt>
              </c:numCache>
            </c:numRef>
          </c:val>
          <c:smooth val="0"/>
        </c:ser>
        <c:dLbls>
          <c:showLegendKey val="0"/>
          <c:showVal val="0"/>
          <c:showCatName val="0"/>
          <c:showSerName val="0"/>
          <c:showPercent val="0"/>
          <c:showBubbleSize val="0"/>
        </c:dLbls>
        <c:marker val="1"/>
        <c:smooth val="0"/>
        <c:axId val="68465792"/>
        <c:axId val="68467328"/>
      </c:lineChart>
      <c:catAx>
        <c:axId val="684657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8467328"/>
        <c:crosses val="autoZero"/>
        <c:auto val="1"/>
        <c:lblAlgn val="ctr"/>
        <c:lblOffset val="50"/>
        <c:noMultiLvlLbl val="0"/>
      </c:catAx>
      <c:valAx>
        <c:axId val="6846732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8465792"/>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'7a'!$F$34:$O$34</c:f>
              <c:numCache>
                <c:formatCode>0.0%</c:formatCode>
                <c:ptCount val="10"/>
                <c:pt idx="0">
                  <c:v>0.16852791880000001</c:v>
                </c:pt>
                <c:pt idx="1">
                  <c:v>0.12970969730000001</c:v>
                </c:pt>
                <c:pt idx="2">
                  <c:v>0.1337086559</c:v>
                </c:pt>
                <c:pt idx="3">
                  <c:v>0.1153846154</c:v>
                </c:pt>
              </c:numCache>
            </c:numRef>
          </c:val>
          <c:smooth val="0"/>
        </c:ser>
        <c:ser>
          <c:idx val="0"/>
          <c:order val="1"/>
          <c:spPr>
            <a:ln w="19050">
              <a:solidFill>
                <a:schemeClr val="tx1"/>
              </a:solidFill>
              <a:prstDash val="lg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'7a'!$F$36:$O$36</c:f>
              <c:numCache>
                <c:formatCode>0.0%</c:formatCode>
                <c:ptCount val="10"/>
                <c:pt idx="0">
                  <c:v>7.1065989800000007E-2</c:v>
                </c:pt>
                <c:pt idx="1">
                  <c:v>5.6207535500000003E-2</c:v>
                </c:pt>
                <c:pt idx="2">
                  <c:v>5.2779732599999997E-2</c:v>
                </c:pt>
                <c:pt idx="3">
                  <c:v>5.7692307700000001E-2</c:v>
                </c:pt>
              </c:numCache>
            </c:numRef>
          </c:val>
          <c:smooth val="0"/>
        </c:ser>
        <c:ser>
          <c:idx val="1"/>
          <c:order val="2"/>
          <c:spPr>
            <a:ln w="12700">
              <a:solidFill>
                <a:schemeClr val="tx1"/>
              </a:solidFill>
              <a:prstDash val="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'7a'!$F$38:$O$38</c:f>
              <c:numCache>
                <c:formatCode>0.0%</c:formatCode>
                <c:ptCount val="10"/>
                <c:pt idx="0">
                  <c:v>2.6395939100000002E-2</c:v>
                </c:pt>
                <c:pt idx="1">
                  <c:v>1.79122915E-2</c:v>
                </c:pt>
                <c:pt idx="2">
                  <c:v>1.90007037E-2</c:v>
                </c:pt>
                <c:pt idx="3">
                  <c:v>1.7857142900000001E-2</c:v>
                </c:pt>
              </c:numCache>
            </c:numRef>
          </c:val>
          <c:smooth val="0"/>
        </c:ser>
        <c:dLbls>
          <c:showLegendKey val="0"/>
          <c:showVal val="0"/>
          <c:showCatName val="0"/>
          <c:showSerName val="0"/>
          <c:showPercent val="0"/>
          <c:showBubbleSize val="0"/>
        </c:dLbls>
        <c:marker val="1"/>
        <c:smooth val="0"/>
        <c:axId val="68480384"/>
        <c:axId val="68490368"/>
      </c:lineChart>
      <c:catAx>
        <c:axId val="684803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8490368"/>
        <c:crosses val="autoZero"/>
        <c:auto val="1"/>
        <c:lblAlgn val="ctr"/>
        <c:lblOffset val="50"/>
        <c:noMultiLvlLbl val="0"/>
      </c:catAx>
      <c:valAx>
        <c:axId val="6849036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848038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'7a'!$F$32:$O$32</c:f>
              <c:numCache>
                <c:formatCode>0.0%</c:formatCode>
                <c:ptCount val="10"/>
                <c:pt idx="0">
                  <c:v>8.4558823500000005E-2</c:v>
                </c:pt>
                <c:pt idx="1">
                  <c:v>6.8614993599999993E-2</c:v>
                </c:pt>
                <c:pt idx="2">
                  <c:v>6.6945606699999993E-2</c:v>
                </c:pt>
                <c:pt idx="3">
                  <c:v>5.4739652899999998E-2</c:v>
                </c:pt>
              </c:numCache>
            </c:numRef>
          </c:val>
          <c:smooth val="0"/>
        </c:ser>
        <c:ser>
          <c:idx val="2"/>
          <c:order val="1"/>
          <c:spPr>
            <a:ln w="25400">
              <a:solidFill>
                <a:srgbClr val="975233"/>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'7a'!$F$30:$O$30</c:f>
              <c:numCache>
                <c:formatCode>0.0%</c:formatCode>
                <c:ptCount val="10"/>
                <c:pt idx="0">
                  <c:v>0.1121323529</c:v>
                </c:pt>
                <c:pt idx="1">
                  <c:v>9.27573062E-2</c:v>
                </c:pt>
                <c:pt idx="2">
                  <c:v>8.6471408599999994E-2</c:v>
                </c:pt>
                <c:pt idx="3">
                  <c:v>7.8771695599999997E-2</c:v>
                </c:pt>
              </c:numCache>
            </c:numRef>
          </c:val>
          <c:smooth val="0"/>
        </c:ser>
        <c:dLbls>
          <c:showLegendKey val="0"/>
          <c:showVal val="0"/>
          <c:showCatName val="0"/>
          <c:showSerName val="0"/>
          <c:showPercent val="0"/>
          <c:showBubbleSize val="0"/>
        </c:dLbls>
        <c:marker val="1"/>
        <c:smooth val="0"/>
        <c:axId val="68543616"/>
        <c:axId val="68545152"/>
      </c:lineChart>
      <c:catAx>
        <c:axId val="685436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8545152"/>
        <c:crosses val="autoZero"/>
        <c:auto val="1"/>
        <c:lblAlgn val="ctr"/>
        <c:lblOffset val="50"/>
        <c:noMultiLvlLbl val="0"/>
      </c:catAx>
      <c:valAx>
        <c:axId val="6854515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854361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'7b'!$F$28:$O$28</c:f>
              <c:numCache>
                <c:formatCode>0.0%</c:formatCode>
                <c:ptCount val="10"/>
                <c:pt idx="0">
                  <c:v>0.16229508200000001</c:v>
                </c:pt>
                <c:pt idx="1">
                  <c:v>0.16938950990000001</c:v>
                </c:pt>
                <c:pt idx="2">
                  <c:v>0.18109452740000001</c:v>
                </c:pt>
                <c:pt idx="3">
                  <c:v>0.16182170539999999</c:v>
                </c:pt>
              </c:numCache>
            </c:numRef>
          </c:val>
          <c:smooth val="0"/>
        </c:ser>
        <c:dLbls>
          <c:showLegendKey val="0"/>
          <c:showVal val="0"/>
          <c:showCatName val="0"/>
          <c:showSerName val="0"/>
          <c:showPercent val="0"/>
          <c:showBubbleSize val="0"/>
        </c:dLbls>
        <c:marker val="1"/>
        <c:smooth val="0"/>
        <c:axId val="69010176"/>
        <c:axId val="69011712"/>
      </c:lineChart>
      <c:catAx>
        <c:axId val="690101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011712"/>
        <c:crosses val="autoZero"/>
        <c:auto val="1"/>
        <c:lblAlgn val="ctr"/>
        <c:lblOffset val="50"/>
        <c:noMultiLvlLbl val="0"/>
      </c:catAx>
      <c:valAx>
        <c:axId val="6901171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010176"/>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'7b'!$F$34:$O$34</c:f>
              <c:numCache>
                <c:formatCode>0.0%</c:formatCode>
                <c:ptCount val="10"/>
                <c:pt idx="0">
                  <c:v>4.2622950800000003E-2</c:v>
                </c:pt>
                <c:pt idx="1">
                  <c:v>4.8151332800000002E-2</c:v>
                </c:pt>
                <c:pt idx="2">
                  <c:v>6.2686567200000001E-2</c:v>
                </c:pt>
                <c:pt idx="3">
                  <c:v>4.2635658899999998E-2</c:v>
                </c:pt>
              </c:numCache>
            </c:numRef>
          </c:val>
          <c:smooth val="0"/>
        </c:ser>
        <c:ser>
          <c:idx val="0"/>
          <c:order val="1"/>
          <c:spPr>
            <a:ln w="19050">
              <a:solidFill>
                <a:schemeClr val="tx1"/>
              </a:solidFill>
              <a:prstDash val="lg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'7b'!$F$36:$O$36</c:f>
              <c:numCache>
                <c:formatCode>0.0%</c:formatCode>
                <c:ptCount val="10"/>
                <c:pt idx="0">
                  <c:v>2.1311475400000002E-2</c:v>
                </c:pt>
                <c:pt idx="1">
                  <c:v>1.8056749800000001E-2</c:v>
                </c:pt>
                <c:pt idx="2">
                  <c:v>1.9900497499999999E-2</c:v>
                </c:pt>
                <c:pt idx="3">
                  <c:v>2.6162790700000001E-2</c:v>
                </c:pt>
              </c:numCache>
            </c:numRef>
          </c:val>
          <c:smooth val="0"/>
        </c:ser>
        <c:ser>
          <c:idx val="1"/>
          <c:order val="2"/>
          <c:spPr>
            <a:ln w="12700">
              <a:solidFill>
                <a:schemeClr val="tx1"/>
              </a:solidFill>
              <a:prstDash val="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'7b'!$F$38:$O$38</c:f>
              <c:numCache>
                <c:formatCode>0.0%</c:formatCode>
                <c:ptCount val="10"/>
              </c:numCache>
            </c:numRef>
          </c:val>
          <c:smooth val="0"/>
        </c:ser>
        <c:dLbls>
          <c:showLegendKey val="0"/>
          <c:showVal val="0"/>
          <c:showCatName val="0"/>
          <c:showSerName val="0"/>
          <c:showPercent val="0"/>
          <c:showBubbleSize val="0"/>
        </c:dLbls>
        <c:marker val="1"/>
        <c:smooth val="0"/>
        <c:axId val="69041152"/>
        <c:axId val="69042944"/>
      </c:lineChart>
      <c:catAx>
        <c:axId val="690411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042944"/>
        <c:crosses val="autoZero"/>
        <c:auto val="1"/>
        <c:lblAlgn val="ctr"/>
        <c:lblOffset val="50"/>
        <c:noMultiLvlLbl val="0"/>
      </c:catAx>
      <c:valAx>
        <c:axId val="6904294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04115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'7b'!$F$32:$O$32</c:f>
              <c:numCache>
                <c:formatCode>0.0%</c:formatCode>
                <c:ptCount val="10"/>
                <c:pt idx="2">
                  <c:v>4.9833887E-2</c:v>
                </c:pt>
              </c:numCache>
            </c:numRef>
          </c:val>
          <c:smooth val="0"/>
        </c:ser>
        <c:ser>
          <c:idx val="2"/>
          <c:order val="1"/>
          <c:spPr>
            <a:ln w="25400">
              <a:solidFill>
                <a:srgbClr val="975233"/>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'7b'!$F$30:$O$30</c:f>
              <c:numCache>
                <c:formatCode>0.0%</c:formatCode>
                <c:ptCount val="10"/>
                <c:pt idx="1">
                  <c:v>4.5317220499999998E-2</c:v>
                </c:pt>
                <c:pt idx="2">
                  <c:v>6.6445182699999994E-2</c:v>
                </c:pt>
                <c:pt idx="3">
                  <c:v>0.04</c:v>
                </c:pt>
              </c:numCache>
            </c:numRef>
          </c:val>
          <c:smooth val="0"/>
        </c:ser>
        <c:dLbls>
          <c:showLegendKey val="0"/>
          <c:showVal val="0"/>
          <c:showCatName val="0"/>
          <c:showSerName val="0"/>
          <c:showPercent val="0"/>
          <c:showBubbleSize val="0"/>
        </c:dLbls>
        <c:marker val="1"/>
        <c:smooth val="0"/>
        <c:axId val="69067520"/>
        <c:axId val="69069056"/>
      </c:lineChart>
      <c:catAx>
        <c:axId val="6906752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069056"/>
        <c:crosses val="autoZero"/>
        <c:auto val="1"/>
        <c:lblAlgn val="ctr"/>
        <c:lblOffset val="50"/>
        <c:noMultiLvlLbl val="0"/>
      </c:catAx>
      <c:valAx>
        <c:axId val="6906905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06752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('1'!$I$28,'1'!$I$36)</c:f>
              <c:numCache>
                <c:formatCode>0.0%</c:formatCode>
                <c:ptCount val="2"/>
                <c:pt idx="0">
                  <c:v>0.26067746689999999</c:v>
                </c:pt>
                <c:pt idx="1">
                  <c:v>0.73932253309999996</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'7c'!$F$28:$O$28</c:f>
              <c:numCache>
                <c:formatCode>0.0%</c:formatCode>
                <c:ptCount val="10"/>
                <c:pt idx="0">
                  <c:v>0.43809523810000001</c:v>
                </c:pt>
                <c:pt idx="1">
                  <c:v>0.37358490570000003</c:v>
                </c:pt>
                <c:pt idx="2">
                  <c:v>0.34061135370000001</c:v>
                </c:pt>
                <c:pt idx="3">
                  <c:v>0.31836734690000001</c:v>
                </c:pt>
              </c:numCache>
            </c:numRef>
          </c:val>
          <c:smooth val="0"/>
        </c:ser>
        <c:dLbls>
          <c:showLegendKey val="0"/>
          <c:showVal val="0"/>
          <c:showCatName val="0"/>
          <c:showSerName val="0"/>
          <c:showPercent val="0"/>
          <c:showBubbleSize val="0"/>
        </c:dLbls>
        <c:marker val="1"/>
        <c:smooth val="0"/>
        <c:axId val="69226880"/>
        <c:axId val="69228416"/>
      </c:lineChart>
      <c:catAx>
        <c:axId val="692268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228416"/>
        <c:crosses val="autoZero"/>
        <c:auto val="1"/>
        <c:lblAlgn val="ctr"/>
        <c:lblOffset val="50"/>
        <c:noMultiLvlLbl val="0"/>
      </c:catAx>
      <c:valAx>
        <c:axId val="6922841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226880"/>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'7c'!$F$34:$O$34</c:f>
              <c:numCache>
                <c:formatCode>0.0%</c:formatCode>
                <c:ptCount val="10"/>
                <c:pt idx="0">
                  <c:v>0.28571428570000001</c:v>
                </c:pt>
                <c:pt idx="1">
                  <c:v>0.2641509434</c:v>
                </c:pt>
                <c:pt idx="2">
                  <c:v>0.2139737991</c:v>
                </c:pt>
                <c:pt idx="3">
                  <c:v>0.20816326530000001</c:v>
                </c:pt>
              </c:numCache>
            </c:numRef>
          </c:val>
          <c:smooth val="0"/>
        </c:ser>
        <c:ser>
          <c:idx val="0"/>
          <c:order val="1"/>
          <c:spPr>
            <a:ln w="19050">
              <a:solidFill>
                <a:schemeClr val="tx1"/>
              </a:solidFill>
              <a:prstDash val="lg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'7c'!$F$36:$O$36</c:f>
              <c:numCache>
                <c:formatCode>0.0%</c:formatCode>
                <c:ptCount val="10"/>
              </c:numCache>
            </c:numRef>
          </c:val>
          <c:smooth val="0"/>
        </c:ser>
        <c:ser>
          <c:idx val="1"/>
          <c:order val="2"/>
          <c:spPr>
            <a:ln w="12700">
              <a:solidFill>
                <a:schemeClr val="tx1"/>
              </a:solidFill>
              <a:prstDash val="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'7c'!$F$38:$O$38</c:f>
              <c:numCache>
                <c:formatCode>0.0%</c:formatCode>
                <c:ptCount val="10"/>
              </c:numCache>
            </c:numRef>
          </c:val>
          <c:smooth val="0"/>
        </c:ser>
        <c:dLbls>
          <c:showLegendKey val="0"/>
          <c:showVal val="0"/>
          <c:showCatName val="0"/>
          <c:showSerName val="0"/>
          <c:showPercent val="0"/>
          <c:showBubbleSize val="0"/>
        </c:dLbls>
        <c:marker val="1"/>
        <c:smooth val="0"/>
        <c:axId val="69257856"/>
        <c:axId val="69271936"/>
      </c:lineChart>
      <c:catAx>
        <c:axId val="692578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271936"/>
        <c:crosses val="autoZero"/>
        <c:auto val="1"/>
        <c:lblAlgn val="ctr"/>
        <c:lblOffset val="50"/>
        <c:noMultiLvlLbl val="0"/>
      </c:catAx>
      <c:valAx>
        <c:axId val="6927193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25785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'7c'!$F$32:$O$32</c:f>
              <c:numCache>
                <c:formatCode>0.0%</c:formatCode>
                <c:ptCount val="10"/>
                <c:pt idx="0">
                  <c:v>7.1428571400000002E-2</c:v>
                </c:pt>
                <c:pt idx="1">
                  <c:v>6.0377358499999999E-2</c:v>
                </c:pt>
              </c:numCache>
            </c:numRef>
          </c:val>
          <c:smooth val="0"/>
        </c:ser>
        <c:ser>
          <c:idx val="2"/>
          <c:order val="1"/>
          <c:spPr>
            <a:ln w="25400">
              <a:solidFill>
                <a:srgbClr val="975233"/>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'7c'!$F$30:$O$30</c:f>
              <c:numCache>
                <c:formatCode>0.0%</c:formatCode>
                <c:ptCount val="10"/>
                <c:pt idx="0">
                  <c:v>0.11904761899999999</c:v>
                </c:pt>
                <c:pt idx="1">
                  <c:v>9.8113207499999994E-2</c:v>
                </c:pt>
                <c:pt idx="2">
                  <c:v>5.2401746700000001E-2</c:v>
                </c:pt>
                <c:pt idx="3">
                  <c:v>7.3469387799999994E-2</c:v>
                </c:pt>
              </c:numCache>
            </c:numRef>
          </c:val>
          <c:smooth val="0"/>
        </c:ser>
        <c:dLbls>
          <c:showLegendKey val="0"/>
          <c:showVal val="0"/>
          <c:showCatName val="0"/>
          <c:showSerName val="0"/>
          <c:showPercent val="0"/>
          <c:showBubbleSize val="0"/>
        </c:dLbls>
        <c:marker val="1"/>
        <c:smooth val="0"/>
        <c:axId val="69300608"/>
        <c:axId val="69302144"/>
      </c:lineChart>
      <c:catAx>
        <c:axId val="693006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302144"/>
        <c:crosses val="autoZero"/>
        <c:auto val="1"/>
        <c:lblAlgn val="ctr"/>
        <c:lblOffset val="50"/>
        <c:noMultiLvlLbl val="0"/>
      </c:catAx>
      <c:valAx>
        <c:axId val="6930214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30060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'7d'!$F$28:$O$28</c:f>
              <c:numCache>
                <c:formatCode>0.0%</c:formatCode>
                <c:ptCount val="10"/>
                <c:pt idx="0">
                  <c:v>0.75757575759999995</c:v>
                </c:pt>
                <c:pt idx="1">
                  <c:v>0.75916230370000004</c:v>
                </c:pt>
                <c:pt idx="2">
                  <c:v>0.7219251337</c:v>
                </c:pt>
                <c:pt idx="3">
                  <c:v>0.67039106150000005</c:v>
                </c:pt>
              </c:numCache>
            </c:numRef>
          </c:val>
          <c:smooth val="0"/>
        </c:ser>
        <c:dLbls>
          <c:showLegendKey val="0"/>
          <c:showVal val="0"/>
          <c:showCatName val="0"/>
          <c:showSerName val="0"/>
          <c:showPercent val="0"/>
          <c:showBubbleSize val="0"/>
        </c:dLbls>
        <c:marker val="1"/>
        <c:smooth val="0"/>
        <c:axId val="69357568"/>
        <c:axId val="69359104"/>
      </c:lineChart>
      <c:catAx>
        <c:axId val="693575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359104"/>
        <c:crosses val="autoZero"/>
        <c:auto val="1"/>
        <c:lblAlgn val="ctr"/>
        <c:lblOffset val="50"/>
        <c:noMultiLvlLbl val="0"/>
      </c:catAx>
      <c:valAx>
        <c:axId val="6935910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357568"/>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'7d'!$F$34:$O$34</c:f>
              <c:numCache>
                <c:formatCode>0.0%</c:formatCode>
                <c:ptCount val="10"/>
                <c:pt idx="0">
                  <c:v>0.48484848479999998</c:v>
                </c:pt>
                <c:pt idx="1">
                  <c:v>0.43979057589999998</c:v>
                </c:pt>
                <c:pt idx="2">
                  <c:v>0.41711229950000001</c:v>
                </c:pt>
                <c:pt idx="3">
                  <c:v>0.40782122910000002</c:v>
                </c:pt>
              </c:numCache>
            </c:numRef>
          </c:val>
          <c:smooth val="0"/>
        </c:ser>
        <c:ser>
          <c:idx val="0"/>
          <c:order val="1"/>
          <c:spPr>
            <a:ln w="19050">
              <a:solidFill>
                <a:schemeClr val="tx1"/>
              </a:solidFill>
              <a:prstDash val="lg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'7d'!$F$36:$O$36</c:f>
              <c:numCache>
                <c:formatCode>0.0%</c:formatCode>
                <c:ptCount val="10"/>
                <c:pt idx="0">
                  <c:v>0.2909090909</c:v>
                </c:pt>
                <c:pt idx="1">
                  <c:v>0.3193717277</c:v>
                </c:pt>
                <c:pt idx="2">
                  <c:v>0.26737967909999999</c:v>
                </c:pt>
                <c:pt idx="3">
                  <c:v>0.29050279330000001</c:v>
                </c:pt>
              </c:numCache>
            </c:numRef>
          </c:val>
          <c:smooth val="0"/>
        </c:ser>
        <c:ser>
          <c:idx val="1"/>
          <c:order val="2"/>
          <c:spPr>
            <a:ln w="12700">
              <a:solidFill>
                <a:schemeClr val="tx1"/>
              </a:solidFill>
              <a:prstDash val="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'7d'!$F$38:$O$38</c:f>
              <c:numCache>
                <c:formatCode>0.0%</c:formatCode>
                <c:ptCount val="10"/>
                <c:pt idx="0">
                  <c:v>0.1454545455</c:v>
                </c:pt>
                <c:pt idx="1">
                  <c:v>0.13089005240000001</c:v>
                </c:pt>
                <c:pt idx="2">
                  <c:v>0.1176470588</c:v>
                </c:pt>
                <c:pt idx="3">
                  <c:v>0.1340782123</c:v>
                </c:pt>
              </c:numCache>
            </c:numRef>
          </c:val>
          <c:smooth val="0"/>
        </c:ser>
        <c:dLbls>
          <c:showLegendKey val="0"/>
          <c:showVal val="0"/>
          <c:showCatName val="0"/>
          <c:showSerName val="0"/>
          <c:showPercent val="0"/>
          <c:showBubbleSize val="0"/>
        </c:dLbls>
        <c:marker val="1"/>
        <c:smooth val="0"/>
        <c:axId val="69384448"/>
        <c:axId val="69390336"/>
      </c:lineChart>
      <c:catAx>
        <c:axId val="693844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390336"/>
        <c:crosses val="autoZero"/>
        <c:auto val="1"/>
        <c:lblAlgn val="ctr"/>
        <c:lblOffset val="50"/>
        <c:noMultiLvlLbl val="0"/>
      </c:catAx>
      <c:valAx>
        <c:axId val="6939033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38444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'7d'!$F$32:$O$32</c:f>
              <c:numCache>
                <c:formatCode>0.0%</c:formatCode>
                <c:ptCount val="10"/>
                <c:pt idx="0">
                  <c:v>0.1575757576</c:v>
                </c:pt>
                <c:pt idx="1">
                  <c:v>0.15706806279999999</c:v>
                </c:pt>
                <c:pt idx="2">
                  <c:v>0.1443850267</c:v>
                </c:pt>
                <c:pt idx="3">
                  <c:v>0.13966480449999999</c:v>
                </c:pt>
              </c:numCache>
            </c:numRef>
          </c:val>
          <c:smooth val="0"/>
        </c:ser>
        <c:ser>
          <c:idx val="2"/>
          <c:order val="1"/>
          <c:spPr>
            <a:ln w="25400">
              <a:solidFill>
                <a:srgbClr val="975233"/>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'7d'!$F$30:$O$30</c:f>
              <c:numCache>
                <c:formatCode>0.0%</c:formatCode>
                <c:ptCount val="10"/>
                <c:pt idx="0">
                  <c:v>0.1636363636</c:v>
                </c:pt>
                <c:pt idx="1">
                  <c:v>0.16753926699999999</c:v>
                </c:pt>
                <c:pt idx="2">
                  <c:v>0.16042780749999999</c:v>
                </c:pt>
                <c:pt idx="3">
                  <c:v>0.15642458100000001</c:v>
                </c:pt>
              </c:numCache>
            </c:numRef>
          </c:val>
          <c:smooth val="0"/>
        </c:ser>
        <c:dLbls>
          <c:showLegendKey val="0"/>
          <c:showVal val="0"/>
          <c:showCatName val="0"/>
          <c:showSerName val="0"/>
          <c:showPercent val="0"/>
          <c:showBubbleSize val="0"/>
        </c:dLbls>
        <c:marker val="1"/>
        <c:smooth val="0"/>
        <c:axId val="69410816"/>
        <c:axId val="69412352"/>
      </c:lineChart>
      <c:catAx>
        <c:axId val="694108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412352"/>
        <c:crosses val="autoZero"/>
        <c:auto val="1"/>
        <c:lblAlgn val="ctr"/>
        <c:lblOffset val="50"/>
        <c:noMultiLvlLbl val="0"/>
      </c:catAx>
      <c:valAx>
        <c:axId val="6941235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41081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'8a'!$F$27:$O$27</c:f>
              <c:numCache>
                <c:formatCode>0.0%</c:formatCode>
                <c:ptCount val="10"/>
                <c:pt idx="0">
                  <c:v>0.26080476899999999</c:v>
                </c:pt>
                <c:pt idx="1">
                  <c:v>0.33895131090000002</c:v>
                </c:pt>
                <c:pt idx="2">
                  <c:v>0.20938818570000001</c:v>
                </c:pt>
                <c:pt idx="3">
                  <c:v>0.20146137789999999</c:v>
                </c:pt>
              </c:numCache>
            </c:numRef>
          </c:val>
          <c:smooth val="0"/>
        </c:ser>
        <c:ser>
          <c:idx val="1"/>
          <c:order val="2"/>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'8a'!$F$32:$O$32</c:f>
              <c:numCache>
                <c:formatCode>0.0%</c:formatCode>
                <c:ptCount val="10"/>
                <c:pt idx="0">
                  <c:v>0.90461997019999996</c:v>
                </c:pt>
                <c:pt idx="1">
                  <c:v>0.8745318352</c:v>
                </c:pt>
                <c:pt idx="2">
                  <c:v>0.86603375530000004</c:v>
                </c:pt>
                <c:pt idx="3">
                  <c:v>0.87734864300000004</c:v>
                </c:pt>
              </c:numCache>
            </c:numRef>
          </c:val>
          <c:smooth val="0"/>
        </c:ser>
        <c:ser>
          <c:idx val="3"/>
          <c:order val="3"/>
          <c:spPr>
            <a:ln>
              <a:solidFill>
                <a:schemeClr val="accent1">
                  <a:lumMod val="60000"/>
                  <a:lumOff val="4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'8a'!$F$34:$I$34</c:f>
              <c:numCache>
                <c:formatCode>0.0%</c:formatCode>
                <c:ptCount val="4"/>
                <c:pt idx="0">
                  <c:v>0.56482861399999995</c:v>
                </c:pt>
                <c:pt idx="1">
                  <c:v>0.53323970040000002</c:v>
                </c:pt>
                <c:pt idx="2">
                  <c:v>0.48839662449999999</c:v>
                </c:pt>
                <c:pt idx="3">
                  <c:v>0.46972860129999999</c:v>
                </c:pt>
              </c:numCache>
            </c:numRef>
          </c:val>
          <c:smooth val="0"/>
        </c:ser>
        <c:dLbls>
          <c:showLegendKey val="0"/>
          <c:showVal val="0"/>
          <c:showCatName val="0"/>
          <c:showSerName val="0"/>
          <c:showPercent val="0"/>
          <c:showBubbleSize val="0"/>
        </c:dLbls>
        <c:marker val="1"/>
        <c:smooth val="0"/>
        <c:axId val="69465984"/>
        <c:axId val="69467520"/>
      </c:lineChart>
      <c:catAx>
        <c:axId val="694659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467520"/>
        <c:crosses val="autoZero"/>
        <c:auto val="1"/>
        <c:lblAlgn val="ctr"/>
        <c:lblOffset val="50"/>
        <c:noMultiLvlLbl val="0"/>
      </c:catAx>
      <c:valAx>
        <c:axId val="6946752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46598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306699367497"/>
          <c:y val="2.2463309431145596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'8a'!$F$28:$O$28</c:f>
              <c:numCache>
                <c:formatCode>#,##0.0</c:formatCode>
                <c:ptCount val="10"/>
                <c:pt idx="0">
                  <c:v>7.2514285714</c:v>
                </c:pt>
                <c:pt idx="1">
                  <c:v>6.7624309391999997</c:v>
                </c:pt>
                <c:pt idx="2">
                  <c:v>7.5717884131000002</c:v>
                </c:pt>
                <c:pt idx="3">
                  <c:v>6.5440414508</c:v>
                </c:pt>
              </c:numCache>
            </c:numRef>
          </c:val>
          <c:smooth val="0"/>
        </c:ser>
        <c:dLbls>
          <c:showLegendKey val="0"/>
          <c:showVal val="0"/>
          <c:showCatName val="0"/>
          <c:showSerName val="0"/>
          <c:showPercent val="0"/>
          <c:showBubbleSize val="0"/>
        </c:dLbls>
        <c:marker val="1"/>
        <c:smooth val="0"/>
        <c:axId val="69497216"/>
        <c:axId val="69498752"/>
      </c:lineChart>
      <c:catAx>
        <c:axId val="694972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498752"/>
        <c:crosses val="autoZero"/>
        <c:auto val="1"/>
        <c:lblAlgn val="ctr"/>
        <c:lblOffset val="50"/>
        <c:noMultiLvlLbl val="0"/>
      </c:catAx>
      <c:valAx>
        <c:axId val="69498752"/>
        <c:scaling>
          <c:orientation val="minMax"/>
          <c:max val="12"/>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497216"/>
        <c:crosses val="autoZero"/>
        <c:crossBetween val="midCat"/>
        <c:majorUnit val="3"/>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'8a'!$F$30:$O$30</c:f>
              <c:numCache>
                <c:formatCode>0.0%</c:formatCode>
                <c:ptCount val="10"/>
                <c:pt idx="0">
                  <c:v>0.12295081970000001</c:v>
                </c:pt>
                <c:pt idx="1">
                  <c:v>0.14981273410000001</c:v>
                </c:pt>
                <c:pt idx="2">
                  <c:v>8.0168776400000002E-2</c:v>
                </c:pt>
                <c:pt idx="3">
                  <c:v>7.6722338200000004E-2</c:v>
                </c:pt>
              </c:numCache>
            </c:numRef>
          </c:val>
          <c:smooth val="0"/>
        </c:ser>
        <c:dLbls>
          <c:showLegendKey val="0"/>
          <c:showVal val="0"/>
          <c:showCatName val="0"/>
          <c:showSerName val="0"/>
          <c:showPercent val="0"/>
          <c:showBubbleSize val="0"/>
        </c:dLbls>
        <c:marker val="1"/>
        <c:smooth val="0"/>
        <c:axId val="69511040"/>
        <c:axId val="69512576"/>
      </c:lineChart>
      <c:catAx>
        <c:axId val="695110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512576"/>
        <c:crosses val="autoZero"/>
        <c:auto val="1"/>
        <c:lblAlgn val="ctr"/>
        <c:lblOffset val="50"/>
        <c:noMultiLvlLbl val="0"/>
      </c:catAx>
      <c:valAx>
        <c:axId val="6951257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511040"/>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'8b'!$F$27:$O$27</c:f>
              <c:numCache>
                <c:formatCode>0.0%</c:formatCode>
                <c:ptCount val="10"/>
                <c:pt idx="0">
                  <c:v>0.11997019370000001</c:v>
                </c:pt>
                <c:pt idx="1">
                  <c:v>8.8483146100000007E-2</c:v>
                </c:pt>
                <c:pt idx="2">
                  <c:v>7.7004219400000004E-2</c:v>
                </c:pt>
                <c:pt idx="3">
                  <c:v>6.21085595E-2</c:v>
                </c:pt>
              </c:numCache>
            </c:numRef>
          </c:val>
          <c:smooth val="0"/>
        </c:ser>
        <c:dLbls>
          <c:showLegendKey val="0"/>
          <c:showVal val="0"/>
          <c:showCatName val="0"/>
          <c:showSerName val="0"/>
          <c:showPercent val="0"/>
          <c:showBubbleSize val="0"/>
        </c:dLbls>
        <c:marker val="1"/>
        <c:smooth val="0"/>
        <c:axId val="69673344"/>
        <c:axId val="69674880"/>
      </c:lineChart>
      <c:catAx>
        <c:axId val="696733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674880"/>
        <c:crosses val="autoZero"/>
        <c:auto val="1"/>
        <c:lblAlgn val="ctr"/>
        <c:lblOffset val="50"/>
        <c:noMultiLvlLbl val="0"/>
      </c:catAx>
      <c:valAx>
        <c:axId val="69674880"/>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67334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('1'!$I$32,'1'!$I$37)</c:f>
              <c:numCache>
                <c:formatCode>0.0%</c:formatCode>
                <c:ptCount val="2"/>
                <c:pt idx="0">
                  <c:v>0.49189985269999997</c:v>
                </c:pt>
                <c:pt idx="1">
                  <c:v>0.50810014729999997</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'8b'!$F$29:$O$29</c:f>
              <c:numCache>
                <c:formatCode>0.0%</c:formatCode>
                <c:ptCount val="10"/>
                <c:pt idx="0">
                  <c:v>7.0789865899999999E-2</c:v>
                </c:pt>
                <c:pt idx="1">
                  <c:v>4.9625468200000002E-2</c:v>
                </c:pt>
                <c:pt idx="2">
                  <c:v>5.4852320699999998E-2</c:v>
                </c:pt>
                <c:pt idx="3">
                  <c:v>5.9498956200000001E-2</c:v>
                </c:pt>
              </c:numCache>
            </c:numRef>
          </c:val>
          <c:smooth val="0"/>
        </c:ser>
        <c:dLbls>
          <c:showLegendKey val="0"/>
          <c:showVal val="0"/>
          <c:showCatName val="0"/>
          <c:showSerName val="0"/>
          <c:showPercent val="0"/>
          <c:showBubbleSize val="0"/>
        </c:dLbls>
        <c:marker val="1"/>
        <c:smooth val="0"/>
        <c:axId val="69699072"/>
        <c:axId val="69700608"/>
      </c:lineChart>
      <c:catAx>
        <c:axId val="696990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700608"/>
        <c:crosses val="autoZero"/>
        <c:auto val="1"/>
        <c:lblAlgn val="ctr"/>
        <c:lblOffset val="50"/>
        <c:noMultiLvlLbl val="0"/>
      </c:catAx>
      <c:valAx>
        <c:axId val="6970060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69907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'8b'!$F$31:$O$31</c:f>
              <c:numCache>
                <c:formatCode>0.0%</c:formatCode>
                <c:ptCount val="10"/>
                <c:pt idx="0">
                  <c:v>1.9374068599999999E-2</c:v>
                </c:pt>
                <c:pt idx="1">
                  <c:v>1.77902622E-2</c:v>
                </c:pt>
                <c:pt idx="2">
                  <c:v>1.8459915600000001E-2</c:v>
                </c:pt>
                <c:pt idx="3">
                  <c:v>1.8789144099999999E-2</c:v>
                </c:pt>
              </c:numCache>
            </c:numRef>
          </c:val>
          <c:smooth val="0"/>
        </c:ser>
        <c:dLbls>
          <c:showLegendKey val="0"/>
          <c:showVal val="0"/>
          <c:showCatName val="0"/>
          <c:showSerName val="0"/>
          <c:showPercent val="0"/>
          <c:showBubbleSize val="0"/>
        </c:dLbls>
        <c:marker val="1"/>
        <c:smooth val="0"/>
        <c:axId val="69773568"/>
        <c:axId val="80326656"/>
      </c:lineChart>
      <c:catAx>
        <c:axId val="697735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80326656"/>
        <c:crosses val="autoZero"/>
        <c:auto val="1"/>
        <c:lblAlgn val="ctr"/>
        <c:lblOffset val="50"/>
        <c:noMultiLvlLbl val="0"/>
      </c:catAx>
      <c:valAx>
        <c:axId val="80326656"/>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77356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'8c'!$F$27:$O$27</c:f>
              <c:numCache>
                <c:formatCode>0.0%</c:formatCode>
                <c:ptCount val="10"/>
                <c:pt idx="0">
                  <c:v>0.11028315950000001</c:v>
                </c:pt>
                <c:pt idx="1">
                  <c:v>9.4569288400000007E-2</c:v>
                </c:pt>
                <c:pt idx="2">
                  <c:v>9.44092827E-2</c:v>
                </c:pt>
                <c:pt idx="3">
                  <c:v>7.9331941500000003E-2</c:v>
                </c:pt>
              </c:numCache>
            </c:numRef>
          </c:val>
          <c:smooth val="0"/>
        </c:ser>
        <c:dLbls>
          <c:showLegendKey val="0"/>
          <c:showVal val="0"/>
          <c:showCatName val="0"/>
          <c:showSerName val="0"/>
          <c:showPercent val="0"/>
          <c:showBubbleSize val="0"/>
        </c:dLbls>
        <c:marker val="1"/>
        <c:smooth val="0"/>
        <c:axId val="80347904"/>
        <c:axId val="80349440"/>
      </c:lineChart>
      <c:catAx>
        <c:axId val="803479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80349440"/>
        <c:crosses val="autoZero"/>
        <c:auto val="1"/>
        <c:lblAlgn val="ctr"/>
        <c:lblOffset val="50"/>
        <c:noMultiLvlLbl val="0"/>
      </c:catAx>
      <c:valAx>
        <c:axId val="80349440"/>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8034790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'8c'!$F$29:$O$29</c:f>
              <c:numCache>
                <c:formatCode>0.0%</c:formatCode>
                <c:ptCount val="10"/>
                <c:pt idx="0">
                  <c:v>2.1609538000000001E-2</c:v>
                </c:pt>
                <c:pt idx="1">
                  <c:v>1.26404494E-2</c:v>
                </c:pt>
                <c:pt idx="2">
                  <c:v>1.10759494E-2</c:v>
                </c:pt>
                <c:pt idx="3">
                  <c:v>9.9164926999999996E-3</c:v>
                </c:pt>
              </c:numCache>
            </c:numRef>
          </c:val>
          <c:smooth val="0"/>
        </c:ser>
        <c:dLbls>
          <c:showLegendKey val="0"/>
          <c:showVal val="0"/>
          <c:showCatName val="0"/>
          <c:showSerName val="0"/>
          <c:showPercent val="0"/>
          <c:showBubbleSize val="0"/>
        </c:dLbls>
        <c:marker val="1"/>
        <c:smooth val="0"/>
        <c:axId val="80355712"/>
        <c:axId val="80357248"/>
      </c:lineChart>
      <c:catAx>
        <c:axId val="803557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80357248"/>
        <c:crosses val="autoZero"/>
        <c:auto val="1"/>
        <c:lblAlgn val="ctr"/>
        <c:lblOffset val="50"/>
        <c:noMultiLvlLbl val="0"/>
      </c:catAx>
      <c:valAx>
        <c:axId val="8035724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8035571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'8c'!$F$31:$O$31</c:f>
              <c:numCache>
                <c:formatCode>0.0%</c:formatCode>
                <c:ptCount val="10"/>
                <c:pt idx="0">
                  <c:v>1.0432190799999999E-2</c:v>
                </c:pt>
                <c:pt idx="1">
                  <c:v>9.3632959000000005E-3</c:v>
                </c:pt>
                <c:pt idx="2">
                  <c:v>1.0021097E-2</c:v>
                </c:pt>
              </c:numCache>
            </c:numRef>
          </c:val>
          <c:smooth val="0"/>
        </c:ser>
        <c:dLbls>
          <c:showLegendKey val="0"/>
          <c:showVal val="0"/>
          <c:showCatName val="0"/>
          <c:showSerName val="0"/>
          <c:showPercent val="0"/>
          <c:showBubbleSize val="0"/>
        </c:dLbls>
        <c:marker val="1"/>
        <c:smooth val="0"/>
        <c:axId val="86983808"/>
        <c:axId val="86985344"/>
      </c:lineChart>
      <c:catAx>
        <c:axId val="869838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86985344"/>
        <c:crosses val="autoZero"/>
        <c:auto val="1"/>
        <c:lblAlgn val="ctr"/>
        <c:lblOffset val="50"/>
        <c:noMultiLvlLbl val="0"/>
      </c:catAx>
      <c:valAx>
        <c:axId val="86985344"/>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8698380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2">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'9a'!$F$27:$O$27</c:f>
              <c:numCache>
                <c:formatCode>0.0%</c:formatCode>
                <c:ptCount val="10"/>
                <c:pt idx="0">
                  <c:v>6.5573770500000003E-2</c:v>
                </c:pt>
                <c:pt idx="1">
                  <c:v>4.4007490599999997E-2</c:v>
                </c:pt>
                <c:pt idx="2">
                  <c:v>3.7447257400000003E-2</c:v>
                </c:pt>
                <c:pt idx="3">
                  <c:v>3.2881002100000001E-2</c:v>
                </c:pt>
              </c:numCache>
            </c:numRef>
          </c:val>
          <c:smooth val="0"/>
        </c:ser>
        <c:dLbls>
          <c:showLegendKey val="0"/>
          <c:showVal val="0"/>
          <c:showCatName val="0"/>
          <c:showSerName val="0"/>
          <c:showPercent val="0"/>
          <c:showBubbleSize val="0"/>
        </c:dLbls>
        <c:marker val="1"/>
        <c:smooth val="0"/>
        <c:axId val="86998400"/>
        <c:axId val="87049344"/>
      </c:lineChart>
      <c:catAx>
        <c:axId val="869984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87049344"/>
        <c:crosses val="autoZero"/>
        <c:auto val="1"/>
        <c:lblAlgn val="ctr"/>
        <c:lblOffset val="50"/>
        <c:noMultiLvlLbl val="0"/>
      </c:catAx>
      <c:valAx>
        <c:axId val="87049344"/>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86998400"/>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prstDash val="solid"/>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'9a'!$F$29:$O$29</c:f>
              <c:numCache>
                <c:formatCode>0.0%</c:formatCode>
                <c:ptCount val="10"/>
                <c:pt idx="0">
                  <c:v>5.9659090900000003E-2</c:v>
                </c:pt>
                <c:pt idx="1">
                  <c:v>5.1094890499999997E-2</c:v>
                </c:pt>
                <c:pt idx="2">
                  <c:v>5.4131054099999999E-2</c:v>
                </c:pt>
                <c:pt idx="3">
                  <c:v>3.6697247699999998E-2</c:v>
                </c:pt>
              </c:numCache>
            </c:numRef>
          </c:val>
          <c:smooth val="0"/>
        </c:ser>
        <c:ser>
          <c:idx val="0"/>
          <c:order val="1"/>
          <c:spPr>
            <a:ln w="19050">
              <a:solidFill>
                <a:srgbClr val="984807"/>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'9a'!$F$31:$O$31</c:f>
              <c:numCache>
                <c:formatCode>0.0%</c:formatCode>
                <c:ptCount val="10"/>
                <c:pt idx="0">
                  <c:v>6.4276885000000006E-2</c:v>
                </c:pt>
                <c:pt idx="1">
                  <c:v>4.4215180499999999E-2</c:v>
                </c:pt>
                <c:pt idx="2">
                  <c:v>3.3689400199999997E-2</c:v>
                </c:pt>
                <c:pt idx="3">
                  <c:v>3.08370044E-2</c:v>
                </c:pt>
              </c:numCache>
            </c:numRef>
          </c:val>
          <c:smooth val="0"/>
        </c:ser>
        <c:ser>
          <c:idx val="1"/>
          <c:order val="2"/>
          <c:spPr>
            <a:ln w="28575">
              <a:solidFill>
                <a:schemeClr val="accent1">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'9a'!$F$33:$O$33</c:f>
              <c:numCache>
                <c:formatCode>0.0%</c:formatCode>
                <c:ptCount val="10"/>
              </c:numCache>
            </c:numRef>
          </c:val>
          <c:smooth val="0"/>
        </c:ser>
        <c:ser>
          <c:idx val="3"/>
          <c:order val="3"/>
          <c:spPr>
            <a:ln w="12700">
              <a:solidFill>
                <a:sysClr val="windowText" lastClr="000000"/>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'9a'!$F$35:$O$35</c:f>
              <c:numCache>
                <c:formatCode>0.0%</c:formatCode>
                <c:ptCount val="10"/>
              </c:numCache>
            </c:numRef>
          </c:val>
          <c:smooth val="0"/>
        </c:ser>
        <c:ser>
          <c:idx val="4"/>
          <c:order val="4"/>
          <c:spPr>
            <a:ln w="1905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'9a'!$F$37:$O$37</c:f>
              <c:numCache>
                <c:formatCode>0.0%</c:formatCode>
                <c:ptCount val="10"/>
              </c:numCache>
            </c:numRef>
          </c:val>
          <c:smooth val="0"/>
        </c:ser>
        <c:ser>
          <c:idx val="5"/>
          <c:order val="5"/>
          <c:spPr>
            <a:ln w="1270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'9a'!$F$39:$O$39</c:f>
              <c:numCache>
                <c:formatCode>0.0%</c:formatCode>
                <c:ptCount val="10"/>
              </c:numCache>
            </c:numRef>
          </c:val>
          <c:smooth val="0"/>
        </c:ser>
        <c:dLbls>
          <c:showLegendKey val="0"/>
          <c:showVal val="0"/>
          <c:showCatName val="0"/>
          <c:showSerName val="0"/>
          <c:showPercent val="0"/>
          <c:showBubbleSize val="0"/>
        </c:dLbls>
        <c:marker val="1"/>
        <c:smooth val="0"/>
        <c:axId val="87064960"/>
        <c:axId val="87066496"/>
      </c:lineChart>
      <c:catAx>
        <c:axId val="870649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87066496"/>
        <c:crosses val="autoZero"/>
        <c:auto val="1"/>
        <c:lblAlgn val="ctr"/>
        <c:lblOffset val="50"/>
        <c:noMultiLvlLbl val="0"/>
      </c:catAx>
      <c:valAx>
        <c:axId val="87066496"/>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87064960"/>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'9b'!$F$27:$O$27</c:f>
              <c:numCache>
                <c:formatCode>0.0%</c:formatCode>
                <c:ptCount val="10"/>
                <c:pt idx="0">
                  <c:v>6.5573770500000003E-2</c:v>
                </c:pt>
                <c:pt idx="1">
                  <c:v>4.4007490599999997E-2</c:v>
                </c:pt>
                <c:pt idx="2">
                  <c:v>3.7447257400000003E-2</c:v>
                </c:pt>
                <c:pt idx="3">
                  <c:v>3.2881002100000001E-2</c:v>
                </c:pt>
              </c:numCache>
            </c:numRef>
          </c:val>
          <c:smooth val="0"/>
        </c:ser>
        <c:dLbls>
          <c:showLegendKey val="0"/>
          <c:showVal val="0"/>
          <c:showCatName val="0"/>
          <c:showSerName val="0"/>
          <c:showPercent val="0"/>
          <c:showBubbleSize val="0"/>
        </c:dLbls>
        <c:marker val="1"/>
        <c:smooth val="0"/>
        <c:axId val="87413120"/>
        <c:axId val="87414656"/>
      </c:lineChart>
      <c:catAx>
        <c:axId val="8741312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87414656"/>
        <c:crosses val="autoZero"/>
        <c:auto val="1"/>
        <c:lblAlgn val="ctr"/>
        <c:lblOffset val="50"/>
        <c:noMultiLvlLbl val="0"/>
      </c:catAx>
      <c:valAx>
        <c:axId val="87414656"/>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87413120"/>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rgbClr val="984807"/>
              </a:solidFill>
              <a:prstDash val="solid"/>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'9b'!$F$29:$O$29</c:f>
              <c:numCache>
                <c:formatCode>0.0%</c:formatCode>
                <c:ptCount val="10"/>
              </c:numCache>
            </c:numRef>
          </c:val>
          <c:smooth val="0"/>
        </c:ser>
        <c:ser>
          <c:idx val="0"/>
          <c:order val="1"/>
          <c:spPr>
            <a:ln w="38100">
              <a:solidFill>
                <a:schemeClr val="accent1">
                  <a:lumMod val="60000"/>
                  <a:lumOff val="40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'9b'!$F$31:$O$31</c:f>
              <c:numCache>
                <c:formatCode>0.0%</c:formatCode>
                <c:ptCount val="10"/>
                <c:pt idx="0">
                  <c:v>0.15306122450000001</c:v>
                </c:pt>
                <c:pt idx="1">
                  <c:v>0.1158645276</c:v>
                </c:pt>
                <c:pt idx="2">
                  <c:v>0.1018711019</c:v>
                </c:pt>
                <c:pt idx="3">
                  <c:v>8.9249492900000005E-2</c:v>
                </c:pt>
              </c:numCache>
            </c:numRef>
          </c:val>
          <c:smooth val="0"/>
        </c:ser>
        <c:ser>
          <c:idx val="1"/>
          <c:order val="2"/>
          <c:spPr>
            <a:ln w="12700">
              <a:solidFill>
                <a:sysClr val="windowText" lastClr="000000"/>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'9b'!$F$33:$O$33</c:f>
              <c:numCache>
                <c:formatCode>0.0%</c:formatCode>
                <c:ptCount val="10"/>
                <c:pt idx="0">
                  <c:v>0.11931818180000001</c:v>
                </c:pt>
                <c:pt idx="1">
                  <c:v>8.3333333300000006E-2</c:v>
                </c:pt>
                <c:pt idx="2">
                  <c:v>8.2051282099999998E-2</c:v>
                </c:pt>
                <c:pt idx="3">
                  <c:v>7.2916666699999994E-2</c:v>
                </c:pt>
              </c:numCache>
            </c:numRef>
          </c:val>
          <c:smooth val="0"/>
        </c:ser>
        <c:ser>
          <c:idx val="3"/>
          <c:order val="3"/>
          <c:spPr>
            <a:ln w="19050">
              <a:solidFill>
                <a:sysClr val="windowText" lastClr="000000"/>
              </a:solidFill>
              <a:prstDash val="dash"/>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'9b'!$F$35:$O$35</c:f>
              <c:numCache>
                <c:formatCode>0.0%</c:formatCode>
                <c:ptCount val="10"/>
              </c:numCache>
            </c:numRef>
          </c:val>
          <c:smooth val="0"/>
        </c:ser>
        <c:dLbls>
          <c:showLegendKey val="0"/>
          <c:showVal val="0"/>
          <c:showCatName val="0"/>
          <c:showSerName val="0"/>
          <c:showPercent val="0"/>
          <c:showBubbleSize val="0"/>
        </c:dLbls>
        <c:marker val="1"/>
        <c:smooth val="0"/>
        <c:axId val="87440768"/>
        <c:axId val="87442560"/>
      </c:lineChart>
      <c:catAx>
        <c:axId val="874407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87442560"/>
        <c:crosses val="autoZero"/>
        <c:auto val="1"/>
        <c:lblAlgn val="ctr"/>
        <c:lblOffset val="50"/>
        <c:noMultiLvlLbl val="0"/>
      </c:catAx>
      <c:valAx>
        <c:axId val="87442560"/>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87440768"/>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accent1">
                  <a:lumMod val="60000"/>
                  <a:lumOff val="4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('2'!$I$25,'2'!$I$27,'2'!$I$29)</c:f>
              <c:numCache>
                <c:formatCode>_(* #,##0_);_(* \(#,##0\);_(* "-"??_);_(@_)</c:formatCode>
                <c:ptCount val="3"/>
                <c:pt idx="0">
                  <c:v>319</c:v>
                </c:pt>
                <c:pt idx="1">
                  <c:v>326</c:v>
                </c:pt>
                <c:pt idx="2">
                  <c:v>36</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1"/>
            <c:bubble3D val="0"/>
            <c:spPr>
              <a:solidFill>
                <a:schemeClr val="accent6">
                  <a:lumMod val="75000"/>
                </a:schemeClr>
              </a:solidFill>
              <a:ln>
                <a:solidFill>
                  <a:schemeClr val="bg1"/>
                </a:solidFill>
              </a:ln>
            </c:spPr>
          </c:dPt>
          <c:dPt>
            <c:idx val="2"/>
            <c:bubble3D val="0"/>
            <c:spPr>
              <a:solidFill>
                <a:schemeClr val="accent6">
                  <a:lumMod val="40000"/>
                  <a:lumOff val="6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('2'!$I$26,'2'!$I$28,'2'!$I$30)</c:f>
              <c:numCache>
                <c:formatCode>_(* #,##0_);_(* \(#,##0\);_(* "-"??_);_(@_)</c:formatCode>
                <c:ptCount val="3"/>
                <c:pt idx="0">
                  <c:v>754</c:v>
                </c:pt>
                <c:pt idx="1">
                  <c:v>1060</c:v>
                </c:pt>
                <c:pt idx="2">
                  <c:v>106</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'1'!$F$25:$O$25</c:f>
              <c:numCache>
                <c:formatCode>_(* #,##0_);_(* \(#,##0\);_(* "-"??_);_(@_)</c:formatCode>
                <c:ptCount val="10"/>
                <c:pt idx="0">
                  <c:v>555</c:v>
                </c:pt>
                <c:pt idx="1">
                  <c:v>749</c:v>
                </c:pt>
                <c:pt idx="2">
                  <c:v>677</c:v>
                </c:pt>
                <c:pt idx="3">
                  <c:v>679</c:v>
                </c:pt>
              </c:numCache>
            </c:numRef>
          </c:val>
          <c:smooth val="0"/>
        </c:ser>
        <c:ser>
          <c:idx val="0"/>
          <c:order val="1"/>
          <c:spPr>
            <a:ln w="19050">
              <a:solidFill>
                <a:schemeClr val="accent6">
                  <a:lumMod val="5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'1'!$F$26:$O$26</c:f>
              <c:numCache>
                <c:formatCode>_(* #,##0_);_(* \(#,##0\);_(* "-"??_);_(@_)</c:formatCode>
                <c:ptCount val="10"/>
                <c:pt idx="0">
                  <c:v>1342</c:v>
                </c:pt>
                <c:pt idx="1">
                  <c:v>2136</c:v>
                </c:pt>
                <c:pt idx="2">
                  <c:v>1896</c:v>
                </c:pt>
                <c:pt idx="3">
                  <c:v>1916</c:v>
                </c:pt>
              </c:numCache>
            </c:numRef>
          </c:val>
          <c:smooth val="0"/>
        </c:ser>
        <c:dLbls>
          <c:showLegendKey val="0"/>
          <c:showVal val="0"/>
          <c:showCatName val="0"/>
          <c:showSerName val="0"/>
          <c:showPercent val="0"/>
          <c:showBubbleSize val="0"/>
        </c:dLbls>
        <c:marker val="1"/>
        <c:smooth val="0"/>
        <c:axId val="125991168"/>
        <c:axId val="136249344"/>
      </c:lineChart>
      <c:catAx>
        <c:axId val="1259911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6249344"/>
        <c:crosses val="autoZero"/>
        <c:auto val="1"/>
        <c:lblAlgn val="ctr"/>
        <c:lblOffset val="50"/>
        <c:noMultiLvlLbl val="0"/>
      </c:catAx>
      <c:valAx>
        <c:axId val="136249344"/>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25991168"/>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'1'!$F$28:$O$28</c:f>
              <c:numCache>
                <c:formatCode>0.0%</c:formatCode>
                <c:ptCount val="10"/>
                <c:pt idx="0">
                  <c:v>0.33693693689999998</c:v>
                </c:pt>
                <c:pt idx="1">
                  <c:v>0.31108144189999998</c:v>
                </c:pt>
                <c:pt idx="2">
                  <c:v>0.27178729689999997</c:v>
                </c:pt>
                <c:pt idx="3">
                  <c:v>0.26067746689999999</c:v>
                </c:pt>
              </c:numCache>
            </c:numRef>
          </c:val>
          <c:smooth val="0"/>
        </c:ser>
        <c:ser>
          <c:idx val="0"/>
          <c:order val="1"/>
          <c:spPr>
            <a:ln w="19050">
              <a:solidFill>
                <a:schemeClr val="tx1"/>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'1'!$F$30:$O$30</c:f>
              <c:numCache>
                <c:formatCode>0.0%</c:formatCode>
                <c:ptCount val="10"/>
                <c:pt idx="0">
                  <c:v>0.46486486490000001</c:v>
                </c:pt>
                <c:pt idx="1">
                  <c:v>0.58744993320000005</c:v>
                </c:pt>
                <c:pt idx="2">
                  <c:v>0.5568685377</c:v>
                </c:pt>
                <c:pt idx="3">
                  <c:v>0.55817378500000003</c:v>
                </c:pt>
              </c:numCache>
            </c:numRef>
          </c:val>
          <c:smooth val="0"/>
        </c:ser>
        <c:dLbls>
          <c:showLegendKey val="0"/>
          <c:showVal val="0"/>
          <c:showCatName val="0"/>
          <c:showSerName val="0"/>
          <c:showPercent val="0"/>
          <c:showBubbleSize val="0"/>
        </c:dLbls>
        <c:marker val="1"/>
        <c:smooth val="0"/>
        <c:axId val="136767360"/>
        <c:axId val="136768896"/>
      </c:lineChart>
      <c:catAx>
        <c:axId val="1367673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6768896"/>
        <c:crosses val="autoZero"/>
        <c:auto val="1"/>
        <c:lblAlgn val="ctr"/>
        <c:lblOffset val="50"/>
        <c:noMultiLvlLbl val="0"/>
      </c:catAx>
      <c:valAx>
        <c:axId val="13676889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676736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image" Target="../media/image2.jpg"/><Relationship Id="rId1" Type="http://schemas.openxmlformats.org/officeDocument/2006/relationships/chart" Target="../charts/chart22.xml"/><Relationship Id="rId4" Type="http://schemas.openxmlformats.org/officeDocument/2006/relationships/chart" Target="../charts/chart2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image" Target="../media/image2.jpg"/><Relationship Id="rId1" Type="http://schemas.openxmlformats.org/officeDocument/2006/relationships/chart" Target="../charts/chart25.xml"/><Relationship Id="rId4" Type="http://schemas.openxmlformats.org/officeDocument/2006/relationships/chart" Target="../charts/chart2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image" Target="../media/image2.jpg"/><Relationship Id="rId1" Type="http://schemas.openxmlformats.org/officeDocument/2006/relationships/chart" Target="../charts/chart28.xml"/><Relationship Id="rId4" Type="http://schemas.openxmlformats.org/officeDocument/2006/relationships/chart" Target="../charts/chart30.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image" Target="../media/image2.jpg"/><Relationship Id="rId1" Type="http://schemas.openxmlformats.org/officeDocument/2006/relationships/chart" Target="../charts/chart31.xml"/><Relationship Id="rId4" Type="http://schemas.openxmlformats.org/officeDocument/2006/relationships/chart" Target="../charts/chart3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image" Target="../media/image2.jpg"/><Relationship Id="rId1" Type="http://schemas.openxmlformats.org/officeDocument/2006/relationships/chart" Target="../charts/chart34.xml"/><Relationship Id="rId4" Type="http://schemas.openxmlformats.org/officeDocument/2006/relationships/chart" Target="../charts/chart3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image" Target="../media/image2.jpg"/><Relationship Id="rId4" Type="http://schemas.openxmlformats.org/officeDocument/2006/relationships/chart" Target="../charts/chart39.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image" Target="../media/image2.jpg"/><Relationship Id="rId4" Type="http://schemas.openxmlformats.org/officeDocument/2006/relationships/chart" Target="../charts/chart42.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image" Target="../media/image2.jpg"/><Relationship Id="rId4" Type="http://schemas.openxmlformats.org/officeDocument/2006/relationships/chart" Target="../charts/chart45.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image" Target="../media/image2.jpg"/><Relationship Id="rId1" Type="http://schemas.openxmlformats.org/officeDocument/2006/relationships/chart" Target="../charts/chart46.xml"/><Relationship Id="rId4" Type="http://schemas.openxmlformats.org/officeDocument/2006/relationships/chart" Target="../charts/chart48.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image" Target="../media/image2.jpg"/><Relationship Id="rId1" Type="http://schemas.openxmlformats.org/officeDocument/2006/relationships/chart" Target="../charts/chart49.xml"/><Relationship Id="rId4" Type="http://schemas.openxmlformats.org/officeDocument/2006/relationships/chart" Target="../charts/chart5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0.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image" Target="../media/image2.jpg"/><Relationship Id="rId1" Type="http://schemas.openxmlformats.org/officeDocument/2006/relationships/chart" Target="../charts/chart52.xml"/><Relationship Id="rId4" Type="http://schemas.openxmlformats.org/officeDocument/2006/relationships/chart" Target="../charts/chart54.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image" Target="../media/image2.jpg"/><Relationship Id="rId1" Type="http://schemas.openxmlformats.org/officeDocument/2006/relationships/chart" Target="../charts/chart55.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58.xml"/><Relationship Id="rId2" Type="http://schemas.openxmlformats.org/officeDocument/2006/relationships/image" Target="../media/image2.jpg"/><Relationship Id="rId1" Type="http://schemas.openxmlformats.org/officeDocument/2006/relationships/chart" Target="../charts/chart57.xml"/></Relationships>
</file>

<file path=xl/drawings/_rels/drawing23.xml.rels><?xml version="1.0" encoding="UTF-8" standalone="yes"?>
<Relationships xmlns="http://schemas.openxmlformats.org/package/2006/relationships"><Relationship Id="rId1" Type="http://schemas.openxmlformats.org/officeDocument/2006/relationships/image" Target="../media/image2.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2.xml"/><Relationship Id="rId7" Type="http://schemas.openxmlformats.org/officeDocument/2006/relationships/chart" Target="../charts/chart5.xml"/><Relationship Id="rId2" Type="http://schemas.openxmlformats.org/officeDocument/2006/relationships/chart" Target="../charts/chart1.xml"/><Relationship Id="rId1" Type="http://schemas.openxmlformats.org/officeDocument/2006/relationships/image" Target="../media/image2.jpg"/><Relationship Id="rId6" Type="http://schemas.openxmlformats.org/officeDocument/2006/relationships/chart" Target="../charts/chart4.xml"/><Relationship Id="rId5" Type="http://schemas.openxmlformats.org/officeDocument/2006/relationships/image" Target="../media/image3.png"/><Relationship Id="rId4" Type="http://schemas.openxmlformats.org/officeDocument/2006/relationships/chart" Target="../charts/chart3.xml"/><Relationship Id="rId9"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jpg"/><Relationship Id="rId1" Type="http://schemas.openxmlformats.org/officeDocument/2006/relationships/chart" Target="../charts/chart8.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2.jpg"/><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2.jpg"/><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image" Target="../media/image2.jpg"/><Relationship Id="rId1" Type="http://schemas.openxmlformats.org/officeDocument/2006/relationships/chart" Target="../charts/chart16.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jpg"/><Relationship Id="rId1" Type="http://schemas.openxmlformats.org/officeDocument/2006/relationships/chart" Target="../charts/chart19.xml"/><Relationship Id="rId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1</xdr:row>
      <xdr:rowOff>85725</xdr:rowOff>
    </xdr:from>
    <xdr:to>
      <xdr:col>7</xdr:col>
      <xdr:colOff>78308</xdr:colOff>
      <xdr:row>19</xdr:row>
      <xdr:rowOff>70485</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103" t="2567" r="14804" b="-103"/>
        <a:stretch/>
      </xdr:blipFill>
      <xdr:spPr>
        <a:xfrm>
          <a:off x="66676" y="228600"/>
          <a:ext cx="1945207" cy="26517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98425</xdr:rowOff>
    </xdr:from>
    <xdr:to>
      <xdr:col>0</xdr:col>
      <xdr:colOff>435102</xdr:colOff>
      <xdr:row>9</xdr:row>
      <xdr:rowOff>98425</xdr:rowOff>
    </xdr:to>
    <xdr:cxnSp macro="">
      <xdr:nvCxnSpPr>
        <xdr:cNvPr id="8" name="Straight Connector 7"/>
        <xdr:cNvCxnSpPr/>
      </xdr:nvCxnSpPr>
      <xdr:spPr>
        <a:xfrm>
          <a:off x="133350" y="185102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92075</xdr:rowOff>
    </xdr:from>
    <xdr:to>
      <xdr:col>0</xdr:col>
      <xdr:colOff>435102</xdr:colOff>
      <xdr:row>11</xdr:row>
      <xdr:rowOff>92075</xdr:rowOff>
    </xdr:to>
    <xdr:cxnSp macro="">
      <xdr:nvCxnSpPr>
        <xdr:cNvPr id="9" name="Straight Connector 8"/>
        <xdr:cNvCxnSpPr/>
      </xdr:nvCxnSpPr>
      <xdr:spPr>
        <a:xfrm>
          <a:off x="133350" y="2206625"/>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95250</xdr:rowOff>
    </xdr:from>
    <xdr:to>
      <xdr:col>0</xdr:col>
      <xdr:colOff>435102</xdr:colOff>
      <xdr:row>10</xdr:row>
      <xdr:rowOff>95250</xdr:rowOff>
    </xdr:to>
    <xdr:cxnSp macro="">
      <xdr:nvCxnSpPr>
        <xdr:cNvPr id="12" name="Straight Connector 11"/>
        <xdr:cNvCxnSpPr/>
      </xdr:nvCxnSpPr>
      <xdr:spPr>
        <a:xfrm>
          <a:off x="133350" y="2028825"/>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9526</xdr:colOff>
      <xdr:row>9</xdr:row>
      <xdr:rowOff>7619</xdr:rowOff>
    </xdr:from>
    <xdr:to>
      <xdr:col>7</xdr:col>
      <xdr:colOff>318136</xdr:colOff>
      <xdr:row>22</xdr:row>
      <xdr:rowOff>91438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456248</xdr:colOff>
      <xdr:row>9</xdr:row>
      <xdr:rowOff>7619</xdr:rowOff>
    </xdr:from>
    <xdr:to>
      <xdr:col>11</xdr:col>
      <xdr:colOff>136208</xdr:colOff>
      <xdr:row>22</xdr:row>
      <xdr:rowOff>91438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8</xdr:row>
      <xdr:rowOff>104775</xdr:rowOff>
    </xdr:from>
    <xdr:to>
      <xdr:col>0</xdr:col>
      <xdr:colOff>435102</xdr:colOff>
      <xdr:row>8</xdr:row>
      <xdr:rowOff>104775</xdr:rowOff>
    </xdr:to>
    <xdr:cxnSp macro="">
      <xdr:nvCxnSpPr>
        <xdr:cNvPr id="6" name="Straight Connector 5"/>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101600</xdr:rowOff>
    </xdr:from>
    <xdr:to>
      <xdr:col>0</xdr:col>
      <xdr:colOff>435102</xdr:colOff>
      <xdr:row>9</xdr:row>
      <xdr:rowOff>101600</xdr:rowOff>
    </xdr:to>
    <xdr:cxnSp macro="">
      <xdr:nvCxnSpPr>
        <xdr:cNvPr id="7" name="Straight Connector 6"/>
        <xdr:cNvCxnSpPr/>
      </xdr:nvCxnSpPr>
      <xdr:spPr>
        <a:xfrm>
          <a:off x="133350"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98425</xdr:rowOff>
    </xdr:from>
    <xdr:to>
      <xdr:col>0</xdr:col>
      <xdr:colOff>435102</xdr:colOff>
      <xdr:row>10</xdr:row>
      <xdr:rowOff>98425</xdr:rowOff>
    </xdr:to>
    <xdr:cxnSp macro="">
      <xdr:nvCxnSpPr>
        <xdr:cNvPr id="8" name="Straight Connector 7"/>
        <xdr:cNvCxnSpPr/>
      </xdr:nvCxnSpPr>
      <xdr:spPr>
        <a:xfrm>
          <a:off x="133350"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82550</xdr:rowOff>
    </xdr:from>
    <xdr:to>
      <xdr:col>0</xdr:col>
      <xdr:colOff>435102</xdr:colOff>
      <xdr:row>11</xdr:row>
      <xdr:rowOff>82550</xdr:rowOff>
    </xdr:to>
    <xdr:cxnSp macro="">
      <xdr:nvCxnSpPr>
        <xdr:cNvPr id="9" name="Straight Connector 8"/>
        <xdr:cNvCxnSpPr/>
      </xdr:nvCxnSpPr>
      <xdr:spPr>
        <a:xfrm>
          <a:off x="133350"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79375</xdr:rowOff>
    </xdr:from>
    <xdr:to>
      <xdr:col>0</xdr:col>
      <xdr:colOff>435102</xdr:colOff>
      <xdr:row>12</xdr:row>
      <xdr:rowOff>79375</xdr:rowOff>
    </xdr:to>
    <xdr:cxnSp macro="">
      <xdr:nvCxnSpPr>
        <xdr:cNvPr id="10" name="Straight Connector 9"/>
        <xdr:cNvCxnSpPr/>
      </xdr:nvCxnSpPr>
      <xdr:spPr>
        <a:xfrm>
          <a:off x="133350"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13</xdr:row>
      <xdr:rowOff>76200</xdr:rowOff>
    </xdr:from>
    <xdr:to>
      <xdr:col>0</xdr:col>
      <xdr:colOff>435102</xdr:colOff>
      <xdr:row>13</xdr:row>
      <xdr:rowOff>76200</xdr:rowOff>
    </xdr:to>
    <xdr:cxnSp macro="">
      <xdr:nvCxnSpPr>
        <xdr:cNvPr id="11" name="Straight Connector 10"/>
        <xdr:cNvCxnSpPr/>
      </xdr:nvCxnSpPr>
      <xdr:spPr>
        <a:xfrm>
          <a:off x="133350" y="25241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274320</xdr:colOff>
      <xdr:row>9</xdr:row>
      <xdr:rowOff>7619</xdr:rowOff>
    </xdr:from>
    <xdr:to>
      <xdr:col>14</xdr:col>
      <xdr:colOff>582930</xdr:colOff>
      <xdr:row>22</xdr:row>
      <xdr:rowOff>91438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8</xdr:row>
      <xdr:rowOff>177165</xdr:rowOff>
    </xdr:from>
    <xdr:to>
      <xdr:col>7</xdr:col>
      <xdr:colOff>337185</xdr:colOff>
      <xdr:row>22</xdr:row>
      <xdr:rowOff>89534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475297</xdr:colOff>
      <xdr:row>8</xdr:row>
      <xdr:rowOff>177165</xdr:rowOff>
    </xdr:from>
    <xdr:to>
      <xdr:col>11</xdr:col>
      <xdr:colOff>155257</xdr:colOff>
      <xdr:row>22</xdr:row>
      <xdr:rowOff>89534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293369</xdr:colOff>
      <xdr:row>8</xdr:row>
      <xdr:rowOff>177165</xdr:rowOff>
    </xdr:from>
    <xdr:to>
      <xdr:col>14</xdr:col>
      <xdr:colOff>601979</xdr:colOff>
      <xdr:row>22</xdr:row>
      <xdr:rowOff>89534</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8" name="Straight Connector 7"/>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9" name="Straight Connector 8"/>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10" name="Straight Connector 9"/>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351949</xdr:colOff>
      <xdr:row>8</xdr:row>
      <xdr:rowOff>114300</xdr:rowOff>
    </xdr:from>
    <xdr:to>
      <xdr:col>14</xdr:col>
      <xdr:colOff>591979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9</xdr:row>
      <xdr:rowOff>94720</xdr:rowOff>
    </xdr:from>
    <xdr:to>
      <xdr:col>0</xdr:col>
      <xdr:colOff>454152</xdr:colOff>
      <xdr:row>9</xdr:row>
      <xdr:rowOff>94720</xdr:rowOff>
    </xdr:to>
    <xdr:cxnSp macro="">
      <xdr:nvCxnSpPr>
        <xdr:cNvPr id="12" name="Straight Connector 11"/>
        <xdr:cNvCxnSpPr/>
      </xdr:nvCxnSpPr>
      <xdr:spPr>
        <a:xfrm>
          <a:off x="152400" y="184732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10</xdr:row>
      <xdr:rowOff>94190</xdr:rowOff>
    </xdr:from>
    <xdr:to>
      <xdr:col>0</xdr:col>
      <xdr:colOff>454152</xdr:colOff>
      <xdr:row>10</xdr:row>
      <xdr:rowOff>94190</xdr:rowOff>
    </xdr:to>
    <xdr:cxnSp macro="">
      <xdr:nvCxnSpPr>
        <xdr:cNvPr id="13" name="Straight Connector 12"/>
        <xdr:cNvCxnSpPr/>
      </xdr:nvCxnSpPr>
      <xdr:spPr>
        <a:xfrm>
          <a:off x="152400" y="2027765"/>
          <a:ext cx="301752" cy="0"/>
        </a:xfrm>
        <a:prstGeom prst="line">
          <a:avLst/>
        </a:prstGeom>
        <a:ln w="19050">
          <a:solidFill>
            <a:srgbClr val="98480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11</xdr:row>
      <xdr:rowOff>93660</xdr:rowOff>
    </xdr:from>
    <xdr:to>
      <xdr:col>0</xdr:col>
      <xdr:colOff>454152</xdr:colOff>
      <xdr:row>11</xdr:row>
      <xdr:rowOff>93660</xdr:rowOff>
    </xdr:to>
    <xdr:cxnSp macro="">
      <xdr:nvCxnSpPr>
        <xdr:cNvPr id="14" name="Straight Connector 13"/>
        <xdr:cNvCxnSpPr/>
      </xdr:nvCxnSpPr>
      <xdr:spPr>
        <a:xfrm>
          <a:off x="152400" y="22082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12</xdr:row>
      <xdr:rowOff>93130</xdr:rowOff>
    </xdr:from>
    <xdr:to>
      <xdr:col>0</xdr:col>
      <xdr:colOff>454152</xdr:colOff>
      <xdr:row>12</xdr:row>
      <xdr:rowOff>93130</xdr:rowOff>
    </xdr:to>
    <xdr:cxnSp macro="">
      <xdr:nvCxnSpPr>
        <xdr:cNvPr id="15" name="Straight Connector 14"/>
        <xdr:cNvCxnSpPr/>
      </xdr:nvCxnSpPr>
      <xdr:spPr>
        <a:xfrm>
          <a:off x="152400" y="2388655"/>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13</xdr:row>
      <xdr:rowOff>92600</xdr:rowOff>
    </xdr:from>
    <xdr:to>
      <xdr:col>0</xdr:col>
      <xdr:colOff>454152</xdr:colOff>
      <xdr:row>13</xdr:row>
      <xdr:rowOff>92600</xdr:rowOff>
    </xdr:to>
    <xdr:cxnSp macro="">
      <xdr:nvCxnSpPr>
        <xdr:cNvPr id="16" name="Straight Connector 15"/>
        <xdr:cNvCxnSpPr/>
      </xdr:nvCxnSpPr>
      <xdr:spPr>
        <a:xfrm>
          <a:off x="152400" y="25691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14</xdr:row>
      <xdr:rowOff>92073</xdr:rowOff>
    </xdr:from>
    <xdr:to>
      <xdr:col>0</xdr:col>
      <xdr:colOff>454152</xdr:colOff>
      <xdr:row>14</xdr:row>
      <xdr:rowOff>92073</xdr:rowOff>
    </xdr:to>
    <xdr:cxnSp macro="">
      <xdr:nvCxnSpPr>
        <xdr:cNvPr id="17" name="Straight Connector 16"/>
        <xdr:cNvCxnSpPr/>
      </xdr:nvCxnSpPr>
      <xdr:spPr>
        <a:xfrm>
          <a:off x="152400" y="274954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8</xdr:row>
      <xdr:rowOff>95250</xdr:rowOff>
    </xdr:from>
    <xdr:to>
      <xdr:col>0</xdr:col>
      <xdr:colOff>454152</xdr:colOff>
      <xdr:row>8</xdr:row>
      <xdr:rowOff>95250</xdr:rowOff>
    </xdr:to>
    <xdr:cxnSp macro="">
      <xdr:nvCxnSpPr>
        <xdr:cNvPr id="11" name="Straight Connector 10"/>
        <xdr:cNvCxnSpPr/>
      </xdr:nvCxnSpPr>
      <xdr:spPr>
        <a:xfrm>
          <a:off x="152400" y="1666875"/>
          <a:ext cx="301752" cy="0"/>
        </a:xfrm>
        <a:prstGeom prst="line">
          <a:avLst/>
        </a:prstGeom>
        <a:ln w="3810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57151</xdr:colOff>
      <xdr:row>8</xdr:row>
      <xdr:rowOff>114300</xdr:rowOff>
    </xdr:from>
    <xdr:to>
      <xdr:col>9</xdr:col>
      <xdr:colOff>211456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332899</xdr:colOff>
      <xdr:row>8</xdr:row>
      <xdr:rowOff>114300</xdr:rowOff>
    </xdr:from>
    <xdr:to>
      <xdr:col>14</xdr:col>
      <xdr:colOff>572929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9</xdr:row>
      <xdr:rowOff>95250</xdr:rowOff>
    </xdr:from>
    <xdr:to>
      <xdr:col>0</xdr:col>
      <xdr:colOff>463677</xdr:colOff>
      <xdr:row>9</xdr:row>
      <xdr:rowOff>95250</xdr:rowOff>
    </xdr:to>
    <xdr:cxnSp macro="">
      <xdr:nvCxnSpPr>
        <xdr:cNvPr id="16" name="Straight Connector 15"/>
        <xdr:cNvCxnSpPr/>
      </xdr:nvCxnSpPr>
      <xdr:spPr>
        <a:xfrm>
          <a:off x="161925" y="184785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10</xdr:row>
      <xdr:rowOff>90805</xdr:rowOff>
    </xdr:from>
    <xdr:to>
      <xdr:col>0</xdr:col>
      <xdr:colOff>463677</xdr:colOff>
      <xdr:row>10</xdr:row>
      <xdr:rowOff>90805</xdr:rowOff>
    </xdr:to>
    <xdr:cxnSp macro="">
      <xdr:nvCxnSpPr>
        <xdr:cNvPr id="17" name="Straight Connector 16"/>
        <xdr:cNvCxnSpPr/>
      </xdr:nvCxnSpPr>
      <xdr:spPr>
        <a:xfrm>
          <a:off x="161925" y="202438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11</xdr:row>
      <xdr:rowOff>86360</xdr:rowOff>
    </xdr:from>
    <xdr:to>
      <xdr:col>0</xdr:col>
      <xdr:colOff>463677</xdr:colOff>
      <xdr:row>11</xdr:row>
      <xdr:rowOff>86360</xdr:rowOff>
    </xdr:to>
    <xdr:cxnSp macro="">
      <xdr:nvCxnSpPr>
        <xdr:cNvPr id="18" name="Straight Connector 17"/>
        <xdr:cNvCxnSpPr/>
      </xdr:nvCxnSpPr>
      <xdr:spPr>
        <a:xfrm>
          <a:off x="161925" y="22009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12</xdr:row>
      <xdr:rowOff>81915</xdr:rowOff>
    </xdr:from>
    <xdr:to>
      <xdr:col>0</xdr:col>
      <xdr:colOff>463677</xdr:colOff>
      <xdr:row>12</xdr:row>
      <xdr:rowOff>81915</xdr:rowOff>
    </xdr:to>
    <xdr:cxnSp macro="">
      <xdr:nvCxnSpPr>
        <xdr:cNvPr id="19" name="Straight Connector 18"/>
        <xdr:cNvCxnSpPr/>
      </xdr:nvCxnSpPr>
      <xdr:spPr>
        <a:xfrm>
          <a:off x="161925" y="237744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13</xdr:row>
      <xdr:rowOff>77470</xdr:rowOff>
    </xdr:from>
    <xdr:to>
      <xdr:col>0</xdr:col>
      <xdr:colOff>463677</xdr:colOff>
      <xdr:row>13</xdr:row>
      <xdr:rowOff>77470</xdr:rowOff>
    </xdr:to>
    <xdr:cxnSp macro="">
      <xdr:nvCxnSpPr>
        <xdr:cNvPr id="20" name="Straight Connector 19"/>
        <xdr:cNvCxnSpPr/>
      </xdr:nvCxnSpPr>
      <xdr:spPr>
        <a:xfrm>
          <a:off x="161925" y="255397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4" name="Pictur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13</xdr:col>
      <xdr:colOff>85725</xdr:colOff>
      <xdr:row>21</xdr:row>
      <xdr:rowOff>85725</xdr:rowOff>
    </xdr:from>
    <xdr:to>
      <xdr:col>17</xdr:col>
      <xdr:colOff>15944</xdr:colOff>
      <xdr:row>29</xdr:row>
      <xdr:rowOff>24765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03" t="2567" r="14804" b="-103"/>
        <a:stretch/>
      </xdr:blipFill>
      <xdr:spPr>
        <a:xfrm>
          <a:off x="3914775" y="4086225"/>
          <a:ext cx="1073219" cy="1463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504827</xdr:colOff>
      <xdr:row>9</xdr:row>
      <xdr:rowOff>142873</xdr:rowOff>
    </xdr:from>
    <xdr:to>
      <xdr:col>5</xdr:col>
      <xdr:colOff>468632</xdr:colOff>
      <xdr:row>10</xdr:row>
      <xdr:rowOff>133350</xdr:rowOff>
    </xdr:to>
    <xdr:sp macro="" textlink="">
      <xdr:nvSpPr>
        <xdr:cNvPr id="31" name="TextBox 30"/>
        <xdr:cNvSpPr txBox="1"/>
      </xdr:nvSpPr>
      <xdr:spPr>
        <a:xfrm>
          <a:off x="2247902" y="1743073"/>
          <a:ext cx="64008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solidFill>
                <a:schemeClr val="dk1"/>
              </a:solidFill>
              <a:effectLst/>
              <a:latin typeface="+mn-lt"/>
              <a:ea typeface="+mn-ea"/>
              <a:cs typeface="+mn-cs"/>
            </a:rPr>
            <a:t>Undesignated</a:t>
          </a:r>
          <a:endParaRPr lang="en-US" sz="800"/>
        </a:p>
      </xdr:txBody>
    </xdr:sp>
    <xdr:clientData/>
  </xdr:twoCellAnchor>
  <xdr:twoCellAnchor>
    <xdr:from>
      <xdr:col>0</xdr:col>
      <xdr:colOff>47625</xdr:colOff>
      <xdr:row>9</xdr:row>
      <xdr:rowOff>142873</xdr:rowOff>
    </xdr:from>
    <xdr:to>
      <xdr:col>1</xdr:col>
      <xdr:colOff>217170</xdr:colOff>
      <xdr:row>10</xdr:row>
      <xdr:rowOff>133350</xdr:rowOff>
    </xdr:to>
    <xdr:sp macro="" textlink="">
      <xdr:nvSpPr>
        <xdr:cNvPr id="13" name="TextBox 12"/>
        <xdr:cNvSpPr txBox="1"/>
      </xdr:nvSpPr>
      <xdr:spPr>
        <a:xfrm>
          <a:off x="47625" y="1743073"/>
          <a:ext cx="73152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Undesignated</a:t>
          </a:r>
        </a:p>
      </xdr:txBody>
    </xdr:sp>
    <xdr:clientData/>
  </xdr:twoCellAnchor>
  <xdr:twoCellAnchor>
    <xdr:from>
      <xdr:col>1</xdr:col>
      <xdr:colOff>295275</xdr:colOff>
      <xdr:row>10</xdr:row>
      <xdr:rowOff>47625</xdr:rowOff>
    </xdr:from>
    <xdr:to>
      <xdr:col>1</xdr:col>
      <xdr:colOff>342900</xdr:colOff>
      <xdr:row>10</xdr:row>
      <xdr:rowOff>142875</xdr:rowOff>
    </xdr:to>
    <xdr:cxnSp macro="">
      <xdr:nvCxnSpPr>
        <xdr:cNvPr id="17" name="Straight Connector 16"/>
        <xdr:cNvCxnSpPr/>
      </xdr:nvCxnSpPr>
      <xdr:spPr>
        <a:xfrm flipH="1" flipV="1">
          <a:off x="85725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285750</xdr:colOff>
      <xdr:row>9</xdr:row>
      <xdr:rowOff>142873</xdr:rowOff>
    </xdr:from>
    <xdr:to>
      <xdr:col>4</xdr:col>
      <xdr:colOff>438149</xdr:colOff>
      <xdr:row>11</xdr:row>
      <xdr:rowOff>114300</xdr:rowOff>
    </xdr:to>
    <xdr:sp macro="" textlink="">
      <xdr:nvSpPr>
        <xdr:cNvPr id="11" name="TextBox 10"/>
        <xdr:cNvSpPr txBox="1"/>
      </xdr:nvSpPr>
      <xdr:spPr>
        <a:xfrm>
          <a:off x="140970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0</xdr:col>
      <xdr:colOff>0</xdr:colOff>
      <xdr:row>16</xdr:row>
      <xdr:rowOff>123823</xdr:rowOff>
    </xdr:from>
    <xdr:to>
      <xdr:col>1</xdr:col>
      <xdr:colOff>38100</xdr:colOff>
      <xdr:row>19</xdr:row>
      <xdr:rowOff>19050</xdr:rowOff>
    </xdr:to>
    <xdr:sp macro="" textlink="">
      <xdr:nvSpPr>
        <xdr:cNvPr id="12" name="TextBox 11"/>
        <xdr:cNvSpPr txBox="1"/>
      </xdr:nvSpPr>
      <xdr:spPr>
        <a:xfrm>
          <a:off x="0" y="29813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Tenant</a:t>
          </a:r>
          <a:r>
            <a:rPr lang="en-US" sz="800" baseline="0"/>
            <a:t>-based Voucher</a:t>
          </a:r>
          <a:endParaRPr lang="en-US" sz="800"/>
        </a:p>
      </xdr:txBody>
    </xdr:sp>
    <xdr:clientData/>
  </xdr:twoCellAnchor>
  <xdr:twoCellAnchor>
    <xdr:from>
      <xdr:col>16</xdr:col>
      <xdr:colOff>79664</xdr:colOff>
      <xdr:row>31</xdr:row>
      <xdr:rowOff>66675</xdr:rowOff>
    </xdr:from>
    <xdr:to>
      <xdr:col>16</xdr:col>
      <xdr:colOff>317789</xdr:colOff>
      <xdr:row>34</xdr:row>
      <xdr:rowOff>72390</xdr:rowOff>
    </xdr:to>
    <xdr:cxnSp macro="">
      <xdr:nvCxnSpPr>
        <xdr:cNvPr id="23" name="Elbow Connector 22"/>
        <xdr:cNvCxnSpPr/>
      </xdr:nvCxnSpPr>
      <xdr:spPr>
        <a:xfrm flipV="1">
          <a:off x="7966364"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xdr:colOff>
      <xdr:row>31</xdr:row>
      <xdr:rowOff>66675</xdr:rowOff>
    </xdr:from>
    <xdr:to>
      <xdr:col>10</xdr:col>
      <xdr:colOff>342900</xdr:colOff>
      <xdr:row>34</xdr:row>
      <xdr:rowOff>72390</xdr:rowOff>
    </xdr:to>
    <xdr:cxnSp macro="">
      <xdr:nvCxnSpPr>
        <xdr:cNvPr id="96" name="Elbow Connector 95"/>
        <xdr:cNvCxnSpPr/>
      </xdr:nvCxnSpPr>
      <xdr:spPr>
        <a:xfrm flipH="1" flipV="1">
          <a:off x="5248275"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5</xdr:col>
      <xdr:colOff>514350</xdr:colOff>
      <xdr:row>10</xdr:row>
      <xdr:rowOff>47625</xdr:rowOff>
    </xdr:from>
    <xdr:to>
      <xdr:col>5</xdr:col>
      <xdr:colOff>561975</xdr:colOff>
      <xdr:row>10</xdr:row>
      <xdr:rowOff>142875</xdr:rowOff>
    </xdr:to>
    <xdr:cxnSp macro="">
      <xdr:nvCxnSpPr>
        <xdr:cNvPr id="34" name="Straight Connector 33"/>
        <xdr:cNvCxnSpPr/>
      </xdr:nvCxnSpPr>
      <xdr:spPr>
        <a:xfrm flipH="1" flipV="1">
          <a:off x="293370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428625</xdr:colOff>
      <xdr:row>9</xdr:row>
      <xdr:rowOff>142873</xdr:rowOff>
    </xdr:from>
    <xdr:to>
      <xdr:col>8</xdr:col>
      <xdr:colOff>66674</xdr:colOff>
      <xdr:row>11</xdr:row>
      <xdr:rowOff>114300</xdr:rowOff>
    </xdr:to>
    <xdr:sp macro="" textlink="">
      <xdr:nvSpPr>
        <xdr:cNvPr id="29" name="TextBox 28"/>
        <xdr:cNvSpPr txBox="1"/>
      </xdr:nvSpPr>
      <xdr:spPr>
        <a:xfrm>
          <a:off x="352425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4</xdr:col>
      <xdr:colOff>352425</xdr:colOff>
      <xdr:row>16</xdr:row>
      <xdr:rowOff>142873</xdr:rowOff>
    </xdr:from>
    <xdr:to>
      <xdr:col>5</xdr:col>
      <xdr:colOff>276225</xdr:colOff>
      <xdr:row>20</xdr:row>
      <xdr:rowOff>0</xdr:rowOff>
    </xdr:to>
    <xdr:sp macro="" textlink="">
      <xdr:nvSpPr>
        <xdr:cNvPr id="30" name="TextBox 29"/>
        <xdr:cNvSpPr txBox="1"/>
      </xdr:nvSpPr>
      <xdr:spPr>
        <a:xfrm>
          <a:off x="2095500" y="300037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Tenant</a:t>
          </a:r>
          <a:r>
            <a:rPr lang="en-US" sz="800" baseline="0"/>
            <a:t>-based Voucher</a:t>
          </a:r>
          <a:endParaRPr lang="en-US" sz="800"/>
        </a:p>
      </xdr:txBody>
    </xdr:sp>
    <xdr:clientData/>
  </xdr:twoCellAnchor>
  <xdr:twoCellAnchor>
    <xdr:from>
      <xdr:col>0</xdr:col>
      <xdr:colOff>180976</xdr:colOff>
      <xdr:row>20</xdr:row>
      <xdr:rowOff>209551</xdr:rowOff>
    </xdr:from>
    <xdr:to>
      <xdr:col>7</xdr:col>
      <xdr:colOff>152400</xdr:colOff>
      <xdr:row>32</xdr:row>
      <xdr:rowOff>28575</xdr:rowOff>
    </xdr:to>
    <xdr:grpSp>
      <xdr:nvGrpSpPr>
        <xdr:cNvPr id="81" name="Group 80"/>
        <xdr:cNvGrpSpPr/>
      </xdr:nvGrpSpPr>
      <xdr:grpSpPr>
        <a:xfrm>
          <a:off x="180976" y="3467101"/>
          <a:ext cx="3743324" cy="1819274"/>
          <a:chOff x="180976" y="3524251"/>
          <a:chExt cx="3743324" cy="1819274"/>
        </a:xfrm>
      </xdr:grpSpPr>
      <xdr:graphicFrame macro="">
        <xdr:nvGraphicFramePr>
          <xdr:cNvPr id="36" name="Chart 35"/>
          <xdr:cNvGraphicFramePr>
            <a:graphicFrameLocks/>
          </xdr:cNvGraphicFramePr>
        </xdr:nvGraphicFramePr>
        <xdr:xfrm>
          <a:off x="180976" y="3524251"/>
          <a:ext cx="3743324" cy="1619249"/>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38" name="Straight Connector 37"/>
          <xdr:cNvCxnSpPr/>
        </xdr:nvCxnSpPr>
        <xdr:spPr>
          <a:xfrm>
            <a:off x="1323975" y="3581400"/>
            <a:ext cx="0" cy="1514475"/>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1" name="TextBox 40"/>
          <xdr:cNvSpPr txBox="1"/>
        </xdr:nvSpPr>
        <xdr:spPr>
          <a:xfrm>
            <a:off x="2857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White</a:t>
            </a:r>
          </a:p>
          <a:p>
            <a:pPr algn="ctr"/>
            <a:r>
              <a:rPr lang="en-US" sz="750" i="1"/>
              <a:t>Non-Hispanic</a:t>
            </a:r>
          </a:p>
        </xdr:txBody>
      </xdr:sp>
      <xdr:sp macro="" textlink="">
        <xdr:nvSpPr>
          <xdr:cNvPr id="42" name="TextBox 41"/>
          <xdr:cNvSpPr txBox="1"/>
        </xdr:nvSpPr>
        <xdr:spPr>
          <a:xfrm>
            <a:off x="78422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Any </a:t>
            </a:r>
          </a:p>
          <a:p>
            <a:pPr algn="ctr"/>
            <a:r>
              <a:rPr lang="en-US" sz="800"/>
              <a:t>Minority</a:t>
            </a:r>
          </a:p>
        </xdr:txBody>
      </xdr:sp>
      <xdr:sp macro="" textlink="">
        <xdr:nvSpPr>
          <xdr:cNvPr id="43" name="Isosceles Triangle 42"/>
          <xdr:cNvSpPr/>
        </xdr:nvSpPr>
        <xdr:spPr>
          <a:xfrm rot="5400000">
            <a:off x="1260348" y="3606927"/>
            <a:ext cx="209550" cy="82296"/>
          </a:xfrm>
          <a:prstGeom prst="triangl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4" name="TextBox 43"/>
          <xdr:cNvSpPr txBox="1"/>
        </xdr:nvSpPr>
        <xdr:spPr>
          <a:xfrm>
            <a:off x="1447802" y="3581399"/>
            <a:ext cx="2428873" cy="17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b="1"/>
              <a:t>RACE/ETHNIC</a:t>
            </a:r>
            <a:r>
              <a:rPr lang="en-US" sz="800" b="1" baseline="0"/>
              <a:t> </a:t>
            </a:r>
            <a:r>
              <a:rPr lang="en-US" sz="800" b="1"/>
              <a:t>DETAIL</a:t>
            </a:r>
            <a:r>
              <a:rPr lang="en-US" sz="800" b="0"/>
              <a:t>*</a:t>
            </a:r>
          </a:p>
        </xdr:txBody>
      </xdr:sp>
      <xdr:sp macro="" textlink="">
        <xdr:nvSpPr>
          <xdr:cNvPr id="45" name="TextBox 44"/>
          <xdr:cNvSpPr txBox="1"/>
        </xdr:nvSpPr>
        <xdr:spPr>
          <a:xfrm>
            <a:off x="128270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Hispanic</a:t>
            </a:r>
          </a:p>
        </xdr:txBody>
      </xdr:sp>
      <xdr:sp macro="" textlink="">
        <xdr:nvSpPr>
          <xdr:cNvPr id="46" name="TextBox 45"/>
          <xdr:cNvSpPr txBox="1"/>
        </xdr:nvSpPr>
        <xdr:spPr>
          <a:xfrm>
            <a:off x="178117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Black</a:t>
            </a:r>
          </a:p>
        </xdr:txBody>
      </xdr:sp>
      <xdr:sp macro="" textlink="">
        <xdr:nvSpPr>
          <xdr:cNvPr id="47" name="TextBox 46"/>
          <xdr:cNvSpPr txBox="1"/>
        </xdr:nvSpPr>
        <xdr:spPr>
          <a:xfrm>
            <a:off x="22796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Asian</a:t>
            </a:r>
          </a:p>
        </xdr:txBody>
      </xdr:sp>
      <xdr:sp macro="" textlink="">
        <xdr:nvSpPr>
          <xdr:cNvPr id="48" name="TextBox 47"/>
          <xdr:cNvSpPr txBox="1"/>
        </xdr:nvSpPr>
        <xdr:spPr>
          <a:xfrm>
            <a:off x="2778125" y="4943474"/>
            <a:ext cx="600075" cy="400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Native Hawaiian/</a:t>
            </a:r>
          </a:p>
          <a:p>
            <a:pPr algn="ctr"/>
            <a:r>
              <a:rPr lang="en-US" sz="800"/>
              <a:t>Pacific</a:t>
            </a:r>
            <a:r>
              <a:rPr lang="en-US" sz="800" baseline="0"/>
              <a:t> Island</a:t>
            </a:r>
            <a:endParaRPr lang="en-US" sz="800"/>
          </a:p>
        </xdr:txBody>
      </xdr:sp>
      <xdr:sp macro="" textlink="">
        <xdr:nvSpPr>
          <xdr:cNvPr id="49" name="TextBox 48"/>
          <xdr:cNvSpPr txBox="1"/>
        </xdr:nvSpPr>
        <xdr:spPr>
          <a:xfrm>
            <a:off x="3276600" y="4943474"/>
            <a:ext cx="6000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American Indian</a:t>
            </a:r>
          </a:p>
        </xdr:txBody>
      </xdr:sp>
    </xdr:grpSp>
    <xdr:clientData/>
  </xdr:twoCellAnchor>
  <xdr:twoCellAnchor>
    <xdr:from>
      <xdr:col>8</xdr:col>
      <xdr:colOff>381000</xdr:colOff>
      <xdr:row>10</xdr:row>
      <xdr:rowOff>95249</xdr:rowOff>
    </xdr:from>
    <xdr:to>
      <xdr:col>17</xdr:col>
      <xdr:colOff>390525</xdr:colOff>
      <xdr:row>22</xdr:row>
      <xdr:rowOff>114299</xdr:rowOff>
    </xdr:to>
    <xdr:graphicFrame macro="">
      <xdr:nvGraphicFramePr>
        <xdr:cNvPr id="5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15</xdr:row>
      <xdr:rowOff>190500</xdr:rowOff>
    </xdr:from>
    <xdr:to>
      <xdr:col>10</xdr:col>
      <xdr:colOff>190500</xdr:colOff>
      <xdr:row>16</xdr:row>
      <xdr:rowOff>114300</xdr:rowOff>
    </xdr:to>
    <xdr:sp macro="" textlink="">
      <xdr:nvSpPr>
        <xdr:cNvPr id="52" name="TextBox 51"/>
        <xdr:cNvSpPr txBox="1"/>
      </xdr:nvSpPr>
      <xdr:spPr>
        <a:xfrm>
          <a:off x="4419600" y="2828925"/>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Diabetes</a:t>
          </a:r>
        </a:p>
      </xdr:txBody>
    </xdr:sp>
    <xdr:clientData/>
  </xdr:twoCellAnchor>
  <xdr:twoCellAnchor>
    <xdr:from>
      <xdr:col>9</xdr:col>
      <xdr:colOff>47625</xdr:colOff>
      <xdr:row>14</xdr:row>
      <xdr:rowOff>42863</xdr:rowOff>
    </xdr:from>
    <xdr:to>
      <xdr:col>10</xdr:col>
      <xdr:colOff>190500</xdr:colOff>
      <xdr:row>15</xdr:row>
      <xdr:rowOff>23813</xdr:rowOff>
    </xdr:to>
    <xdr:sp macro="" textlink="">
      <xdr:nvSpPr>
        <xdr:cNvPr id="53" name="TextBox 52"/>
        <xdr:cNvSpPr txBox="1"/>
      </xdr:nvSpPr>
      <xdr:spPr>
        <a:xfrm>
          <a:off x="4419600" y="2519363"/>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Hypertension</a:t>
          </a:r>
        </a:p>
      </xdr:txBody>
    </xdr:sp>
    <xdr:clientData/>
  </xdr:twoCellAnchor>
  <xdr:twoCellAnchor>
    <xdr:from>
      <xdr:col>9</xdr:col>
      <xdr:colOff>47625</xdr:colOff>
      <xdr:row>12</xdr:row>
      <xdr:rowOff>47625</xdr:rowOff>
    </xdr:from>
    <xdr:to>
      <xdr:col>10</xdr:col>
      <xdr:colOff>190500</xdr:colOff>
      <xdr:row>13</xdr:row>
      <xdr:rowOff>28575</xdr:rowOff>
    </xdr:to>
    <xdr:sp macro="" textlink="">
      <xdr:nvSpPr>
        <xdr:cNvPr id="54" name="TextBox 53"/>
        <xdr:cNvSpPr txBox="1"/>
      </xdr:nvSpPr>
      <xdr:spPr>
        <a:xfrm>
          <a:off x="4419600" y="22098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Asthma</a:t>
          </a:r>
        </a:p>
      </xdr:txBody>
    </xdr:sp>
    <xdr:clientData/>
  </xdr:twoCellAnchor>
  <xdr:twoCellAnchor>
    <xdr:from>
      <xdr:col>9</xdr:col>
      <xdr:colOff>38100</xdr:colOff>
      <xdr:row>10</xdr:row>
      <xdr:rowOff>161924</xdr:rowOff>
    </xdr:from>
    <xdr:to>
      <xdr:col>11</xdr:col>
      <xdr:colOff>285750</xdr:colOff>
      <xdr:row>11</xdr:row>
      <xdr:rowOff>164591</xdr:rowOff>
    </xdr:to>
    <xdr:sp macro="" textlink="">
      <xdr:nvSpPr>
        <xdr:cNvPr id="55" name="TextBox 54"/>
        <xdr:cNvSpPr txBox="1"/>
      </xdr:nvSpPr>
      <xdr:spPr>
        <a:xfrm>
          <a:off x="4724400" y="1943099"/>
          <a:ext cx="1162050" cy="16459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HEALTH INDICATORS</a:t>
          </a:r>
        </a:p>
      </xdr:txBody>
    </xdr:sp>
    <xdr:clientData/>
  </xdr:twoCellAnchor>
  <xdr:twoCellAnchor>
    <xdr:from>
      <xdr:col>9</xdr:col>
      <xdr:colOff>38100</xdr:colOff>
      <xdr:row>17</xdr:row>
      <xdr:rowOff>104774</xdr:rowOff>
    </xdr:from>
    <xdr:to>
      <xdr:col>11</xdr:col>
      <xdr:colOff>285750</xdr:colOff>
      <xdr:row>20</xdr:row>
      <xdr:rowOff>113537</xdr:rowOff>
    </xdr:to>
    <xdr:sp macro="" textlink="">
      <xdr:nvSpPr>
        <xdr:cNvPr id="56" name="TextBox 55"/>
        <xdr:cNvSpPr txBox="1"/>
      </xdr:nvSpPr>
      <xdr:spPr>
        <a:xfrm>
          <a:off x="4410075" y="3124199"/>
          <a:ext cx="1104900" cy="24688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MEDICAL UTILIZATION</a:t>
          </a:r>
        </a:p>
      </xdr:txBody>
    </xdr:sp>
    <xdr:clientData/>
  </xdr:twoCellAnchor>
  <xdr:twoCellAnchor>
    <xdr:from>
      <xdr:col>9</xdr:col>
      <xdr:colOff>47625</xdr:colOff>
      <xdr:row>20</xdr:row>
      <xdr:rowOff>209550</xdr:rowOff>
    </xdr:from>
    <xdr:to>
      <xdr:col>10</xdr:col>
      <xdr:colOff>190500</xdr:colOff>
      <xdr:row>21</xdr:row>
      <xdr:rowOff>133350</xdr:rowOff>
    </xdr:to>
    <xdr:sp macro="" textlink="">
      <xdr:nvSpPr>
        <xdr:cNvPr id="57" name="TextBox 56"/>
        <xdr:cNvSpPr txBox="1"/>
      </xdr:nvSpPr>
      <xdr:spPr>
        <a:xfrm>
          <a:off x="4419600" y="34671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1+ ED Visits</a:t>
          </a:r>
        </a:p>
      </xdr:txBody>
    </xdr:sp>
    <xdr:clientData/>
  </xdr:twoCellAnchor>
  <xdr:twoCellAnchor>
    <xdr:from>
      <xdr:col>10</xdr:col>
      <xdr:colOff>173182</xdr:colOff>
      <xdr:row>27</xdr:row>
      <xdr:rowOff>75369</xdr:rowOff>
    </xdr:from>
    <xdr:to>
      <xdr:col>16</xdr:col>
      <xdr:colOff>251144</xdr:colOff>
      <xdr:row>42</xdr:row>
      <xdr:rowOff>114299</xdr:rowOff>
    </xdr:to>
    <xdr:grpSp>
      <xdr:nvGrpSpPr>
        <xdr:cNvPr id="89" name="Group 88"/>
        <xdr:cNvGrpSpPr/>
      </xdr:nvGrpSpPr>
      <xdr:grpSpPr>
        <a:xfrm>
          <a:off x="5316682" y="4523544"/>
          <a:ext cx="2821162" cy="2429705"/>
          <a:chOff x="4972049" y="3730780"/>
          <a:chExt cx="3769038" cy="3222470"/>
        </a:xfrm>
      </xdr:grpSpPr>
      <xdr:grpSp>
        <xdr:nvGrpSpPr>
          <xdr:cNvPr id="83" name="Group 82"/>
          <xdr:cNvGrpSpPr/>
        </xdr:nvGrpSpPr>
        <xdr:grpSpPr>
          <a:xfrm>
            <a:off x="4972056" y="3730780"/>
            <a:ext cx="3769031" cy="3222470"/>
            <a:chOff x="2502130" y="1704109"/>
            <a:chExt cx="1273665" cy="1088967"/>
          </a:xfrm>
        </xdr:grpSpPr>
        <xdr:sp macro="" textlink="">
          <xdr:nvSpPr>
            <xdr:cNvPr id="84" name="Oval 83"/>
            <xdr:cNvSpPr/>
          </xdr:nvSpPr>
          <xdr:spPr>
            <a:xfrm>
              <a:off x="2502130" y="1704109"/>
              <a:ext cx="1098110" cy="1088967"/>
            </a:xfrm>
            <a:prstGeom prst="ellipse">
              <a:avLst/>
            </a:prstGeom>
            <a:gradFill>
              <a:gsLst>
                <a:gs pos="11000">
                  <a:schemeClr val="tx2"/>
                </a:gs>
                <a:gs pos="76000">
                  <a:schemeClr val="accent1">
                    <a:lumMod val="60000"/>
                    <a:lumOff val="40000"/>
                    <a:alpha val="59000"/>
                  </a:schemeClr>
                </a:gs>
                <a:gs pos="100000">
                  <a:schemeClr val="tx2">
                    <a:lumMod val="20000"/>
                    <a:lumOff val="80000"/>
                    <a:alpha val="25000"/>
                  </a:schemeClr>
                </a:gs>
              </a:gsLst>
              <a:lin ang="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5" name="Oval 84"/>
            <xdr:cNvSpPr/>
          </xdr:nvSpPr>
          <xdr:spPr>
            <a:xfrm>
              <a:off x="3210227" y="1967346"/>
              <a:ext cx="565568" cy="562493"/>
            </a:xfrm>
            <a:prstGeom prst="ellipse">
              <a:avLst/>
            </a:prstGeom>
            <a:gradFill>
              <a:gsLst>
                <a:gs pos="9000">
                  <a:srgbClr val="984807"/>
                </a:gs>
                <a:gs pos="61000">
                  <a:schemeClr val="accent6">
                    <a:lumMod val="60000"/>
                    <a:lumOff val="40000"/>
                    <a:alpha val="64000"/>
                  </a:schemeClr>
                </a:gs>
                <a:gs pos="96000">
                  <a:schemeClr val="accent6">
                    <a:lumMod val="20000"/>
                    <a:lumOff val="80000"/>
                    <a:alpha val="32000"/>
                  </a:schemeClr>
                </a:gs>
              </a:gsLst>
              <a:lin ang="1080000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nvGrpSpPr>
          <xdr:cNvPr id="88" name="Group 87"/>
          <xdr:cNvGrpSpPr/>
        </xdr:nvGrpSpPr>
        <xdr:grpSpPr>
          <a:xfrm>
            <a:off x="4972049" y="3730780"/>
            <a:ext cx="3769027" cy="3222470"/>
            <a:chOff x="5124449" y="3883180"/>
            <a:chExt cx="3769027" cy="3222470"/>
          </a:xfrm>
          <a:noFill/>
        </xdr:grpSpPr>
        <xdr:sp macro="" textlink="">
          <xdr:nvSpPr>
            <xdr:cNvPr id="86" name="Oval 85"/>
            <xdr:cNvSpPr/>
          </xdr:nvSpPr>
          <xdr:spPr>
            <a:xfrm>
              <a:off x="5124449" y="3883180"/>
              <a:ext cx="3249529" cy="322247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7" name="Oval 86"/>
            <xdr:cNvSpPr/>
          </xdr:nvSpPr>
          <xdr:spPr>
            <a:xfrm>
              <a:off x="7219847" y="4662151"/>
              <a:ext cx="1673629" cy="166453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clientData/>
  </xdr:twoCellAnchor>
  <xdr:twoCellAnchor>
    <xdr:from>
      <xdr:col>10</xdr:col>
      <xdr:colOff>304800</xdr:colOff>
      <xdr:row>33</xdr:row>
      <xdr:rowOff>104773</xdr:rowOff>
    </xdr:from>
    <xdr:to>
      <xdr:col>12</xdr:col>
      <xdr:colOff>277957</xdr:colOff>
      <xdr:row>35</xdr:row>
      <xdr:rowOff>142875</xdr:rowOff>
    </xdr:to>
    <xdr:sp macro="" textlink="">
      <xdr:nvSpPr>
        <xdr:cNvPr id="90" name="TextBox 89"/>
        <xdr:cNvSpPr txBox="1"/>
      </xdr:nvSpPr>
      <xdr:spPr>
        <a:xfrm>
          <a:off x="5448300" y="5524498"/>
          <a:ext cx="887557" cy="419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ctr"/>
          <a:r>
            <a:rPr lang="en-US" sz="750">
              <a:solidFill>
                <a:schemeClr val="bg1"/>
              </a:solidFill>
            </a:rPr>
            <a:t>          Mental Health</a:t>
          </a:r>
        </a:p>
        <a:p>
          <a:pPr lvl="0" algn="ctr"/>
          <a:r>
            <a:rPr lang="en-US" sz="750" baseline="0">
              <a:solidFill>
                <a:schemeClr val="bg1"/>
              </a:solidFill>
            </a:rPr>
            <a:t>         Condition </a:t>
          </a:r>
          <a:r>
            <a:rPr lang="en-US" sz="750">
              <a:solidFill>
                <a:schemeClr val="bg1"/>
              </a:solidFill>
            </a:rPr>
            <a:t>Only</a:t>
          </a:r>
        </a:p>
      </xdr:txBody>
    </xdr:sp>
    <xdr:clientData/>
  </xdr:twoCellAnchor>
  <xdr:twoCellAnchor>
    <xdr:from>
      <xdr:col>13</xdr:col>
      <xdr:colOff>325582</xdr:colOff>
      <xdr:row>33</xdr:row>
      <xdr:rowOff>104773</xdr:rowOff>
    </xdr:from>
    <xdr:to>
      <xdr:col>15</xdr:col>
      <xdr:colOff>382732</xdr:colOff>
      <xdr:row>34</xdr:row>
      <xdr:rowOff>152400</xdr:rowOff>
    </xdr:to>
    <xdr:sp macro="" textlink="">
      <xdr:nvSpPr>
        <xdr:cNvPr id="91" name="TextBox 90"/>
        <xdr:cNvSpPr txBox="1"/>
      </xdr:nvSpPr>
      <xdr:spPr>
        <a:xfrm>
          <a:off x="6840682" y="5524498"/>
          <a:ext cx="971550" cy="266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ysClr val="windowText" lastClr="000000"/>
              </a:solidFill>
            </a:rPr>
            <a:t>Co-Occuring</a:t>
          </a:r>
          <a:r>
            <a:rPr lang="en-US" sz="750" baseline="0">
              <a:solidFill>
                <a:sysClr val="windowText" lastClr="000000"/>
              </a:solidFill>
            </a:rPr>
            <a:t> Mental Health and SUD</a:t>
          </a:r>
          <a:endParaRPr lang="en-US" sz="700" b="0">
            <a:solidFill>
              <a:sysClr val="windowText" lastClr="000000"/>
            </a:solidFill>
          </a:endParaRPr>
        </a:p>
      </xdr:txBody>
    </xdr:sp>
    <xdr:clientData/>
  </xdr:twoCellAnchor>
  <xdr:twoCellAnchor>
    <xdr:from>
      <xdr:col>15</xdr:col>
      <xdr:colOff>335108</xdr:colOff>
      <xdr:row>33</xdr:row>
      <xdr:rowOff>104773</xdr:rowOff>
    </xdr:from>
    <xdr:to>
      <xdr:col>16</xdr:col>
      <xdr:colOff>173183</xdr:colOff>
      <xdr:row>34</xdr:row>
      <xdr:rowOff>142875</xdr:rowOff>
    </xdr:to>
    <xdr:sp macro="" textlink="">
      <xdr:nvSpPr>
        <xdr:cNvPr id="92" name="TextBox 91"/>
        <xdr:cNvSpPr txBox="1"/>
      </xdr:nvSpPr>
      <xdr:spPr>
        <a:xfrm>
          <a:off x="7764608" y="5524498"/>
          <a:ext cx="2952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chemeClr val="bg1"/>
              </a:solidFill>
            </a:rPr>
            <a:t>SUD </a:t>
          </a:r>
        </a:p>
        <a:p>
          <a:pPr algn="ctr"/>
          <a:r>
            <a:rPr lang="en-US" sz="750">
              <a:solidFill>
                <a:schemeClr val="bg1"/>
              </a:solidFill>
            </a:rPr>
            <a:t>Only</a:t>
          </a:r>
          <a:endParaRPr lang="en-US" sz="1000" b="1">
            <a:solidFill>
              <a:schemeClr val="bg1"/>
            </a:solidFill>
          </a:endParaRPr>
        </a:p>
      </xdr:txBody>
    </xdr:sp>
    <xdr:clientData/>
  </xdr:twoCellAnchor>
  <xdr:twoCellAnchor>
    <xdr:from>
      <xdr:col>0</xdr:col>
      <xdr:colOff>114300</xdr:colOff>
      <xdr:row>34</xdr:row>
      <xdr:rowOff>19048</xdr:rowOff>
    </xdr:from>
    <xdr:to>
      <xdr:col>9</xdr:col>
      <xdr:colOff>152401</xdr:colOff>
      <xdr:row>42</xdr:row>
      <xdr:rowOff>121497</xdr:rowOff>
    </xdr:to>
    <xdr:grpSp>
      <xdr:nvGrpSpPr>
        <xdr:cNvPr id="6" name="Group 5"/>
        <xdr:cNvGrpSpPr/>
      </xdr:nvGrpSpPr>
      <xdr:grpSpPr>
        <a:xfrm>
          <a:off x="114300" y="5657848"/>
          <a:ext cx="4724401" cy="1302599"/>
          <a:chOff x="114300" y="5657848"/>
          <a:chExt cx="4727140" cy="1302599"/>
        </a:xfrm>
      </xdr:grpSpPr>
      <xdr:grpSp>
        <xdr:nvGrpSpPr>
          <xdr:cNvPr id="2" name="Group 1"/>
          <xdr:cNvGrpSpPr/>
        </xdr:nvGrpSpPr>
        <xdr:grpSpPr>
          <a:xfrm>
            <a:off x="114300" y="5657848"/>
            <a:ext cx="1628775" cy="1302599"/>
            <a:chOff x="114300" y="5657848"/>
            <a:chExt cx="1628775" cy="1302599"/>
          </a:xfrm>
        </xdr:grpSpPr>
        <xdr:graphicFrame macro="">
          <xdr:nvGraphicFramePr>
            <xdr:cNvPr id="65" name="Chart 64"/>
            <xdr:cNvGraphicFramePr>
              <a:graphicFrameLocks/>
            </xdr:cNvGraphicFramePr>
          </xdr:nvGraphicFramePr>
          <xdr:xfrm>
            <a:off x="114300" y="5734635"/>
            <a:ext cx="1295400" cy="122581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66" name="TextBox 65"/>
            <xdr:cNvSpPr txBox="1"/>
          </xdr:nvSpPr>
          <xdr:spPr>
            <a:xfrm>
              <a:off x="1257299" y="5657848"/>
              <a:ext cx="48577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Minor </a:t>
              </a:r>
            </a:p>
            <a:p>
              <a:pPr algn="l"/>
              <a:r>
                <a:rPr lang="en-US" sz="800"/>
                <a:t>Children</a:t>
              </a:r>
            </a:p>
          </xdr:txBody>
        </xdr:sp>
        <xdr:pic>
          <xdr:nvPicPr>
            <xdr:cNvPr id="61" name="Picture 6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619124" y="6127632"/>
              <a:ext cx="317500" cy="388462"/>
            </a:xfrm>
            <a:prstGeom prst="rect">
              <a:avLst/>
            </a:prstGeom>
            <a:noFill/>
            <a:ln>
              <a:noFill/>
            </a:ln>
            <a:extLst>
              <a:ext uri="{53640926-AAD7-44D8-BBD7-CCE9431645EC}">
                <a14:shadowObscured xmlns:a14="http://schemas.microsoft.com/office/drawing/2010/main"/>
              </a:ext>
            </a:extLst>
          </xdr:spPr>
        </xdr:pic>
      </xdr:grpSp>
      <xdr:grpSp>
        <xdr:nvGrpSpPr>
          <xdr:cNvPr id="4" name="Group 3"/>
          <xdr:cNvGrpSpPr/>
        </xdr:nvGrpSpPr>
        <xdr:grpSpPr>
          <a:xfrm>
            <a:off x="1509712" y="5657848"/>
            <a:ext cx="1633538" cy="1302599"/>
            <a:chOff x="1509712" y="5657848"/>
            <a:chExt cx="1633538" cy="1302599"/>
          </a:xfrm>
        </xdr:grpSpPr>
        <xdr:graphicFrame macro="">
          <xdr:nvGraphicFramePr>
            <xdr:cNvPr id="73" name="Chart 72"/>
            <xdr:cNvGraphicFramePr>
              <a:graphicFrameLocks/>
            </xdr:cNvGraphicFramePr>
          </xdr:nvGraphicFramePr>
          <xdr:xfrm>
            <a:off x="1509712" y="5735062"/>
            <a:ext cx="1295400" cy="1225385"/>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74" name="TextBox 73"/>
            <xdr:cNvSpPr txBox="1"/>
          </xdr:nvSpPr>
          <xdr:spPr>
            <a:xfrm>
              <a:off x="2605086" y="5657848"/>
              <a:ext cx="538164" cy="316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Single Parents</a:t>
              </a:r>
            </a:p>
          </xdr:txBody>
        </xdr:sp>
        <xdr:pic>
          <xdr:nvPicPr>
            <xdr:cNvPr id="71" name="Picture 7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014536" y="6127922"/>
              <a:ext cx="317500" cy="388327"/>
            </a:xfrm>
            <a:prstGeom prst="rect">
              <a:avLst/>
            </a:prstGeom>
            <a:noFill/>
            <a:ln>
              <a:noFill/>
            </a:ln>
            <a:extLst>
              <a:ext uri="{53640926-AAD7-44D8-BBD7-CCE9431645EC}">
                <a14:shadowObscured xmlns:a14="http://schemas.microsoft.com/office/drawing/2010/main"/>
              </a:ext>
            </a:extLst>
          </xdr:spPr>
        </xdr:pic>
      </xdr:grpSp>
      <xdr:grpSp>
        <xdr:nvGrpSpPr>
          <xdr:cNvPr id="5" name="Group 4"/>
          <xdr:cNvGrpSpPr/>
        </xdr:nvGrpSpPr>
        <xdr:grpSpPr>
          <a:xfrm>
            <a:off x="2905125" y="5657848"/>
            <a:ext cx="1936315" cy="1302599"/>
            <a:chOff x="2905125" y="5657848"/>
            <a:chExt cx="1936315" cy="1302599"/>
          </a:xfrm>
        </xdr:grpSpPr>
        <xdr:graphicFrame macro="">
          <xdr:nvGraphicFramePr>
            <xdr:cNvPr id="79" name="Chart 78"/>
            <xdr:cNvGraphicFramePr>
              <a:graphicFrameLocks/>
            </xdr:cNvGraphicFramePr>
          </xdr:nvGraphicFramePr>
          <xdr:xfrm>
            <a:off x="2905125" y="5734635"/>
            <a:ext cx="1295400" cy="1225812"/>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80" name="TextBox 79"/>
            <xdr:cNvSpPr txBox="1"/>
          </xdr:nvSpPr>
          <xdr:spPr>
            <a:xfrm>
              <a:off x="4029074" y="5657848"/>
              <a:ext cx="81236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Primary Language not English</a:t>
              </a:r>
            </a:p>
          </xdr:txBody>
        </xdr:sp>
        <xdr:pic>
          <xdr:nvPicPr>
            <xdr:cNvPr id="77" name="Picture 76"/>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3409949" y="6127632"/>
              <a:ext cx="317500" cy="388462"/>
            </a:xfrm>
            <a:prstGeom prst="rect">
              <a:avLst/>
            </a:prstGeom>
            <a:noFill/>
            <a:ln>
              <a:noFill/>
            </a:ln>
            <a:extLst>
              <a:ext uri="{53640926-AAD7-44D8-BBD7-CCE9431645EC}">
                <a14:shadowObscured xmlns:a14="http://schemas.microsoft.com/office/drawing/2010/main"/>
              </a:ext>
            </a:extLst>
          </xdr:spPr>
        </xdr:pic>
      </xdr:grpSp>
    </xdr:grpSp>
    <xdr:clientData/>
  </xdr:twoCellAnchor>
  <xdr:oneCellAnchor>
    <xdr:from>
      <xdr:col>14</xdr:col>
      <xdr:colOff>68407</xdr:colOff>
      <xdr:row>34</xdr:row>
      <xdr:rowOff>119063</xdr:rowOff>
    </xdr:from>
    <xdr:ext cx="550718" cy="164404"/>
    <xdr:sp macro="" textlink="'7a'!I32">
      <xdr:nvSpPr>
        <xdr:cNvPr id="10" name="TextBox 9"/>
        <xdr:cNvSpPr txBox="1"/>
      </xdr:nvSpPr>
      <xdr:spPr>
        <a:xfrm>
          <a:off x="7040707" y="5757863"/>
          <a:ext cx="550718" cy="164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fld id="{FF4C11B3-BCCB-4CA8-B97B-4262E020FEC9}" type="TxLink">
            <a:rPr lang="en-US" sz="1050" b="1" i="0" u="none" strike="noStrike">
              <a:solidFill>
                <a:srgbClr val="000000"/>
              </a:solidFill>
              <a:latin typeface="Calibri"/>
            </a:rPr>
            <a:pPr algn="ctr"/>
            <a:t>5.5%</a:t>
          </a:fld>
          <a:endParaRPr lang="en-US" sz="1050" b="1"/>
        </a:p>
      </xdr:txBody>
    </xdr:sp>
    <xdr:clientData/>
  </xdr:oneCellAnchor>
  <xdr:twoCellAnchor>
    <xdr:from>
      <xdr:col>14</xdr:col>
      <xdr:colOff>277957</xdr:colOff>
      <xdr:row>35</xdr:row>
      <xdr:rowOff>134217</xdr:rowOff>
    </xdr:from>
    <xdr:to>
      <xdr:col>15</xdr:col>
      <xdr:colOff>401782</xdr:colOff>
      <xdr:row>36</xdr:row>
      <xdr:rowOff>109452</xdr:rowOff>
    </xdr:to>
    <xdr:sp macro="" textlink="'7a'!I31">
      <xdr:nvSpPr>
        <xdr:cNvPr id="14" name="TextBox 13"/>
        <xdr:cNvSpPr txBox="1"/>
      </xdr:nvSpPr>
      <xdr:spPr>
        <a:xfrm>
          <a:off x="7250257" y="5934942"/>
          <a:ext cx="58102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B281DC56-D31A-4897-91BA-B184DB4BA7EE}" type="TxLink">
            <a:rPr lang="en-US" sz="700" b="0" i="0" u="none" strike="noStrike">
              <a:solidFill>
                <a:srgbClr val="000000"/>
              </a:solidFill>
              <a:latin typeface="Calibri"/>
            </a:rPr>
            <a:pPr/>
            <a:t>41</a:t>
          </a:fld>
          <a:endParaRPr lang="en-US" sz="700"/>
        </a:p>
      </xdr:txBody>
    </xdr:sp>
    <xdr:clientData/>
  </xdr:twoCellAnchor>
  <xdr:twoCellAnchor>
    <xdr:from>
      <xdr:col>0</xdr:col>
      <xdr:colOff>190500</xdr:colOff>
      <xdr:row>31</xdr:row>
      <xdr:rowOff>57150</xdr:rowOff>
    </xdr:from>
    <xdr:to>
      <xdr:col>5</xdr:col>
      <xdr:colOff>180975</xdr:colOff>
      <xdr:row>33</xdr:row>
      <xdr:rowOff>28575</xdr:rowOff>
    </xdr:to>
    <xdr:sp macro="" textlink="">
      <xdr:nvSpPr>
        <xdr:cNvPr id="78" name="TextBox 77"/>
        <xdr:cNvSpPr txBox="1"/>
      </xdr:nvSpPr>
      <xdr:spPr>
        <a:xfrm>
          <a:off x="190500" y="5153025"/>
          <a:ext cx="24098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i="1" baseline="0"/>
            <a:t>*Clients may have multiple races or ethnicities, so percentages will exceed Any Minority.</a:t>
          </a:r>
          <a:endParaRPr lang="en-US" sz="750" i="1"/>
        </a:p>
      </xdr:txBody>
    </xdr:sp>
    <xdr:clientData/>
  </xdr:twoCellAnchor>
  <xdr:twoCellAnchor>
    <xdr:from>
      <xdr:col>11</xdr:col>
      <xdr:colOff>163657</xdr:colOff>
      <xdr:row>34</xdr:row>
      <xdr:rowOff>119063</xdr:rowOff>
    </xdr:from>
    <xdr:to>
      <xdr:col>12</xdr:col>
      <xdr:colOff>258907</xdr:colOff>
      <xdr:row>35</xdr:row>
      <xdr:rowOff>119063</xdr:rowOff>
    </xdr:to>
    <xdr:sp macro="" textlink="'7a'!F1">
      <xdr:nvSpPr>
        <xdr:cNvPr id="98" name="TextBox 97"/>
        <xdr:cNvSpPr txBox="1"/>
      </xdr:nvSpPr>
      <xdr:spPr>
        <a:xfrm>
          <a:off x="5764357" y="5757863"/>
          <a:ext cx="55245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DDD163EC-D226-4B03-B126-21F9D6F07DFC}" type="TxLink">
            <a:rPr lang="en-US" sz="1000" b="1" i="0" u="none" strike="noStrike">
              <a:solidFill>
                <a:schemeClr val="bg1"/>
              </a:solidFill>
              <a:latin typeface="Calibri"/>
            </a:rPr>
            <a:pPr algn="ctr"/>
            <a:t>19.6%</a:t>
          </a:fld>
          <a:endParaRPr lang="en-US" sz="1000" b="1">
            <a:solidFill>
              <a:schemeClr val="bg1"/>
            </a:solidFill>
          </a:endParaRPr>
        </a:p>
      </xdr:txBody>
    </xdr:sp>
    <xdr:clientData/>
  </xdr:twoCellAnchor>
  <xdr:twoCellAnchor>
    <xdr:from>
      <xdr:col>15</xdr:col>
      <xdr:colOff>220807</xdr:colOff>
      <xdr:row>34</xdr:row>
      <xdr:rowOff>119063</xdr:rowOff>
    </xdr:from>
    <xdr:to>
      <xdr:col>16</xdr:col>
      <xdr:colOff>344632</xdr:colOff>
      <xdr:row>35</xdr:row>
      <xdr:rowOff>119063</xdr:rowOff>
    </xdr:to>
    <xdr:sp macro="" textlink="'7a'!H1">
      <xdr:nvSpPr>
        <xdr:cNvPr id="99" name="TextBox 98"/>
        <xdr:cNvSpPr txBox="1"/>
      </xdr:nvSpPr>
      <xdr:spPr>
        <a:xfrm>
          <a:off x="7650307" y="5757863"/>
          <a:ext cx="5810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99716A58-1717-467C-AA32-DC2E79A62EAE}" type="TxLink">
            <a:rPr lang="en-US" sz="1000" b="1" i="0" u="none" strike="noStrike">
              <a:solidFill>
                <a:schemeClr val="bg1"/>
              </a:solidFill>
              <a:latin typeface="Calibri"/>
            </a:rPr>
            <a:pPr algn="ctr"/>
            <a:t>2.4%</a:t>
          </a:fld>
          <a:endParaRPr lang="en-US" sz="1000" b="1">
            <a:solidFill>
              <a:schemeClr val="bg1"/>
            </a:solidFill>
          </a:endParaRPr>
        </a:p>
      </xdr:txBody>
    </xdr:sp>
    <xdr:clientData/>
  </xdr:twoCellAnchor>
  <xdr:twoCellAnchor>
    <xdr:from>
      <xdr:col>15</xdr:col>
      <xdr:colOff>382732</xdr:colOff>
      <xdr:row>35</xdr:row>
      <xdr:rowOff>134217</xdr:rowOff>
    </xdr:from>
    <xdr:to>
      <xdr:col>16</xdr:col>
      <xdr:colOff>220807</xdr:colOff>
      <xdr:row>36</xdr:row>
      <xdr:rowOff>96116</xdr:rowOff>
    </xdr:to>
    <xdr:sp macro="" textlink="'7a'!G1">
      <xdr:nvSpPr>
        <xdr:cNvPr id="101" name="TextBox 100"/>
        <xdr:cNvSpPr txBox="1"/>
      </xdr:nvSpPr>
      <xdr:spPr>
        <a:xfrm>
          <a:off x="7812232" y="5934942"/>
          <a:ext cx="295275" cy="123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6256162A-FB23-4667-B2A0-CA6E6D481AFD}" type="TxLink">
            <a:rPr lang="en-US" sz="700" b="0" i="0" u="none" strike="noStrike">
              <a:solidFill>
                <a:schemeClr val="bg1"/>
              </a:solidFill>
              <a:latin typeface="Calibri"/>
            </a:rPr>
            <a:pPr/>
            <a:t>18</a:t>
          </a:fld>
          <a:endParaRPr lang="en-US" sz="700" b="0">
            <a:solidFill>
              <a:schemeClr val="bg1"/>
            </a:solidFill>
          </a:endParaRPr>
        </a:p>
      </xdr:txBody>
    </xdr:sp>
    <xdr:clientData/>
  </xdr:twoCellAnchor>
  <xdr:twoCellAnchor>
    <xdr:from>
      <xdr:col>11</xdr:col>
      <xdr:colOff>363682</xdr:colOff>
      <xdr:row>35</xdr:row>
      <xdr:rowOff>134217</xdr:rowOff>
    </xdr:from>
    <xdr:to>
      <xdr:col>12</xdr:col>
      <xdr:colOff>363682</xdr:colOff>
      <xdr:row>36</xdr:row>
      <xdr:rowOff>109452</xdr:rowOff>
    </xdr:to>
    <xdr:sp macro="" textlink="'7a'!E1">
      <xdr:nvSpPr>
        <xdr:cNvPr id="22" name="TextBox 21"/>
        <xdr:cNvSpPr txBox="1"/>
      </xdr:nvSpPr>
      <xdr:spPr>
        <a:xfrm>
          <a:off x="5964382" y="5934942"/>
          <a:ext cx="457200"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30D7546E-618B-49B1-A7CD-9B9F28109F05}" type="TxLink">
            <a:rPr lang="en-US" sz="700" b="0" i="0" u="none" strike="noStrike">
              <a:solidFill>
                <a:schemeClr val="bg1"/>
              </a:solidFill>
              <a:latin typeface="Calibri"/>
            </a:rPr>
            <a:pPr/>
            <a:t> 324 </a:t>
          </a:fld>
          <a:endParaRPr lang="en-US" sz="700" b="0">
            <a:solidFill>
              <a:schemeClr val="bg1"/>
            </a:solidFill>
          </a:endParaRPr>
        </a:p>
      </xdr:txBody>
    </xdr:sp>
    <xdr:clientData/>
  </xdr:twoCellAnchor>
  <xdr:twoCellAnchor>
    <xdr:from>
      <xdr:col>2</xdr:col>
      <xdr:colOff>152400</xdr:colOff>
      <xdr:row>10</xdr:row>
      <xdr:rowOff>47625</xdr:rowOff>
    </xdr:from>
    <xdr:to>
      <xdr:col>2</xdr:col>
      <xdr:colOff>200025</xdr:colOff>
      <xdr:row>10</xdr:row>
      <xdr:rowOff>142875</xdr:rowOff>
    </xdr:to>
    <xdr:cxnSp macro="">
      <xdr:nvCxnSpPr>
        <xdr:cNvPr id="102" name="Straight Connector 101"/>
        <xdr:cNvCxnSpPr/>
      </xdr:nvCxnSpPr>
      <xdr:spPr>
        <a:xfrm flipV="1">
          <a:off x="127635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95250</xdr:colOff>
      <xdr:row>16</xdr:row>
      <xdr:rowOff>104775</xdr:rowOff>
    </xdr:from>
    <xdr:to>
      <xdr:col>1</xdr:col>
      <xdr:colOff>142875</xdr:colOff>
      <xdr:row>17</xdr:row>
      <xdr:rowOff>38100</xdr:rowOff>
    </xdr:to>
    <xdr:cxnSp macro="">
      <xdr:nvCxnSpPr>
        <xdr:cNvPr id="103" name="Straight Connector 102"/>
        <xdr:cNvCxnSpPr/>
      </xdr:nvCxnSpPr>
      <xdr:spPr>
        <a:xfrm flipH="1">
          <a:off x="657225" y="296227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10</xdr:row>
      <xdr:rowOff>47625</xdr:rowOff>
    </xdr:from>
    <xdr:to>
      <xdr:col>6</xdr:col>
      <xdr:colOff>342900</xdr:colOff>
      <xdr:row>10</xdr:row>
      <xdr:rowOff>142875</xdr:rowOff>
    </xdr:to>
    <xdr:cxnSp macro="">
      <xdr:nvCxnSpPr>
        <xdr:cNvPr id="104" name="Straight Connector 103"/>
        <xdr:cNvCxnSpPr/>
      </xdr:nvCxnSpPr>
      <xdr:spPr>
        <a:xfrm flipV="1">
          <a:off x="339090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314325</xdr:colOff>
      <xdr:row>16</xdr:row>
      <xdr:rowOff>104775</xdr:rowOff>
    </xdr:from>
    <xdr:to>
      <xdr:col>5</xdr:col>
      <xdr:colOff>361950</xdr:colOff>
      <xdr:row>17</xdr:row>
      <xdr:rowOff>38100</xdr:rowOff>
    </xdr:to>
    <xdr:cxnSp macro="">
      <xdr:nvCxnSpPr>
        <xdr:cNvPr id="105" name="Straight Connector 104"/>
        <xdr:cNvCxnSpPr/>
      </xdr:nvCxnSpPr>
      <xdr:spPr>
        <a:xfrm flipH="1">
          <a:off x="2733675" y="296227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552449</xdr:colOff>
      <xdr:row>12</xdr:row>
      <xdr:rowOff>95250</xdr:rowOff>
    </xdr:from>
    <xdr:to>
      <xdr:col>6</xdr:col>
      <xdr:colOff>216407</xdr:colOff>
      <xdr:row>15</xdr:row>
      <xdr:rowOff>4445</xdr:rowOff>
    </xdr:to>
    <xdr:pic>
      <xdr:nvPicPr>
        <xdr:cNvPr id="35" name="Picture 34"/>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809874" y="2257425"/>
          <a:ext cx="292608" cy="38544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380389</xdr:colOff>
      <xdr:row>12</xdr:row>
      <xdr:rowOff>98330</xdr:rowOff>
    </xdr:from>
    <xdr:to>
      <xdr:col>2</xdr:col>
      <xdr:colOff>1294</xdr:colOff>
      <xdr:row>15</xdr:row>
      <xdr:rowOff>76971</xdr:rowOff>
    </xdr:to>
    <xdr:grpSp>
      <xdr:nvGrpSpPr>
        <xdr:cNvPr id="19" name="Group 18"/>
        <xdr:cNvGrpSpPr>
          <a:grpSpLocks/>
        </xdr:cNvGrpSpPr>
      </xdr:nvGrpSpPr>
      <xdr:grpSpPr bwMode="auto">
        <a:xfrm flipH="1">
          <a:off x="942364" y="2260505"/>
          <a:ext cx="182880" cy="454891"/>
          <a:chOff x="3337" y="1885"/>
          <a:chExt cx="188" cy="527"/>
        </a:xfrm>
        <a:solidFill>
          <a:srgbClr val="984807"/>
        </a:solidFill>
      </xdr:grpSpPr>
      <xdr:sp macro="" textlink="">
        <xdr:nvSpPr>
          <xdr:cNvPr id="20" name="Freeform 19"/>
          <xdr:cNvSpPr>
            <a:spLocks/>
          </xdr:cNvSpPr>
        </xdr:nvSpPr>
        <xdr:spPr bwMode="auto">
          <a:xfrm>
            <a:off x="3383" y="1885"/>
            <a:ext cx="96" cy="98"/>
          </a:xfrm>
          <a:custGeom>
            <a:avLst/>
            <a:gdLst/>
            <a:ahLst/>
            <a:cxnLst>
              <a:cxn ang="0">
                <a:pos x="182" y="52"/>
              </a:cxn>
              <a:cxn ang="0">
                <a:pos x="190" y="76"/>
              </a:cxn>
              <a:cxn ang="0">
                <a:pos x="193" y="101"/>
              </a:cxn>
              <a:cxn ang="0">
                <a:pos x="189" y="127"/>
              </a:cxn>
              <a:cxn ang="0">
                <a:pos x="181" y="148"/>
              </a:cxn>
              <a:cxn ang="0">
                <a:pos x="175" y="158"/>
              </a:cxn>
              <a:cxn ang="0">
                <a:pos x="168" y="166"/>
              </a:cxn>
              <a:cxn ang="0">
                <a:pos x="160" y="174"/>
              </a:cxn>
              <a:cxn ang="0">
                <a:pos x="151" y="181"/>
              </a:cxn>
              <a:cxn ang="0">
                <a:pos x="142" y="185"/>
              </a:cxn>
              <a:cxn ang="0">
                <a:pos x="130" y="190"/>
              </a:cxn>
              <a:cxn ang="0">
                <a:pos x="119" y="194"/>
              </a:cxn>
              <a:cxn ang="0">
                <a:pos x="106" y="197"/>
              </a:cxn>
              <a:cxn ang="0">
                <a:pos x="90" y="197"/>
              </a:cxn>
              <a:cxn ang="0">
                <a:pos x="76" y="195"/>
              </a:cxn>
              <a:cxn ang="0">
                <a:pos x="61" y="190"/>
              </a:cxn>
              <a:cxn ang="0">
                <a:pos x="49" y="184"/>
              </a:cxn>
              <a:cxn ang="0">
                <a:pos x="37" y="176"/>
              </a:cxn>
              <a:cxn ang="0">
                <a:pos x="27" y="166"/>
              </a:cxn>
              <a:cxn ang="0">
                <a:pos x="18" y="156"/>
              </a:cxn>
              <a:cxn ang="0">
                <a:pos x="9" y="144"/>
              </a:cxn>
              <a:cxn ang="0">
                <a:pos x="3" y="127"/>
              </a:cxn>
              <a:cxn ang="0">
                <a:pos x="0" y="106"/>
              </a:cxn>
              <a:cxn ang="0">
                <a:pos x="0" y="85"/>
              </a:cxn>
              <a:cxn ang="0">
                <a:pos x="5" y="66"/>
              </a:cxn>
              <a:cxn ang="0">
                <a:pos x="12" y="52"/>
              </a:cxn>
              <a:cxn ang="0">
                <a:pos x="19" y="40"/>
              </a:cxn>
              <a:cxn ang="0">
                <a:pos x="28" y="29"/>
              </a:cxn>
              <a:cxn ang="0">
                <a:pos x="39" y="20"/>
              </a:cxn>
              <a:cxn ang="0">
                <a:pos x="51" y="12"/>
              </a:cxn>
              <a:cxn ang="0">
                <a:pos x="65" y="6"/>
              </a:cxn>
              <a:cxn ang="0">
                <a:pos x="79" y="1"/>
              </a:cxn>
              <a:cxn ang="0">
                <a:pos x="95" y="0"/>
              </a:cxn>
              <a:cxn ang="0">
                <a:pos x="109" y="1"/>
              </a:cxn>
              <a:cxn ang="0">
                <a:pos x="122" y="4"/>
              </a:cxn>
              <a:cxn ang="0">
                <a:pos x="135" y="8"/>
              </a:cxn>
              <a:cxn ang="0">
                <a:pos x="147" y="14"/>
              </a:cxn>
              <a:cxn ang="0">
                <a:pos x="157" y="22"/>
              </a:cxn>
              <a:cxn ang="0">
                <a:pos x="167" y="31"/>
              </a:cxn>
              <a:cxn ang="0">
                <a:pos x="175" y="42"/>
              </a:cxn>
              <a:cxn ang="0">
                <a:pos x="182" y="52"/>
              </a:cxn>
            </a:cxnLst>
            <a:rect l="0" t="0" r="r" b="b"/>
            <a:pathLst>
              <a:path w="193" h="197">
                <a:moveTo>
                  <a:pt x="182" y="52"/>
                </a:moveTo>
                <a:lnTo>
                  <a:pt x="190" y="76"/>
                </a:lnTo>
                <a:lnTo>
                  <a:pt x="193" y="101"/>
                </a:lnTo>
                <a:lnTo>
                  <a:pt x="189" y="127"/>
                </a:lnTo>
                <a:lnTo>
                  <a:pt x="181" y="148"/>
                </a:lnTo>
                <a:lnTo>
                  <a:pt x="175" y="158"/>
                </a:lnTo>
                <a:lnTo>
                  <a:pt x="168" y="166"/>
                </a:lnTo>
                <a:lnTo>
                  <a:pt x="160" y="174"/>
                </a:lnTo>
                <a:lnTo>
                  <a:pt x="151" y="181"/>
                </a:lnTo>
                <a:lnTo>
                  <a:pt x="142" y="185"/>
                </a:lnTo>
                <a:lnTo>
                  <a:pt x="130" y="190"/>
                </a:lnTo>
                <a:lnTo>
                  <a:pt x="119" y="194"/>
                </a:lnTo>
                <a:lnTo>
                  <a:pt x="106" y="197"/>
                </a:lnTo>
                <a:lnTo>
                  <a:pt x="90" y="197"/>
                </a:lnTo>
                <a:lnTo>
                  <a:pt x="76" y="195"/>
                </a:lnTo>
                <a:lnTo>
                  <a:pt x="61" y="190"/>
                </a:lnTo>
                <a:lnTo>
                  <a:pt x="49" y="184"/>
                </a:lnTo>
                <a:lnTo>
                  <a:pt x="37" y="176"/>
                </a:lnTo>
                <a:lnTo>
                  <a:pt x="27" y="166"/>
                </a:lnTo>
                <a:lnTo>
                  <a:pt x="18" y="156"/>
                </a:lnTo>
                <a:lnTo>
                  <a:pt x="9" y="144"/>
                </a:lnTo>
                <a:lnTo>
                  <a:pt x="3" y="127"/>
                </a:lnTo>
                <a:lnTo>
                  <a:pt x="0" y="106"/>
                </a:lnTo>
                <a:lnTo>
                  <a:pt x="0" y="85"/>
                </a:lnTo>
                <a:lnTo>
                  <a:pt x="5" y="66"/>
                </a:lnTo>
                <a:lnTo>
                  <a:pt x="12" y="52"/>
                </a:lnTo>
                <a:lnTo>
                  <a:pt x="19" y="40"/>
                </a:lnTo>
                <a:lnTo>
                  <a:pt x="28" y="29"/>
                </a:lnTo>
                <a:lnTo>
                  <a:pt x="39" y="20"/>
                </a:lnTo>
                <a:lnTo>
                  <a:pt x="51" y="12"/>
                </a:lnTo>
                <a:lnTo>
                  <a:pt x="65" y="6"/>
                </a:lnTo>
                <a:lnTo>
                  <a:pt x="79" y="1"/>
                </a:lnTo>
                <a:lnTo>
                  <a:pt x="95" y="0"/>
                </a:lnTo>
                <a:lnTo>
                  <a:pt x="109" y="1"/>
                </a:lnTo>
                <a:lnTo>
                  <a:pt x="122" y="4"/>
                </a:lnTo>
                <a:lnTo>
                  <a:pt x="135" y="8"/>
                </a:lnTo>
                <a:lnTo>
                  <a:pt x="147" y="14"/>
                </a:lnTo>
                <a:lnTo>
                  <a:pt x="157" y="22"/>
                </a:lnTo>
                <a:lnTo>
                  <a:pt x="167" y="31"/>
                </a:lnTo>
                <a:lnTo>
                  <a:pt x="175" y="42"/>
                </a:lnTo>
                <a:lnTo>
                  <a:pt x="182" y="52"/>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sp macro="" textlink="">
        <xdr:nvSpPr>
          <xdr:cNvPr id="21" name="Freeform 20"/>
          <xdr:cNvSpPr>
            <a:spLocks/>
          </xdr:cNvSpPr>
        </xdr:nvSpPr>
        <xdr:spPr bwMode="auto">
          <a:xfrm>
            <a:off x="3337" y="1995"/>
            <a:ext cx="188" cy="417"/>
          </a:xfrm>
          <a:custGeom>
            <a:avLst/>
            <a:gdLst/>
            <a:ahLst/>
            <a:cxnLst>
              <a:cxn ang="0">
                <a:pos x="201" y="416"/>
              </a:cxn>
              <a:cxn ang="0">
                <a:pos x="195" y="410"/>
              </a:cxn>
              <a:cxn ang="0">
                <a:pos x="184" y="408"/>
              </a:cxn>
              <a:cxn ang="0">
                <a:pos x="176" y="411"/>
              </a:cxn>
              <a:cxn ang="0">
                <a:pos x="171" y="483"/>
              </a:cxn>
              <a:cxn ang="0">
                <a:pos x="171" y="766"/>
              </a:cxn>
              <a:cxn ang="0">
                <a:pos x="159" y="835"/>
              </a:cxn>
              <a:cxn ang="0">
                <a:pos x="138" y="835"/>
              </a:cxn>
              <a:cxn ang="0">
                <a:pos x="118" y="835"/>
              </a:cxn>
              <a:cxn ang="0">
                <a:pos x="98" y="834"/>
              </a:cxn>
              <a:cxn ang="0">
                <a:pos x="89" y="730"/>
              </a:cxn>
              <a:cxn ang="0">
                <a:pos x="90" y="264"/>
              </a:cxn>
              <a:cxn ang="0">
                <a:pos x="83" y="130"/>
              </a:cxn>
              <a:cxn ang="0">
                <a:pos x="69" y="135"/>
              </a:cxn>
              <a:cxn ang="0">
                <a:pos x="65" y="192"/>
              </a:cxn>
              <a:cxn ang="0">
                <a:pos x="62" y="354"/>
              </a:cxn>
              <a:cxn ang="0">
                <a:pos x="54" y="389"/>
              </a:cxn>
              <a:cxn ang="0">
                <a:pos x="39" y="389"/>
              </a:cxn>
              <a:cxn ang="0">
                <a:pos x="23" y="388"/>
              </a:cxn>
              <a:cxn ang="0">
                <a:pos x="8" y="388"/>
              </a:cxn>
              <a:cxn ang="0">
                <a:pos x="0" y="331"/>
              </a:cxn>
              <a:cxn ang="0">
                <a:pos x="1" y="141"/>
              </a:cxn>
              <a:cxn ang="0">
                <a:pos x="1" y="88"/>
              </a:cxn>
              <a:cxn ang="0">
                <a:pos x="7" y="65"/>
              </a:cxn>
              <a:cxn ang="0">
                <a:pos x="22" y="45"/>
              </a:cxn>
              <a:cxn ang="0">
                <a:pos x="42" y="28"/>
              </a:cxn>
              <a:cxn ang="0">
                <a:pos x="66" y="15"/>
              </a:cxn>
              <a:cxn ang="0">
                <a:pos x="91" y="7"/>
              </a:cxn>
              <a:cxn ang="0">
                <a:pos x="120" y="2"/>
              </a:cxn>
              <a:cxn ang="0">
                <a:pos x="149" y="0"/>
              </a:cxn>
              <a:cxn ang="0">
                <a:pos x="177" y="0"/>
              </a:cxn>
              <a:cxn ang="0">
                <a:pos x="207" y="1"/>
              </a:cxn>
              <a:cxn ang="0">
                <a:pos x="237" y="4"/>
              </a:cxn>
              <a:cxn ang="0">
                <a:pos x="266" y="4"/>
              </a:cxn>
              <a:cxn ang="0">
                <a:pos x="293" y="7"/>
              </a:cxn>
              <a:cxn ang="0">
                <a:pos x="316" y="16"/>
              </a:cxn>
              <a:cxn ang="0">
                <a:pos x="335" y="28"/>
              </a:cxn>
              <a:cxn ang="0">
                <a:pos x="353" y="45"/>
              </a:cxn>
              <a:cxn ang="0">
                <a:pos x="372" y="128"/>
              </a:cxn>
              <a:cxn ang="0">
                <a:pos x="373" y="347"/>
              </a:cxn>
              <a:cxn ang="0">
                <a:pos x="311" y="393"/>
              </a:cxn>
              <a:cxn ang="0">
                <a:pos x="307" y="130"/>
              </a:cxn>
              <a:cxn ang="0">
                <a:pos x="295" y="129"/>
              </a:cxn>
              <a:cxn ang="0">
                <a:pos x="283" y="153"/>
              </a:cxn>
              <a:cxn ang="0">
                <a:pos x="283" y="213"/>
              </a:cxn>
              <a:cxn ang="0">
                <a:pos x="283" y="356"/>
              </a:cxn>
              <a:cxn ang="0">
                <a:pos x="282" y="751"/>
              </a:cxn>
              <a:cxn ang="0">
                <a:pos x="203" y="835"/>
              </a:cxn>
            </a:cxnLst>
            <a:rect l="0" t="0" r="r" b="b"/>
            <a:pathLst>
              <a:path w="376" h="835">
                <a:moveTo>
                  <a:pt x="202" y="420"/>
                </a:moveTo>
                <a:lnTo>
                  <a:pt x="201" y="416"/>
                </a:lnTo>
                <a:lnTo>
                  <a:pt x="198" y="412"/>
                </a:lnTo>
                <a:lnTo>
                  <a:pt x="195" y="410"/>
                </a:lnTo>
                <a:lnTo>
                  <a:pt x="190" y="409"/>
                </a:lnTo>
                <a:lnTo>
                  <a:pt x="184" y="408"/>
                </a:lnTo>
                <a:lnTo>
                  <a:pt x="180" y="409"/>
                </a:lnTo>
                <a:lnTo>
                  <a:pt x="176" y="411"/>
                </a:lnTo>
                <a:lnTo>
                  <a:pt x="173" y="415"/>
                </a:lnTo>
                <a:lnTo>
                  <a:pt x="171" y="483"/>
                </a:lnTo>
                <a:lnTo>
                  <a:pt x="171" y="624"/>
                </a:lnTo>
                <a:lnTo>
                  <a:pt x="171" y="766"/>
                </a:lnTo>
                <a:lnTo>
                  <a:pt x="171" y="835"/>
                </a:lnTo>
                <a:lnTo>
                  <a:pt x="159" y="835"/>
                </a:lnTo>
                <a:lnTo>
                  <a:pt x="149" y="835"/>
                </a:lnTo>
                <a:lnTo>
                  <a:pt x="138" y="835"/>
                </a:lnTo>
                <a:lnTo>
                  <a:pt x="128" y="835"/>
                </a:lnTo>
                <a:lnTo>
                  <a:pt x="118" y="835"/>
                </a:lnTo>
                <a:lnTo>
                  <a:pt x="108" y="835"/>
                </a:lnTo>
                <a:lnTo>
                  <a:pt x="98" y="834"/>
                </a:lnTo>
                <a:lnTo>
                  <a:pt x="88" y="833"/>
                </a:lnTo>
                <a:lnTo>
                  <a:pt x="89" y="730"/>
                </a:lnTo>
                <a:lnTo>
                  <a:pt x="90" y="502"/>
                </a:lnTo>
                <a:lnTo>
                  <a:pt x="90" y="264"/>
                </a:lnTo>
                <a:lnTo>
                  <a:pt x="88" y="135"/>
                </a:lnTo>
                <a:lnTo>
                  <a:pt x="83" y="130"/>
                </a:lnTo>
                <a:lnTo>
                  <a:pt x="75" y="130"/>
                </a:lnTo>
                <a:lnTo>
                  <a:pt x="69" y="135"/>
                </a:lnTo>
                <a:lnTo>
                  <a:pt x="66" y="146"/>
                </a:lnTo>
                <a:lnTo>
                  <a:pt x="65" y="192"/>
                </a:lnTo>
                <a:lnTo>
                  <a:pt x="63" y="274"/>
                </a:lnTo>
                <a:lnTo>
                  <a:pt x="62" y="354"/>
                </a:lnTo>
                <a:lnTo>
                  <a:pt x="61" y="388"/>
                </a:lnTo>
                <a:lnTo>
                  <a:pt x="54" y="389"/>
                </a:lnTo>
                <a:lnTo>
                  <a:pt x="46" y="389"/>
                </a:lnTo>
                <a:lnTo>
                  <a:pt x="39" y="389"/>
                </a:lnTo>
                <a:lnTo>
                  <a:pt x="31" y="388"/>
                </a:lnTo>
                <a:lnTo>
                  <a:pt x="23" y="388"/>
                </a:lnTo>
                <a:lnTo>
                  <a:pt x="16" y="388"/>
                </a:lnTo>
                <a:lnTo>
                  <a:pt x="8" y="388"/>
                </a:lnTo>
                <a:lnTo>
                  <a:pt x="1" y="389"/>
                </a:lnTo>
                <a:lnTo>
                  <a:pt x="0" y="331"/>
                </a:lnTo>
                <a:lnTo>
                  <a:pt x="0" y="233"/>
                </a:lnTo>
                <a:lnTo>
                  <a:pt x="1" y="141"/>
                </a:lnTo>
                <a:lnTo>
                  <a:pt x="1" y="100"/>
                </a:lnTo>
                <a:lnTo>
                  <a:pt x="1" y="88"/>
                </a:lnTo>
                <a:lnTo>
                  <a:pt x="4" y="75"/>
                </a:lnTo>
                <a:lnTo>
                  <a:pt x="7" y="65"/>
                </a:lnTo>
                <a:lnTo>
                  <a:pt x="14" y="54"/>
                </a:lnTo>
                <a:lnTo>
                  <a:pt x="22" y="45"/>
                </a:lnTo>
                <a:lnTo>
                  <a:pt x="31" y="36"/>
                </a:lnTo>
                <a:lnTo>
                  <a:pt x="42" y="28"/>
                </a:lnTo>
                <a:lnTo>
                  <a:pt x="53" y="21"/>
                </a:lnTo>
                <a:lnTo>
                  <a:pt x="66" y="15"/>
                </a:lnTo>
                <a:lnTo>
                  <a:pt x="78" y="11"/>
                </a:lnTo>
                <a:lnTo>
                  <a:pt x="91" y="7"/>
                </a:lnTo>
                <a:lnTo>
                  <a:pt x="105" y="4"/>
                </a:lnTo>
                <a:lnTo>
                  <a:pt x="120" y="2"/>
                </a:lnTo>
                <a:lnTo>
                  <a:pt x="134" y="1"/>
                </a:lnTo>
                <a:lnTo>
                  <a:pt x="149" y="0"/>
                </a:lnTo>
                <a:lnTo>
                  <a:pt x="164" y="0"/>
                </a:lnTo>
                <a:lnTo>
                  <a:pt x="177" y="0"/>
                </a:lnTo>
                <a:lnTo>
                  <a:pt x="192" y="1"/>
                </a:lnTo>
                <a:lnTo>
                  <a:pt x="207" y="1"/>
                </a:lnTo>
                <a:lnTo>
                  <a:pt x="222" y="2"/>
                </a:lnTo>
                <a:lnTo>
                  <a:pt x="237" y="4"/>
                </a:lnTo>
                <a:lnTo>
                  <a:pt x="251" y="4"/>
                </a:lnTo>
                <a:lnTo>
                  <a:pt x="266" y="4"/>
                </a:lnTo>
                <a:lnTo>
                  <a:pt x="280" y="4"/>
                </a:lnTo>
                <a:lnTo>
                  <a:pt x="293" y="7"/>
                </a:lnTo>
                <a:lnTo>
                  <a:pt x="304" y="11"/>
                </a:lnTo>
                <a:lnTo>
                  <a:pt x="316" y="16"/>
                </a:lnTo>
                <a:lnTo>
                  <a:pt x="326" y="22"/>
                </a:lnTo>
                <a:lnTo>
                  <a:pt x="335" y="28"/>
                </a:lnTo>
                <a:lnTo>
                  <a:pt x="345" y="36"/>
                </a:lnTo>
                <a:lnTo>
                  <a:pt x="353" y="45"/>
                </a:lnTo>
                <a:lnTo>
                  <a:pt x="360" y="54"/>
                </a:lnTo>
                <a:lnTo>
                  <a:pt x="372" y="128"/>
                </a:lnTo>
                <a:lnTo>
                  <a:pt x="376" y="242"/>
                </a:lnTo>
                <a:lnTo>
                  <a:pt x="373" y="347"/>
                </a:lnTo>
                <a:lnTo>
                  <a:pt x="371" y="393"/>
                </a:lnTo>
                <a:lnTo>
                  <a:pt x="311" y="393"/>
                </a:lnTo>
                <a:lnTo>
                  <a:pt x="311" y="136"/>
                </a:lnTo>
                <a:lnTo>
                  <a:pt x="307" y="130"/>
                </a:lnTo>
                <a:lnTo>
                  <a:pt x="301" y="128"/>
                </a:lnTo>
                <a:lnTo>
                  <a:pt x="295" y="129"/>
                </a:lnTo>
                <a:lnTo>
                  <a:pt x="288" y="130"/>
                </a:lnTo>
                <a:lnTo>
                  <a:pt x="283" y="153"/>
                </a:lnTo>
                <a:lnTo>
                  <a:pt x="282" y="184"/>
                </a:lnTo>
                <a:lnTo>
                  <a:pt x="283" y="213"/>
                </a:lnTo>
                <a:lnTo>
                  <a:pt x="283" y="226"/>
                </a:lnTo>
                <a:lnTo>
                  <a:pt x="283" y="356"/>
                </a:lnTo>
                <a:lnTo>
                  <a:pt x="283" y="561"/>
                </a:lnTo>
                <a:lnTo>
                  <a:pt x="282" y="751"/>
                </a:lnTo>
                <a:lnTo>
                  <a:pt x="282" y="835"/>
                </a:lnTo>
                <a:lnTo>
                  <a:pt x="203" y="835"/>
                </a:lnTo>
                <a:lnTo>
                  <a:pt x="202" y="420"/>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grpSp>
    <xdr:clientData/>
  </xdr:twoCellAnchor>
  <xdr:twoCellAnchor>
    <xdr:from>
      <xdr:col>11</xdr:col>
      <xdr:colOff>144606</xdr:colOff>
      <xdr:row>35</xdr:row>
      <xdr:rowOff>134217</xdr:rowOff>
    </xdr:from>
    <xdr:to>
      <xdr:col>11</xdr:col>
      <xdr:colOff>335107</xdr:colOff>
      <xdr:row>36</xdr:row>
      <xdr:rowOff>109452</xdr:rowOff>
    </xdr:to>
    <xdr:sp macro="" textlink="">
      <xdr:nvSpPr>
        <xdr:cNvPr id="100" name="TextBox 99"/>
        <xdr:cNvSpPr txBox="1"/>
      </xdr:nvSpPr>
      <xdr:spPr>
        <a:xfrm>
          <a:off x="5745306" y="5934942"/>
          <a:ext cx="190501"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chemeClr val="bg1"/>
              </a:solidFill>
            </a:rPr>
            <a:t>n = </a:t>
          </a:r>
        </a:p>
      </xdr:txBody>
    </xdr:sp>
    <xdr:clientData/>
  </xdr:twoCellAnchor>
  <xdr:twoCellAnchor>
    <xdr:from>
      <xdr:col>14</xdr:col>
      <xdr:colOff>89187</xdr:colOff>
      <xdr:row>35</xdr:row>
      <xdr:rowOff>134217</xdr:rowOff>
    </xdr:from>
    <xdr:to>
      <xdr:col>14</xdr:col>
      <xdr:colOff>268432</xdr:colOff>
      <xdr:row>36</xdr:row>
      <xdr:rowOff>109452</xdr:rowOff>
    </xdr:to>
    <xdr:sp macro="" textlink="">
      <xdr:nvSpPr>
        <xdr:cNvPr id="106" name="TextBox 105"/>
        <xdr:cNvSpPr txBox="1"/>
      </xdr:nvSpPr>
      <xdr:spPr>
        <a:xfrm>
          <a:off x="7061487" y="5934942"/>
          <a:ext cx="17924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ysClr val="windowText" lastClr="000000"/>
              </a:solidFill>
            </a:rPr>
            <a:t>n = </a:t>
          </a:r>
        </a:p>
      </xdr:txBody>
    </xdr:sp>
    <xdr:clientData/>
  </xdr:twoCellAnchor>
  <xdr:twoCellAnchor>
    <xdr:from>
      <xdr:col>4</xdr:col>
      <xdr:colOff>647701</xdr:colOff>
      <xdr:row>10</xdr:row>
      <xdr:rowOff>66674</xdr:rowOff>
    </xdr:from>
    <xdr:to>
      <xdr:col>7</xdr:col>
      <xdr:colOff>8674</xdr:colOff>
      <xdr:row>17</xdr:row>
      <xdr:rowOff>133350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304801</xdr:colOff>
      <xdr:row>10</xdr:row>
      <xdr:rowOff>66674</xdr:rowOff>
    </xdr:from>
    <xdr:to>
      <xdr:col>3</xdr:col>
      <xdr:colOff>8674</xdr:colOff>
      <xdr:row>17</xdr:row>
      <xdr:rowOff>133350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7" name="Picture 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130358</xdr:colOff>
      <xdr:row>8</xdr:row>
      <xdr:rowOff>112056</xdr:rowOff>
    </xdr:from>
    <xdr:to>
      <xdr:col>0</xdr:col>
      <xdr:colOff>432110</xdr:colOff>
      <xdr:row>8</xdr:row>
      <xdr:rowOff>112056</xdr:rowOff>
    </xdr:to>
    <xdr:cxnSp macro="">
      <xdr:nvCxnSpPr>
        <xdr:cNvPr id="12" name="Straight Connector 11"/>
        <xdr:cNvCxnSpPr/>
      </xdr:nvCxnSpPr>
      <xdr:spPr>
        <a:xfrm>
          <a:off x="130358" y="1683681"/>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9</xdr:row>
      <xdr:rowOff>111160</xdr:rowOff>
    </xdr:from>
    <xdr:to>
      <xdr:col>0</xdr:col>
      <xdr:colOff>432110</xdr:colOff>
      <xdr:row>9</xdr:row>
      <xdr:rowOff>111160</xdr:rowOff>
    </xdr:to>
    <xdr:cxnSp macro="">
      <xdr:nvCxnSpPr>
        <xdr:cNvPr id="13" name="Straight Connector 12"/>
        <xdr:cNvCxnSpPr/>
      </xdr:nvCxnSpPr>
      <xdr:spPr>
        <a:xfrm>
          <a:off x="130358" y="186376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10</xdr:row>
      <xdr:rowOff>110263</xdr:rowOff>
    </xdr:from>
    <xdr:to>
      <xdr:col>0</xdr:col>
      <xdr:colOff>432110</xdr:colOff>
      <xdr:row>10</xdr:row>
      <xdr:rowOff>110263</xdr:rowOff>
    </xdr:to>
    <xdr:cxnSp macro="">
      <xdr:nvCxnSpPr>
        <xdr:cNvPr id="14" name="Straight Connector 13"/>
        <xdr:cNvCxnSpPr/>
      </xdr:nvCxnSpPr>
      <xdr:spPr>
        <a:xfrm>
          <a:off x="130358" y="2043838"/>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11</xdr:row>
      <xdr:rowOff>109367</xdr:rowOff>
    </xdr:from>
    <xdr:to>
      <xdr:col>0</xdr:col>
      <xdr:colOff>432110</xdr:colOff>
      <xdr:row>11</xdr:row>
      <xdr:rowOff>109367</xdr:rowOff>
    </xdr:to>
    <xdr:cxnSp macro="">
      <xdr:nvCxnSpPr>
        <xdr:cNvPr id="15" name="Straight Connector 14"/>
        <xdr:cNvCxnSpPr/>
      </xdr:nvCxnSpPr>
      <xdr:spPr>
        <a:xfrm>
          <a:off x="130358" y="2223917"/>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12</xdr:row>
      <xdr:rowOff>108470</xdr:rowOff>
    </xdr:from>
    <xdr:to>
      <xdr:col>0</xdr:col>
      <xdr:colOff>432110</xdr:colOff>
      <xdr:row>12</xdr:row>
      <xdr:rowOff>108470</xdr:rowOff>
    </xdr:to>
    <xdr:cxnSp macro="">
      <xdr:nvCxnSpPr>
        <xdr:cNvPr id="16" name="Straight Connector 15"/>
        <xdr:cNvCxnSpPr/>
      </xdr:nvCxnSpPr>
      <xdr:spPr>
        <a:xfrm>
          <a:off x="130358" y="240399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13</xdr:row>
      <xdr:rowOff>107572</xdr:rowOff>
    </xdr:from>
    <xdr:to>
      <xdr:col>0</xdr:col>
      <xdr:colOff>432110</xdr:colOff>
      <xdr:row>13</xdr:row>
      <xdr:rowOff>107572</xdr:rowOff>
    </xdr:to>
    <xdr:cxnSp macro="">
      <xdr:nvCxnSpPr>
        <xdr:cNvPr id="17" name="Straight Connector 16"/>
        <xdr:cNvCxnSpPr/>
      </xdr:nvCxnSpPr>
      <xdr:spPr>
        <a:xfrm>
          <a:off x="130358" y="2584072"/>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222124</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404813</xdr:colOff>
      <xdr:row>8</xdr:row>
      <xdr:rowOff>114300</xdr:rowOff>
    </xdr:from>
    <xdr:to>
      <xdr:col>14</xdr:col>
      <xdr:colOff>617411</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143934</xdr:colOff>
      <xdr:row>8</xdr:row>
      <xdr:rowOff>92077</xdr:rowOff>
    </xdr:from>
    <xdr:to>
      <xdr:col>0</xdr:col>
      <xdr:colOff>445686</xdr:colOff>
      <xdr:row>8</xdr:row>
      <xdr:rowOff>92077</xdr:rowOff>
    </xdr:to>
    <xdr:cxnSp macro="">
      <xdr:nvCxnSpPr>
        <xdr:cNvPr id="8" name="Straight Connector 7"/>
        <xdr:cNvCxnSpPr/>
      </xdr:nvCxnSpPr>
      <xdr:spPr>
        <a:xfrm>
          <a:off x="143934" y="1663702"/>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143934</xdr:colOff>
      <xdr:row>9</xdr:row>
      <xdr:rowOff>88900</xdr:rowOff>
    </xdr:from>
    <xdr:to>
      <xdr:col>0</xdr:col>
      <xdr:colOff>445686</xdr:colOff>
      <xdr:row>9</xdr:row>
      <xdr:rowOff>88900</xdr:rowOff>
    </xdr:to>
    <xdr:cxnSp macro="">
      <xdr:nvCxnSpPr>
        <xdr:cNvPr id="9" name="Straight Connector 8"/>
        <xdr:cNvCxnSpPr/>
      </xdr:nvCxnSpPr>
      <xdr:spPr>
        <a:xfrm>
          <a:off x="143934" y="18415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9525</xdr:colOff>
      <xdr:row>8</xdr:row>
      <xdr:rowOff>114300</xdr:rowOff>
    </xdr:from>
    <xdr:to>
      <xdr:col>14</xdr:col>
      <xdr:colOff>590550</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142875</xdr:colOff>
      <xdr:row>8</xdr:row>
      <xdr:rowOff>104775</xdr:rowOff>
    </xdr:from>
    <xdr:to>
      <xdr:col>0</xdr:col>
      <xdr:colOff>444627</xdr:colOff>
      <xdr:row>8</xdr:row>
      <xdr:rowOff>104775</xdr:rowOff>
    </xdr:to>
    <xdr:cxnSp macro="">
      <xdr:nvCxnSpPr>
        <xdr:cNvPr id="8" name="Straight Connector 7"/>
        <xdr:cNvCxnSpPr/>
      </xdr:nvCxnSpPr>
      <xdr:spPr>
        <a:xfrm>
          <a:off x="14287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9</xdr:row>
      <xdr:rowOff>100330</xdr:rowOff>
    </xdr:from>
    <xdr:to>
      <xdr:col>0</xdr:col>
      <xdr:colOff>444627</xdr:colOff>
      <xdr:row>9</xdr:row>
      <xdr:rowOff>100330</xdr:rowOff>
    </xdr:to>
    <xdr:cxnSp macro="">
      <xdr:nvCxnSpPr>
        <xdr:cNvPr id="9" name="Straight Connector 8"/>
        <xdr:cNvCxnSpPr/>
      </xdr:nvCxnSpPr>
      <xdr:spPr>
        <a:xfrm>
          <a:off x="142875"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10</xdr:row>
      <xdr:rowOff>95885</xdr:rowOff>
    </xdr:from>
    <xdr:to>
      <xdr:col>0</xdr:col>
      <xdr:colOff>444627</xdr:colOff>
      <xdr:row>10</xdr:row>
      <xdr:rowOff>95885</xdr:rowOff>
    </xdr:to>
    <xdr:cxnSp macro="">
      <xdr:nvCxnSpPr>
        <xdr:cNvPr id="10" name="Straight Connector 9"/>
        <xdr:cNvCxnSpPr/>
      </xdr:nvCxnSpPr>
      <xdr:spPr>
        <a:xfrm>
          <a:off x="142875"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11</xdr:row>
      <xdr:rowOff>91440</xdr:rowOff>
    </xdr:from>
    <xdr:to>
      <xdr:col>0</xdr:col>
      <xdr:colOff>444627</xdr:colOff>
      <xdr:row>11</xdr:row>
      <xdr:rowOff>91440</xdr:rowOff>
    </xdr:to>
    <xdr:cxnSp macro="">
      <xdr:nvCxnSpPr>
        <xdr:cNvPr id="11" name="Straight Connector 10"/>
        <xdr:cNvCxnSpPr/>
      </xdr:nvCxnSpPr>
      <xdr:spPr>
        <a:xfrm>
          <a:off x="142875" y="220599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12</xdr:row>
      <xdr:rowOff>86995</xdr:rowOff>
    </xdr:from>
    <xdr:to>
      <xdr:col>0</xdr:col>
      <xdr:colOff>444627</xdr:colOff>
      <xdr:row>12</xdr:row>
      <xdr:rowOff>86995</xdr:rowOff>
    </xdr:to>
    <xdr:cxnSp macro="">
      <xdr:nvCxnSpPr>
        <xdr:cNvPr id="12" name="Straight Connector 11"/>
        <xdr:cNvCxnSpPr/>
      </xdr:nvCxnSpPr>
      <xdr:spPr>
        <a:xfrm>
          <a:off x="142875"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13</xdr:row>
      <xdr:rowOff>82548</xdr:rowOff>
    </xdr:from>
    <xdr:to>
      <xdr:col>0</xdr:col>
      <xdr:colOff>444627</xdr:colOff>
      <xdr:row>13</xdr:row>
      <xdr:rowOff>82548</xdr:rowOff>
    </xdr:to>
    <xdr:cxnSp macro="">
      <xdr:nvCxnSpPr>
        <xdr:cNvPr id="13" name="Straight Connector 12"/>
        <xdr:cNvCxnSpPr/>
      </xdr:nvCxnSpPr>
      <xdr:spPr>
        <a:xfrm>
          <a:off x="142875" y="253999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9524</xdr:colOff>
      <xdr:row>8</xdr:row>
      <xdr:rowOff>142875</xdr:rowOff>
    </xdr:from>
    <xdr:to>
      <xdr:col>9</xdr:col>
      <xdr:colOff>222122</xdr:colOff>
      <xdr:row>22</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133350</xdr:colOff>
      <xdr:row>8</xdr:row>
      <xdr:rowOff>104775</xdr:rowOff>
    </xdr:from>
    <xdr:to>
      <xdr:col>0</xdr:col>
      <xdr:colOff>435102</xdr:colOff>
      <xdr:row>8</xdr:row>
      <xdr:rowOff>104775</xdr:rowOff>
    </xdr:to>
    <xdr:cxnSp macro="">
      <xdr:nvCxnSpPr>
        <xdr:cNvPr id="4" name="Straight Connector 3"/>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100330</xdr:rowOff>
    </xdr:from>
    <xdr:to>
      <xdr:col>0</xdr:col>
      <xdr:colOff>435102</xdr:colOff>
      <xdr:row>9</xdr:row>
      <xdr:rowOff>100330</xdr:rowOff>
    </xdr:to>
    <xdr:cxnSp macro="">
      <xdr:nvCxnSpPr>
        <xdr:cNvPr id="5" name="Straight Connector 4"/>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6" name="Straight Connector 5"/>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7" name="Straight Connector 6"/>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8" name="Straight Connector 7"/>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342899</xdr:colOff>
      <xdr:row>8</xdr:row>
      <xdr:rowOff>114300</xdr:rowOff>
    </xdr:from>
    <xdr:to>
      <xdr:col>14</xdr:col>
      <xdr:colOff>555497</xdr:colOff>
      <xdr:row>22</xdr:row>
      <xdr:rowOff>76199</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13</xdr:row>
      <xdr:rowOff>85725</xdr:rowOff>
    </xdr:from>
    <xdr:to>
      <xdr:col>0</xdr:col>
      <xdr:colOff>435102</xdr:colOff>
      <xdr:row>13</xdr:row>
      <xdr:rowOff>85725</xdr:rowOff>
    </xdr:to>
    <xdr:cxnSp macro="">
      <xdr:nvCxnSpPr>
        <xdr:cNvPr id="11" name="Straight Connector 10"/>
        <xdr:cNvCxnSpPr/>
      </xdr:nvCxnSpPr>
      <xdr:spPr>
        <a:xfrm>
          <a:off x="133350" y="25622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100330</xdr:rowOff>
    </xdr:from>
    <xdr:to>
      <xdr:col>0</xdr:col>
      <xdr:colOff>435102</xdr:colOff>
      <xdr:row>9</xdr:row>
      <xdr:rowOff>100330</xdr:rowOff>
    </xdr:to>
    <xdr:cxnSp macro="">
      <xdr:nvCxnSpPr>
        <xdr:cNvPr id="9" name="Straight Connector 8"/>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10" name="Straight Connector 9"/>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11" name="Straight Connector 10"/>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12" name="Straight Connector 11"/>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161925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90805</xdr:rowOff>
    </xdr:from>
    <xdr:to>
      <xdr:col>0</xdr:col>
      <xdr:colOff>435102</xdr:colOff>
      <xdr:row>9</xdr:row>
      <xdr:rowOff>90805</xdr:rowOff>
    </xdr:to>
    <xdr:cxnSp macro="">
      <xdr:nvCxnSpPr>
        <xdr:cNvPr id="7" name="Straight Connector 6"/>
        <xdr:cNvCxnSpPr/>
      </xdr:nvCxnSpPr>
      <xdr:spPr>
        <a:xfrm>
          <a:off x="133350" y="184340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www.dshs.wa.gov/sesa/rda/research-report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95"/>
  <sheetViews>
    <sheetView showGridLines="0" tabSelected="1" view="pageLayout" zoomScaleNormal="100" workbookViewId="0">
      <selection activeCell="AA10" sqref="AA10"/>
    </sheetView>
  </sheetViews>
  <sheetFormatPr defaultRowHeight="15" x14ac:dyDescent="0.25"/>
  <cols>
    <col min="1" max="7" width="3.85546875" customWidth="1"/>
    <col min="8" max="8" width="1.5703125" style="18" customWidth="1"/>
    <col min="9" max="26" width="3.85546875" style="18" customWidth="1"/>
    <col min="27" max="29" width="5" style="18" customWidth="1"/>
    <col min="30" max="30" width="8.140625" style="18" customWidth="1"/>
    <col min="31" max="31" width="1.140625" customWidth="1"/>
    <col min="32" max="32" width="0.28515625" customWidth="1"/>
    <col min="33" max="34" width="6.42578125" customWidth="1"/>
  </cols>
  <sheetData>
    <row r="1" spans="5:31" ht="11.25" customHeight="1" x14ac:dyDescent="0.25"/>
    <row r="2" spans="5:31" ht="11.25" customHeight="1" x14ac:dyDescent="0.25">
      <c r="E2" s="66"/>
      <c r="I2" s="186" t="s">
        <v>335</v>
      </c>
      <c r="J2" s="187"/>
      <c r="K2" s="187"/>
      <c r="L2" s="187"/>
      <c r="M2" s="187"/>
      <c r="N2" s="187"/>
      <c r="O2" s="187"/>
      <c r="P2" s="187"/>
      <c r="Q2" s="187"/>
      <c r="R2" s="187"/>
      <c r="S2" s="187"/>
      <c r="T2" s="187"/>
      <c r="U2" s="187"/>
      <c r="V2" s="187"/>
      <c r="W2" s="187"/>
      <c r="X2" s="187"/>
      <c r="Y2" s="187"/>
      <c r="Z2" s="187"/>
      <c r="AA2" s="187"/>
      <c r="AB2" s="187"/>
      <c r="AC2" s="187"/>
      <c r="AD2" s="187"/>
      <c r="AE2" s="187"/>
    </row>
    <row r="3" spans="5:31" ht="11.25" customHeight="1" x14ac:dyDescent="0.25">
      <c r="I3" s="187"/>
      <c r="J3" s="187"/>
      <c r="K3" s="187"/>
      <c r="L3" s="187"/>
      <c r="M3" s="187"/>
      <c r="N3" s="187"/>
      <c r="O3" s="187"/>
      <c r="P3" s="187"/>
      <c r="Q3" s="187"/>
      <c r="R3" s="187"/>
      <c r="S3" s="187"/>
      <c r="T3" s="187"/>
      <c r="U3" s="187"/>
      <c r="V3" s="187"/>
      <c r="W3" s="187"/>
      <c r="X3" s="187"/>
      <c r="Y3" s="187"/>
      <c r="Z3" s="187"/>
      <c r="AA3" s="187"/>
      <c r="AB3" s="187"/>
      <c r="AC3" s="187"/>
      <c r="AD3" s="187"/>
      <c r="AE3" s="187"/>
    </row>
    <row r="4" spans="5:31" ht="11.25" customHeight="1" x14ac:dyDescent="0.25">
      <c r="I4" s="187"/>
      <c r="J4" s="187"/>
      <c r="K4" s="187"/>
      <c r="L4" s="187"/>
      <c r="M4" s="187"/>
      <c r="N4" s="187"/>
      <c r="O4" s="187"/>
      <c r="P4" s="187"/>
      <c r="Q4" s="187"/>
      <c r="R4" s="187"/>
      <c r="S4" s="187"/>
      <c r="T4" s="187"/>
      <c r="U4" s="187"/>
      <c r="V4" s="187"/>
      <c r="W4" s="187"/>
      <c r="X4" s="187"/>
      <c r="Y4" s="187"/>
      <c r="Z4" s="187"/>
      <c r="AA4" s="187"/>
      <c r="AB4" s="187"/>
      <c r="AC4" s="187"/>
      <c r="AD4" s="187"/>
      <c r="AE4" s="187"/>
    </row>
    <row r="5" spans="5:31" ht="11.25" customHeight="1" x14ac:dyDescent="0.25">
      <c r="I5" s="187"/>
      <c r="J5" s="187"/>
      <c r="K5" s="187"/>
      <c r="L5" s="187"/>
      <c r="M5" s="187"/>
      <c r="N5" s="187"/>
      <c r="O5" s="187"/>
      <c r="P5" s="187"/>
      <c r="Q5" s="187"/>
      <c r="R5" s="187"/>
      <c r="S5" s="187"/>
      <c r="T5" s="187"/>
      <c r="U5" s="187"/>
      <c r="V5" s="187"/>
      <c r="W5" s="187"/>
      <c r="X5" s="187"/>
      <c r="Y5" s="187"/>
      <c r="Z5" s="187"/>
      <c r="AA5" s="187"/>
      <c r="AB5" s="187"/>
      <c r="AC5" s="187"/>
      <c r="AD5" s="187"/>
      <c r="AE5" s="187"/>
    </row>
    <row r="6" spans="5:31" ht="11.25" customHeight="1" x14ac:dyDescent="0.25">
      <c r="I6" s="187"/>
      <c r="J6" s="187"/>
      <c r="K6" s="187"/>
      <c r="L6" s="187"/>
      <c r="M6" s="187"/>
      <c r="N6" s="187"/>
      <c r="O6" s="187"/>
      <c r="P6" s="187"/>
      <c r="Q6" s="187"/>
      <c r="R6" s="187"/>
      <c r="S6" s="187"/>
      <c r="T6" s="187"/>
      <c r="U6" s="187"/>
      <c r="V6" s="187"/>
      <c r="W6" s="187"/>
      <c r="X6" s="187"/>
      <c r="Y6" s="187"/>
      <c r="Z6" s="187"/>
      <c r="AA6" s="187"/>
      <c r="AB6" s="187"/>
      <c r="AC6" s="187"/>
      <c r="AD6" s="187"/>
      <c r="AE6" s="187"/>
    </row>
    <row r="7" spans="5:31" ht="11.25" customHeight="1" x14ac:dyDescent="0.25">
      <c r="I7" s="187"/>
      <c r="J7" s="187"/>
      <c r="K7" s="187"/>
      <c r="L7" s="187"/>
      <c r="M7" s="187"/>
      <c r="N7" s="187"/>
      <c r="O7" s="187"/>
      <c r="P7" s="187"/>
      <c r="Q7" s="187"/>
      <c r="R7" s="187"/>
      <c r="S7" s="187"/>
      <c r="T7" s="187"/>
      <c r="U7" s="187"/>
      <c r="V7" s="187"/>
      <c r="W7" s="187"/>
      <c r="X7" s="187"/>
      <c r="Y7" s="187"/>
      <c r="Z7" s="187"/>
      <c r="AA7" s="187"/>
      <c r="AB7" s="187"/>
      <c r="AC7" s="187"/>
      <c r="AD7" s="187"/>
      <c r="AE7" s="187"/>
    </row>
    <row r="8" spans="5:31" ht="18.75" customHeight="1" x14ac:dyDescent="0.25">
      <c r="I8" s="188"/>
      <c r="J8" s="188"/>
      <c r="K8" s="188"/>
      <c r="L8" s="188"/>
      <c r="M8" s="188"/>
      <c r="N8" s="188"/>
      <c r="O8" s="188"/>
      <c r="P8" s="188"/>
      <c r="Q8" s="188"/>
      <c r="R8" s="188"/>
      <c r="S8" s="188"/>
      <c r="T8" s="188"/>
      <c r="U8" s="188"/>
      <c r="V8" s="188"/>
      <c r="W8" s="188"/>
      <c r="X8" s="188"/>
      <c r="Y8" s="188"/>
      <c r="Z8" s="188"/>
      <c r="AA8" s="188"/>
      <c r="AB8" s="188"/>
      <c r="AC8" s="188"/>
      <c r="AD8" s="188"/>
      <c r="AE8" s="188"/>
    </row>
    <row r="9" spans="5:31" ht="11.25" customHeight="1" x14ac:dyDescent="0.25">
      <c r="Q9" s="2"/>
      <c r="R9" s="2"/>
      <c r="S9" s="2"/>
      <c r="T9" s="2"/>
      <c r="U9" s="2"/>
      <c r="V9" s="2"/>
      <c r="W9" s="41"/>
      <c r="X9" s="41"/>
      <c r="Y9" s="41"/>
      <c r="Z9" s="41"/>
      <c r="AA9" s="41"/>
      <c r="AB9" s="41"/>
      <c r="AC9" s="41"/>
    </row>
    <row r="10" spans="5:31" ht="11.25" customHeight="1" x14ac:dyDescent="0.25">
      <c r="I10" s="194" t="s">
        <v>326</v>
      </c>
      <c r="J10" s="194"/>
      <c r="K10" s="194"/>
      <c r="L10" s="194"/>
      <c r="M10" s="194"/>
      <c r="N10" s="194"/>
      <c r="O10" s="194"/>
      <c r="P10" s="194"/>
      <c r="Q10" s="42"/>
      <c r="R10" s="42"/>
      <c r="S10" s="42"/>
      <c r="T10" s="42"/>
      <c r="U10" s="42"/>
      <c r="V10" s="42"/>
      <c r="W10" s="41"/>
      <c r="X10" s="41"/>
      <c r="Y10" s="41"/>
      <c r="Z10" s="41"/>
      <c r="AA10" s="41"/>
      <c r="AB10" s="41"/>
      <c r="AC10" s="41"/>
    </row>
    <row r="11" spans="5:31" ht="11.25" customHeight="1" x14ac:dyDescent="0.25">
      <c r="I11" s="43"/>
      <c r="J11" s="42"/>
      <c r="K11" s="42"/>
      <c r="L11" s="42"/>
      <c r="M11" s="42"/>
      <c r="N11" s="42"/>
      <c r="O11" s="42"/>
      <c r="P11" s="42"/>
      <c r="Q11" s="42"/>
      <c r="R11" s="42"/>
      <c r="S11" s="42"/>
      <c r="T11" s="42"/>
      <c r="U11" s="42"/>
      <c r="V11" s="42"/>
      <c r="W11" s="41"/>
      <c r="X11" s="41"/>
      <c r="Y11" s="41"/>
      <c r="Z11" s="41"/>
      <c r="AA11" s="41"/>
      <c r="AB11" s="41"/>
      <c r="AC11" s="41"/>
    </row>
    <row r="12" spans="5:31" ht="11.25" customHeight="1" x14ac:dyDescent="0.25">
      <c r="I12" s="10"/>
      <c r="W12" s="41"/>
      <c r="X12" s="41"/>
      <c r="Y12" s="41"/>
      <c r="Z12" s="41"/>
      <c r="AA12" s="41"/>
      <c r="AB12" s="41"/>
      <c r="AC12" s="41"/>
    </row>
    <row r="13" spans="5:31" ht="11.25" customHeight="1" x14ac:dyDescent="0.25">
      <c r="I13" s="10"/>
    </row>
    <row r="14" spans="5:31" ht="11.25" customHeight="1" x14ac:dyDescent="0.25">
      <c r="I14" s="10"/>
    </row>
    <row r="15" spans="5:31" ht="11.25" customHeight="1" x14ac:dyDescent="0.25">
      <c r="I15" s="190" t="s">
        <v>286</v>
      </c>
      <c r="J15" s="190"/>
      <c r="K15" s="190"/>
      <c r="L15" s="190"/>
      <c r="M15" s="190"/>
      <c r="N15" s="190"/>
      <c r="O15" s="190"/>
      <c r="P15" s="190"/>
      <c r="Q15" s="190"/>
      <c r="R15" s="190"/>
      <c r="S15" s="190"/>
      <c r="T15" s="190"/>
      <c r="U15" s="190"/>
      <c r="V15" s="190"/>
      <c r="W15" s="190"/>
      <c r="X15" s="190"/>
      <c r="Y15" s="190"/>
      <c r="Z15" s="190"/>
      <c r="AA15" s="190"/>
      <c r="AB15" s="190"/>
      <c r="AC15" s="190"/>
      <c r="AD15" s="190"/>
      <c r="AE15" s="190"/>
    </row>
    <row r="16" spans="5:31" ht="11.25" customHeight="1" x14ac:dyDescent="0.25">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row>
    <row r="17" spans="1:31" ht="11.25" customHeight="1" x14ac:dyDescent="0.25">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row>
    <row r="18" spans="1:31" ht="11.25" customHeight="1" x14ac:dyDescent="0.25">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row>
    <row r="19" spans="1:31" ht="11.25" customHeight="1" x14ac:dyDescent="0.25">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row>
    <row r="20" spans="1:31" ht="11.25" customHeight="1" x14ac:dyDescent="0.25">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row>
    <row r="21" spans="1:31" ht="11.25" customHeight="1" x14ac:dyDescent="0.25">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row>
    <row r="22" spans="1:31" ht="11.25" customHeight="1" x14ac:dyDescent="0.25">
      <c r="A22" s="192" t="s">
        <v>178</v>
      </c>
      <c r="B22" s="193"/>
      <c r="C22" s="193"/>
      <c r="D22" s="193"/>
      <c r="E22" s="193"/>
      <c r="F22" s="193"/>
      <c r="G22" s="193"/>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row>
    <row r="23" spans="1:31" ht="11.25" customHeight="1" x14ac:dyDescent="0.25">
      <c r="A23" s="193"/>
      <c r="B23" s="193"/>
      <c r="C23" s="193"/>
      <c r="D23" s="193"/>
      <c r="E23" s="193"/>
      <c r="F23" s="193"/>
      <c r="G23" s="193"/>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row>
    <row r="24" spans="1:31" ht="11.25" customHeight="1" x14ac:dyDescent="0.25">
      <c r="A24" s="193"/>
      <c r="B24" s="193"/>
      <c r="C24" s="193"/>
      <c r="D24" s="193"/>
      <c r="E24" s="193"/>
      <c r="F24" s="193"/>
      <c r="G24" s="193"/>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row>
    <row r="25" spans="1:31" ht="11.25" customHeight="1" x14ac:dyDescent="0.25">
      <c r="A25" s="193"/>
      <c r="B25" s="193"/>
      <c r="C25" s="193"/>
      <c r="D25" s="193"/>
      <c r="E25" s="193"/>
      <c r="F25" s="193"/>
      <c r="G25" s="193"/>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row>
    <row r="26" spans="1:31" ht="11.25" customHeight="1" x14ac:dyDescent="0.25">
      <c r="A26" s="193"/>
      <c r="B26" s="193"/>
      <c r="C26" s="193"/>
      <c r="D26" s="193"/>
      <c r="E26" s="193"/>
      <c r="F26" s="193"/>
      <c r="G26" s="193"/>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row>
    <row r="27" spans="1:31" ht="11.25" customHeight="1" x14ac:dyDescent="0.25">
      <c r="A27" s="193"/>
      <c r="B27" s="193"/>
      <c r="C27" s="193"/>
      <c r="D27" s="193"/>
      <c r="E27" s="193"/>
      <c r="F27" s="193"/>
      <c r="G27" s="193"/>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row>
    <row r="28" spans="1:31" ht="11.25" customHeight="1" x14ac:dyDescent="0.25">
      <c r="A28" s="193"/>
      <c r="B28" s="193"/>
      <c r="C28" s="193"/>
      <c r="D28" s="193"/>
      <c r="E28" s="193"/>
      <c r="F28" s="193"/>
      <c r="G28" s="193"/>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row>
    <row r="29" spans="1:31" ht="11.25" customHeight="1" x14ac:dyDescent="0.25">
      <c r="A29" s="193"/>
      <c r="B29" s="193"/>
      <c r="C29" s="193"/>
      <c r="D29" s="193"/>
      <c r="E29" s="193"/>
      <c r="F29" s="193"/>
      <c r="G29" s="193"/>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row>
    <row r="30" spans="1:31" ht="11.25" customHeight="1" x14ac:dyDescent="0.25">
      <c r="A30" s="193"/>
      <c r="B30" s="193"/>
      <c r="C30" s="193"/>
      <c r="D30" s="193"/>
      <c r="E30" s="193"/>
      <c r="F30" s="193"/>
      <c r="G30" s="193"/>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row>
    <row r="31" spans="1:31" ht="11.25" customHeight="1" x14ac:dyDescent="0.25">
      <c r="A31" s="193"/>
      <c r="B31" s="193"/>
      <c r="C31" s="193"/>
      <c r="D31" s="193"/>
      <c r="E31" s="193"/>
      <c r="F31" s="193"/>
      <c r="G31" s="193"/>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row>
    <row r="32" spans="1:31" ht="11.25" customHeight="1" x14ac:dyDescent="0.25">
      <c r="A32" s="193"/>
      <c r="B32" s="193"/>
      <c r="C32" s="193"/>
      <c r="D32" s="193"/>
      <c r="E32" s="193"/>
      <c r="F32" s="193"/>
      <c r="G32" s="193"/>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row>
    <row r="33" spans="1:31" ht="11.25" customHeight="1" x14ac:dyDescent="0.25">
      <c r="A33" s="193"/>
      <c r="B33" s="193"/>
      <c r="C33" s="193"/>
      <c r="D33" s="193"/>
      <c r="E33" s="193"/>
      <c r="F33" s="193"/>
      <c r="G33" s="193"/>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row>
    <row r="34" spans="1:31" ht="11.25" customHeight="1" x14ac:dyDescent="0.25">
      <c r="A34" s="193"/>
      <c r="B34" s="193"/>
      <c r="C34" s="193"/>
      <c r="D34" s="193"/>
      <c r="E34" s="193"/>
      <c r="F34" s="193"/>
      <c r="G34" s="193"/>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row>
    <row r="35" spans="1:31" ht="11.25" customHeight="1" x14ac:dyDescent="0.25">
      <c r="A35" s="193"/>
      <c r="B35" s="193"/>
      <c r="C35" s="193"/>
      <c r="D35" s="193"/>
      <c r="E35" s="193"/>
      <c r="F35" s="193"/>
      <c r="G35" s="193"/>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row>
    <row r="36" spans="1:31" ht="11.25" customHeight="1" x14ac:dyDescent="0.25">
      <c r="A36" s="193"/>
      <c r="B36" s="193"/>
      <c r="C36" s="193"/>
      <c r="D36" s="193"/>
      <c r="E36" s="193"/>
      <c r="F36" s="193"/>
      <c r="G36" s="193"/>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row>
    <row r="37" spans="1:31" ht="11.25" customHeight="1" x14ac:dyDescent="0.25">
      <c r="A37" s="193"/>
      <c r="B37" s="193"/>
      <c r="C37" s="193"/>
      <c r="D37" s="193"/>
      <c r="E37" s="193"/>
      <c r="F37" s="193"/>
      <c r="G37" s="193"/>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row>
    <row r="38" spans="1:31" ht="11.25" customHeight="1" x14ac:dyDescent="0.25">
      <c r="A38" s="193"/>
      <c r="B38" s="193"/>
      <c r="C38" s="193"/>
      <c r="D38" s="193"/>
      <c r="E38" s="193"/>
      <c r="F38" s="193"/>
      <c r="G38" s="193"/>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row>
    <row r="39" spans="1:31" ht="11.25" customHeight="1" x14ac:dyDescent="0.25">
      <c r="A39" s="193"/>
      <c r="B39" s="193"/>
      <c r="C39" s="193"/>
      <c r="D39" s="193"/>
      <c r="E39" s="193"/>
      <c r="F39" s="193"/>
      <c r="G39" s="193"/>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row>
    <row r="40" spans="1:31" ht="11.25" customHeight="1" x14ac:dyDescent="0.25">
      <c r="A40" s="44"/>
      <c r="B40" s="44"/>
      <c r="C40" s="44"/>
      <c r="D40" s="44"/>
      <c r="E40" s="44"/>
      <c r="F40" s="44"/>
      <c r="G40" s="44"/>
      <c r="H40" s="44"/>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row>
    <row r="41" spans="1:31" ht="13.5" customHeight="1" x14ac:dyDescent="0.25">
      <c r="I41" s="189" t="s">
        <v>287</v>
      </c>
      <c r="J41" s="191" t="s">
        <v>288</v>
      </c>
      <c r="K41" s="191"/>
      <c r="L41" s="191"/>
      <c r="M41" s="191"/>
      <c r="N41" s="191"/>
      <c r="O41" s="191"/>
      <c r="P41" s="191"/>
      <c r="Q41" s="191"/>
      <c r="R41" s="191"/>
      <c r="S41" s="191"/>
      <c r="T41" s="191"/>
      <c r="U41" s="191"/>
      <c r="V41" s="191"/>
      <c r="W41" s="191"/>
      <c r="X41" s="191"/>
      <c r="Y41" s="191"/>
      <c r="Z41" s="191"/>
      <c r="AA41" s="191"/>
      <c r="AB41" s="191"/>
      <c r="AC41" s="191"/>
      <c r="AD41" s="191"/>
      <c r="AE41" s="171"/>
    </row>
    <row r="42" spans="1:31" ht="13.5" customHeight="1" x14ac:dyDescent="0.25">
      <c r="I42" s="189"/>
      <c r="J42" s="191"/>
      <c r="K42" s="191"/>
      <c r="L42" s="191"/>
      <c r="M42" s="191"/>
      <c r="N42" s="191"/>
      <c r="O42" s="191"/>
      <c r="P42" s="191"/>
      <c r="Q42" s="191"/>
      <c r="R42" s="191"/>
      <c r="S42" s="191"/>
      <c r="T42" s="191"/>
      <c r="U42" s="191"/>
      <c r="V42" s="191"/>
      <c r="W42" s="191"/>
      <c r="X42" s="191"/>
      <c r="Y42" s="191"/>
      <c r="Z42" s="191"/>
      <c r="AA42" s="191"/>
      <c r="AB42" s="191"/>
      <c r="AC42" s="191"/>
      <c r="AD42" s="191"/>
      <c r="AE42" s="171"/>
    </row>
    <row r="43" spans="1:31" ht="13.5" customHeight="1" x14ac:dyDescent="0.25">
      <c r="I43" s="189"/>
      <c r="J43" s="191"/>
      <c r="K43" s="191"/>
      <c r="L43" s="191"/>
      <c r="M43" s="191"/>
      <c r="N43" s="191"/>
      <c r="O43" s="191"/>
      <c r="P43" s="191"/>
      <c r="Q43" s="191"/>
      <c r="R43" s="191"/>
      <c r="S43" s="191"/>
      <c r="T43" s="191"/>
      <c r="U43" s="191"/>
      <c r="V43" s="191"/>
      <c r="W43" s="191"/>
      <c r="X43" s="191"/>
      <c r="Y43" s="191"/>
      <c r="Z43" s="191"/>
      <c r="AA43" s="191"/>
      <c r="AB43" s="191"/>
      <c r="AC43" s="191"/>
      <c r="AD43" s="191"/>
      <c r="AE43" s="171"/>
    </row>
    <row r="44" spans="1:31" ht="13.5" customHeight="1" x14ac:dyDescent="0.25">
      <c r="I44" s="189"/>
      <c r="J44" s="191"/>
      <c r="K44" s="191"/>
      <c r="L44" s="191"/>
      <c r="M44" s="191"/>
      <c r="N44" s="191"/>
      <c r="O44" s="191"/>
      <c r="P44" s="191"/>
      <c r="Q44" s="191"/>
      <c r="R44" s="191"/>
      <c r="S44" s="191"/>
      <c r="T44" s="191"/>
      <c r="U44" s="191"/>
      <c r="V44" s="191"/>
      <c r="W44" s="191"/>
      <c r="X44" s="191"/>
      <c r="Y44" s="191"/>
      <c r="Z44" s="191"/>
      <c r="AA44" s="191"/>
      <c r="AB44" s="191"/>
      <c r="AC44" s="191"/>
      <c r="AD44" s="191"/>
      <c r="AE44" s="171"/>
    </row>
    <row r="45" spans="1:31" ht="11.25" customHeight="1" x14ac:dyDescent="0.25"/>
    <row r="46" spans="1:31" ht="11.25" customHeight="1" x14ac:dyDescent="0.25"/>
    <row r="47" spans="1:31" ht="11.25" customHeight="1" x14ac:dyDescent="0.25"/>
    <row r="48" spans="1:31" ht="11.25" customHeight="1" x14ac:dyDescent="0.25"/>
    <row r="49" ht="11.25" customHeight="1" x14ac:dyDescent="0.25"/>
    <row r="50" ht="11.25" customHeight="1" x14ac:dyDescent="0.3"/>
    <row r="51" ht="11.25" customHeight="1" x14ac:dyDescent="0.3"/>
    <row r="52" ht="11.25" customHeight="1" x14ac:dyDescent="0.3"/>
    <row r="53" ht="11.25" customHeight="1" x14ac:dyDescent="0.3"/>
    <row r="54" ht="11.25" customHeight="1" x14ac:dyDescent="0.3"/>
    <row r="55" ht="11.25" customHeight="1" x14ac:dyDescent="0.3"/>
    <row r="56" ht="11.25" customHeight="1" x14ac:dyDescent="0.3"/>
    <row r="57" ht="11.25" customHeight="1" x14ac:dyDescent="0.3"/>
    <row r="58" ht="11.25" customHeight="1" x14ac:dyDescent="0.3"/>
    <row r="59" ht="11.25" customHeight="1" x14ac:dyDescent="0.3"/>
    <row r="60" ht="13.5" customHeight="1" x14ac:dyDescent="0.3"/>
    <row r="61" ht="13.5" customHeight="1" x14ac:dyDescent="0.3"/>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sheetData>
  <mergeCells count="6">
    <mergeCell ref="I2:AE8"/>
    <mergeCell ref="I41:I44"/>
    <mergeCell ref="I15:AE39"/>
    <mergeCell ref="J41:AD44"/>
    <mergeCell ref="A22:G39"/>
    <mergeCell ref="I10:P10"/>
  </mergeCell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77"/>
  <sheetViews>
    <sheetView showGridLines="0" view="pageLayout" zoomScaleNormal="100" workbookViewId="0">
      <selection activeCell="E2" sqref="E2:M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335</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280</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2" t="s">
        <v>173</v>
      </c>
      <c r="F8" s="252"/>
      <c r="G8" s="252"/>
      <c r="H8" s="252"/>
      <c r="I8" s="105" t="s">
        <v>153</v>
      </c>
      <c r="J8" s="105"/>
      <c r="K8" s="105"/>
      <c r="L8" s="103"/>
      <c r="M8" s="81" t="s">
        <v>274</v>
      </c>
      <c r="N8" s="81"/>
      <c r="O8" s="81"/>
    </row>
    <row r="9" spans="1:16" s="82" customFormat="1" ht="14.25" customHeight="1" x14ac:dyDescent="0.2">
      <c r="A9" s="20"/>
      <c r="B9" s="256" t="s">
        <v>261</v>
      </c>
      <c r="C9" s="256"/>
      <c r="D9" s="4"/>
      <c r="E9" s="4"/>
      <c r="F9" s="4"/>
      <c r="G9" s="4"/>
      <c r="H9" s="4"/>
      <c r="I9" s="255"/>
      <c r="J9" s="255"/>
      <c r="K9" s="255"/>
      <c r="L9" s="4"/>
      <c r="M9" s="4"/>
      <c r="N9" s="4"/>
      <c r="O9" s="4"/>
    </row>
    <row r="10" spans="1:16" s="82" customFormat="1" ht="14.25" customHeight="1" x14ac:dyDescent="0.2">
      <c r="A10" s="20"/>
      <c r="B10" s="256" t="s">
        <v>82</v>
      </c>
      <c r="C10" s="256"/>
      <c r="D10" s="6"/>
      <c r="E10" s="7"/>
      <c r="F10" s="7"/>
      <c r="G10" s="7"/>
      <c r="H10" s="7"/>
      <c r="I10" s="7"/>
      <c r="J10" s="7"/>
      <c r="K10" s="7"/>
      <c r="L10" s="7"/>
      <c r="M10" s="7"/>
      <c r="N10" s="7"/>
      <c r="O10" s="7"/>
    </row>
    <row r="11" spans="1:16" s="82"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82"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278</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1204</v>
      </c>
      <c r="G25" s="84">
        <v>1993</v>
      </c>
      <c r="H25" s="84">
        <v>1751</v>
      </c>
      <c r="I25" s="84">
        <v>1772</v>
      </c>
      <c r="J25" s="84"/>
      <c r="K25" s="84"/>
      <c r="L25" s="84"/>
      <c r="M25" s="84"/>
      <c r="N25" s="84"/>
      <c r="O25" s="84"/>
    </row>
    <row r="26" spans="1:16" s="9" customFormat="1" ht="15" customHeight="1" x14ac:dyDescent="0.2">
      <c r="A26" s="241" t="s">
        <v>259</v>
      </c>
      <c r="B26" s="242"/>
      <c r="C26" s="242"/>
      <c r="D26" s="242"/>
      <c r="E26" s="243"/>
      <c r="F26" s="84">
        <v>985</v>
      </c>
      <c r="G26" s="84">
        <v>1619</v>
      </c>
      <c r="H26" s="84">
        <v>1421</v>
      </c>
      <c r="I26" s="84">
        <v>1456</v>
      </c>
      <c r="J26" s="84"/>
      <c r="K26" s="84"/>
      <c r="L26" s="84"/>
      <c r="M26" s="84"/>
      <c r="N26" s="84"/>
      <c r="O26" s="84"/>
    </row>
    <row r="27" spans="1:16" s="82" customFormat="1" ht="15" customHeight="1" x14ac:dyDescent="0.25">
      <c r="A27" s="241" t="s">
        <v>260</v>
      </c>
      <c r="B27" s="242"/>
      <c r="C27" s="242"/>
      <c r="D27" s="242"/>
      <c r="E27" s="243"/>
      <c r="F27" s="116">
        <v>0.81810631229999997</v>
      </c>
      <c r="G27" s="116">
        <v>0.81234320120000003</v>
      </c>
      <c r="H27" s="116">
        <v>0.81153626499999998</v>
      </c>
      <c r="I27" s="116">
        <v>0.82167042889999997</v>
      </c>
      <c r="J27" s="116"/>
      <c r="K27" s="116"/>
      <c r="L27" s="116"/>
      <c r="M27" s="116"/>
      <c r="N27" s="116"/>
      <c r="O27" s="116"/>
    </row>
    <row r="28" spans="1:16" s="9" customFormat="1" ht="15" customHeight="1" x14ac:dyDescent="0.2">
      <c r="A28" s="168" t="s">
        <v>76</v>
      </c>
      <c r="B28" s="169"/>
      <c r="C28" s="169"/>
      <c r="D28" s="169"/>
      <c r="E28" s="170"/>
      <c r="F28" s="58">
        <v>70</v>
      </c>
      <c r="G28" s="58">
        <v>79</v>
      </c>
      <c r="H28" s="58">
        <v>81</v>
      </c>
      <c r="I28" s="58">
        <v>84</v>
      </c>
      <c r="J28" s="58"/>
      <c r="K28" s="58"/>
      <c r="L28" s="58"/>
      <c r="M28" s="58"/>
      <c r="N28" s="58"/>
      <c r="O28" s="58"/>
    </row>
    <row r="29" spans="1:16" s="9" customFormat="1" ht="15" customHeight="1" x14ac:dyDescent="0.2">
      <c r="A29" s="168" t="s">
        <v>77</v>
      </c>
      <c r="B29" s="169"/>
      <c r="C29" s="169"/>
      <c r="D29" s="169"/>
      <c r="E29" s="170"/>
      <c r="F29" s="116">
        <v>7.1065989800000007E-2</v>
      </c>
      <c r="G29" s="116">
        <v>4.8795552800000003E-2</v>
      </c>
      <c r="H29" s="116">
        <v>5.7002111199999997E-2</v>
      </c>
      <c r="I29" s="116">
        <v>5.7692307700000001E-2</v>
      </c>
      <c r="J29" s="116"/>
      <c r="K29" s="116"/>
      <c r="L29" s="116"/>
      <c r="M29" s="116"/>
      <c r="N29" s="116"/>
      <c r="O29" s="116"/>
    </row>
    <row r="30" spans="1:16" s="9" customFormat="1" ht="15" customHeight="1" x14ac:dyDescent="0.2">
      <c r="A30" s="168" t="s">
        <v>78</v>
      </c>
      <c r="B30" s="169"/>
      <c r="C30" s="169"/>
      <c r="D30" s="169"/>
      <c r="E30" s="170"/>
      <c r="F30" s="58">
        <v>60</v>
      </c>
      <c r="G30" s="58">
        <v>81</v>
      </c>
      <c r="H30" s="58">
        <v>65</v>
      </c>
      <c r="I30" s="58">
        <v>67</v>
      </c>
      <c r="J30" s="58"/>
      <c r="K30" s="58"/>
      <c r="L30" s="58"/>
      <c r="M30" s="58"/>
      <c r="N30" s="58"/>
      <c r="O30" s="58"/>
    </row>
    <row r="31" spans="1:16" s="10" customFormat="1" ht="15" customHeight="1" x14ac:dyDescent="0.2">
      <c r="A31" s="168" t="s">
        <v>79</v>
      </c>
      <c r="B31" s="169"/>
      <c r="C31" s="169"/>
      <c r="D31" s="169"/>
      <c r="E31" s="170"/>
      <c r="F31" s="116">
        <v>6.09137056E-2</v>
      </c>
      <c r="G31" s="116">
        <v>5.0030883300000002E-2</v>
      </c>
      <c r="H31" s="116">
        <v>4.5742434899999997E-2</v>
      </c>
      <c r="I31" s="116">
        <v>4.6016483499999997E-2</v>
      </c>
      <c r="J31" s="116"/>
      <c r="K31" s="116"/>
      <c r="L31" s="116"/>
      <c r="M31" s="116"/>
      <c r="N31" s="116"/>
      <c r="O31" s="116"/>
      <c r="P31" s="83"/>
    </row>
    <row r="32" spans="1:16" s="10" customFormat="1" ht="15" customHeight="1" x14ac:dyDescent="0.2">
      <c r="A32" s="241" t="s">
        <v>80</v>
      </c>
      <c r="B32" s="242"/>
      <c r="C32" s="242"/>
      <c r="D32" s="242"/>
      <c r="E32" s="243"/>
      <c r="F32" s="58">
        <v>122</v>
      </c>
      <c r="G32" s="58">
        <v>163</v>
      </c>
      <c r="H32" s="58">
        <v>152</v>
      </c>
      <c r="I32" s="58">
        <v>151</v>
      </c>
      <c r="J32" s="58"/>
      <c r="K32" s="58"/>
      <c r="L32" s="58"/>
      <c r="M32" s="58"/>
      <c r="N32" s="58"/>
      <c r="O32" s="58"/>
    </row>
    <row r="33" spans="1:15" s="10" customFormat="1" ht="15" customHeight="1" x14ac:dyDescent="0.2">
      <c r="A33" s="241" t="s">
        <v>81</v>
      </c>
      <c r="B33" s="242"/>
      <c r="C33" s="242"/>
      <c r="D33" s="242"/>
      <c r="E33" s="243"/>
      <c r="F33" s="116">
        <v>0.123857868</v>
      </c>
      <c r="G33" s="116">
        <v>0.1006794317</v>
      </c>
      <c r="H33" s="116">
        <v>0.10696692469999999</v>
      </c>
      <c r="I33" s="116">
        <v>0.1037087912</v>
      </c>
      <c r="J33" s="116"/>
      <c r="K33" s="116"/>
      <c r="L33" s="116"/>
      <c r="M33" s="116"/>
      <c r="N33" s="116"/>
      <c r="O33" s="116"/>
    </row>
    <row r="34" spans="1:15" s="10" customFormat="1" ht="15" customHeight="1" x14ac:dyDescent="0.2">
      <c r="A34" s="241" t="s">
        <v>272</v>
      </c>
      <c r="B34" s="242"/>
      <c r="C34" s="242"/>
      <c r="D34" s="242"/>
      <c r="E34" s="243"/>
      <c r="F34" s="84">
        <v>402</v>
      </c>
      <c r="G34" s="84">
        <v>634</v>
      </c>
      <c r="H34" s="84">
        <v>539</v>
      </c>
      <c r="I34" s="84">
        <v>577</v>
      </c>
      <c r="J34" s="84"/>
      <c r="K34" s="84"/>
      <c r="L34" s="84"/>
      <c r="M34" s="84"/>
      <c r="N34" s="84"/>
      <c r="O34" s="84"/>
    </row>
    <row r="35" spans="1:15" s="10" customFormat="1" ht="15" customHeight="1" x14ac:dyDescent="0.2">
      <c r="A35" s="241" t="s">
        <v>273</v>
      </c>
      <c r="B35" s="242"/>
      <c r="C35" s="242"/>
      <c r="D35" s="242"/>
      <c r="E35" s="243"/>
      <c r="F35" s="116">
        <v>0.40812182740000003</v>
      </c>
      <c r="G35" s="116">
        <v>0.39159975289999999</v>
      </c>
      <c r="H35" s="116">
        <v>0.37931034479999998</v>
      </c>
      <c r="I35" s="116">
        <v>0.39629120880000002</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B11:C11"/>
    <mergeCell ref="B12:C12"/>
    <mergeCell ref="A24:E24"/>
    <mergeCell ref="E2:M4"/>
    <mergeCell ref="A8:C8"/>
    <mergeCell ref="A16:C16"/>
    <mergeCell ref="A21:C21"/>
    <mergeCell ref="A22:D22"/>
    <mergeCell ref="B9:C9"/>
    <mergeCell ref="B10:C10"/>
    <mergeCell ref="I9:K9"/>
    <mergeCell ref="B13:C13"/>
    <mergeCell ref="N2:O2"/>
    <mergeCell ref="N4:O4"/>
    <mergeCell ref="E5:G5"/>
    <mergeCell ref="E8:H8"/>
    <mergeCell ref="E6:O6"/>
    <mergeCell ref="A35:E35"/>
    <mergeCell ref="B15:C15"/>
    <mergeCell ref="A32:E32"/>
    <mergeCell ref="A33:E33"/>
    <mergeCell ref="A34:E34"/>
    <mergeCell ref="A25:E25"/>
    <mergeCell ref="A26:E26"/>
    <mergeCell ref="A27:E27"/>
    <mergeCell ref="E23:G23"/>
    <mergeCell ref="A17:D20"/>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77"/>
  <sheetViews>
    <sheetView showGridLines="0" view="pageLayout" zoomScaleNormal="100" workbookViewId="0">
      <selection activeCell="E2" sqref="E2:M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335</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222</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2" t="s">
        <v>173</v>
      </c>
      <c r="F8" s="252"/>
      <c r="G8" s="252"/>
      <c r="H8" s="252"/>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636</v>
      </c>
      <c r="G25" s="84">
        <v>1228</v>
      </c>
      <c r="H25" s="84">
        <v>1075</v>
      </c>
      <c r="I25" s="84">
        <v>1087</v>
      </c>
      <c r="J25" s="84"/>
      <c r="K25" s="84"/>
      <c r="L25" s="84"/>
      <c r="M25" s="84"/>
      <c r="N25" s="84"/>
      <c r="O25" s="84"/>
    </row>
    <row r="26" spans="1:16" s="9" customFormat="1" ht="15" customHeight="1" x14ac:dyDescent="0.2">
      <c r="A26" s="241" t="s">
        <v>259</v>
      </c>
      <c r="B26" s="242"/>
      <c r="C26" s="242"/>
      <c r="D26" s="242"/>
      <c r="E26" s="243"/>
      <c r="F26" s="84">
        <v>610</v>
      </c>
      <c r="G26" s="84">
        <v>1163</v>
      </c>
      <c r="H26" s="84">
        <v>1005</v>
      </c>
      <c r="I26" s="84">
        <v>1032</v>
      </c>
      <c r="J26" s="84"/>
      <c r="K26" s="84"/>
      <c r="L26" s="84"/>
      <c r="M26" s="84"/>
      <c r="N26" s="84"/>
      <c r="O26" s="84"/>
    </row>
    <row r="27" spans="1:16" s="143" customFormat="1" ht="15" customHeight="1" x14ac:dyDescent="0.25">
      <c r="A27" s="241" t="s">
        <v>260</v>
      </c>
      <c r="B27" s="242"/>
      <c r="C27" s="242"/>
      <c r="D27" s="242"/>
      <c r="E27" s="243"/>
      <c r="F27" s="116">
        <v>0.95911949689999998</v>
      </c>
      <c r="G27" s="116">
        <v>0.94706840390000002</v>
      </c>
      <c r="H27" s="116">
        <v>0.93488372090000005</v>
      </c>
      <c r="I27" s="116">
        <v>0.94940202389999995</v>
      </c>
      <c r="J27" s="116"/>
      <c r="K27" s="116"/>
      <c r="L27" s="116"/>
      <c r="M27" s="116"/>
      <c r="N27" s="116"/>
      <c r="O27" s="116"/>
    </row>
    <row r="28" spans="1:16" s="9" customFormat="1" ht="15" customHeight="1" x14ac:dyDescent="0.2">
      <c r="A28" s="168" t="s">
        <v>76</v>
      </c>
      <c r="B28" s="169"/>
      <c r="C28" s="169"/>
      <c r="D28" s="169"/>
      <c r="E28" s="170"/>
      <c r="F28" s="58" t="s">
        <v>334</v>
      </c>
      <c r="G28" s="58" t="s">
        <v>334</v>
      </c>
      <c r="H28" s="58" t="s">
        <v>334</v>
      </c>
      <c r="I28" s="58" t="s">
        <v>334</v>
      </c>
      <c r="J28" s="58"/>
      <c r="K28" s="58"/>
      <c r="L28" s="58"/>
      <c r="M28" s="58"/>
      <c r="N28" s="58"/>
      <c r="O28" s="58"/>
    </row>
    <row r="29" spans="1:16" s="9" customFormat="1" ht="15" customHeight="1" x14ac:dyDescent="0.2">
      <c r="A29" s="168" t="s">
        <v>77</v>
      </c>
      <c r="B29" s="169"/>
      <c r="C29" s="169"/>
      <c r="D29" s="169"/>
      <c r="E29" s="170"/>
      <c r="F29" s="116"/>
      <c r="G29" s="116"/>
      <c r="H29" s="116"/>
      <c r="I29" s="116"/>
      <c r="J29" s="116"/>
      <c r="K29" s="116"/>
      <c r="L29" s="116"/>
      <c r="M29" s="116"/>
      <c r="N29" s="116"/>
      <c r="O29" s="116"/>
    </row>
    <row r="30" spans="1:16" s="9" customFormat="1" ht="15" customHeight="1" x14ac:dyDescent="0.2">
      <c r="A30" s="168" t="s">
        <v>78</v>
      </c>
      <c r="B30" s="169"/>
      <c r="C30" s="169"/>
      <c r="D30" s="169"/>
      <c r="E30" s="170"/>
      <c r="F30" s="58" t="s">
        <v>334</v>
      </c>
      <c r="G30" s="58" t="s">
        <v>334</v>
      </c>
      <c r="H30" s="58" t="s">
        <v>334</v>
      </c>
      <c r="I30" s="58" t="s">
        <v>334</v>
      </c>
      <c r="J30" s="58"/>
      <c r="K30" s="58"/>
      <c r="L30" s="58"/>
      <c r="M30" s="58"/>
      <c r="N30" s="58"/>
      <c r="O30" s="58"/>
    </row>
    <row r="31" spans="1:16" s="10" customFormat="1" ht="15" customHeight="1" x14ac:dyDescent="0.2">
      <c r="A31" s="168" t="s">
        <v>79</v>
      </c>
      <c r="B31" s="169"/>
      <c r="C31" s="169"/>
      <c r="D31" s="169"/>
      <c r="E31" s="170"/>
      <c r="F31" s="116"/>
      <c r="G31" s="116"/>
      <c r="H31" s="116"/>
      <c r="I31" s="116"/>
      <c r="J31" s="116"/>
      <c r="K31" s="116"/>
      <c r="L31" s="116"/>
      <c r="M31" s="116"/>
      <c r="N31" s="116"/>
      <c r="O31" s="116"/>
      <c r="P31" s="83"/>
    </row>
    <row r="32" spans="1:16" s="10" customFormat="1" ht="15" customHeight="1" x14ac:dyDescent="0.2">
      <c r="A32" s="241" t="s">
        <v>80</v>
      </c>
      <c r="B32" s="242"/>
      <c r="C32" s="242"/>
      <c r="D32" s="242"/>
      <c r="E32" s="243"/>
      <c r="F32" s="58">
        <v>61</v>
      </c>
      <c r="G32" s="58">
        <v>106</v>
      </c>
      <c r="H32" s="58">
        <v>98</v>
      </c>
      <c r="I32" s="58">
        <v>103</v>
      </c>
      <c r="J32" s="58"/>
      <c r="K32" s="58"/>
      <c r="L32" s="58"/>
      <c r="M32" s="58"/>
      <c r="N32" s="58"/>
      <c r="O32" s="58"/>
    </row>
    <row r="33" spans="1:16" s="10" customFormat="1" ht="15" customHeight="1" x14ac:dyDescent="0.2">
      <c r="A33" s="241" t="s">
        <v>81</v>
      </c>
      <c r="B33" s="242"/>
      <c r="C33" s="242"/>
      <c r="D33" s="242"/>
      <c r="E33" s="243"/>
      <c r="F33" s="116">
        <v>0.1</v>
      </c>
      <c r="G33" s="116">
        <v>9.1143594199999997E-2</v>
      </c>
      <c r="H33" s="116">
        <v>9.7512437800000004E-2</v>
      </c>
      <c r="I33" s="116">
        <v>9.9806201600000005E-2</v>
      </c>
      <c r="J33" s="116"/>
      <c r="K33" s="116"/>
      <c r="L33" s="116"/>
      <c r="M33" s="116"/>
      <c r="N33" s="116"/>
      <c r="O33" s="116"/>
    </row>
    <row r="34" spans="1:16" s="10" customFormat="1" ht="15" customHeight="1" x14ac:dyDescent="0.2">
      <c r="A34" s="241" t="s">
        <v>272</v>
      </c>
      <c r="B34" s="242"/>
      <c r="C34" s="242"/>
      <c r="D34" s="242"/>
      <c r="E34" s="243"/>
      <c r="F34" s="84">
        <v>234</v>
      </c>
      <c r="G34" s="84">
        <v>412</v>
      </c>
      <c r="H34" s="84">
        <v>365</v>
      </c>
      <c r="I34" s="84">
        <v>394</v>
      </c>
      <c r="J34" s="84"/>
      <c r="K34" s="84"/>
      <c r="L34" s="84"/>
      <c r="M34" s="84"/>
      <c r="N34" s="84"/>
      <c r="O34" s="84"/>
    </row>
    <row r="35" spans="1:16" s="10" customFormat="1" ht="15" customHeight="1" x14ac:dyDescent="0.2">
      <c r="A35" s="241" t="s">
        <v>273</v>
      </c>
      <c r="B35" s="242"/>
      <c r="C35" s="242"/>
      <c r="D35" s="242"/>
      <c r="E35" s="243"/>
      <c r="F35" s="116">
        <v>0.38360655739999999</v>
      </c>
      <c r="G35" s="116">
        <v>0.35425623389999999</v>
      </c>
      <c r="H35" s="116">
        <v>0.36318407959999999</v>
      </c>
      <c r="I35" s="116">
        <v>0.38178294569999999</v>
      </c>
      <c r="J35" s="116"/>
      <c r="K35" s="116"/>
      <c r="L35" s="116"/>
      <c r="M35" s="116"/>
      <c r="N35" s="116"/>
      <c r="O35" s="116"/>
    </row>
    <row r="36" spans="1:16" s="10" customFormat="1" ht="14.25" customHeight="1" x14ac:dyDescent="0.25">
      <c r="A36" s="19"/>
      <c r="B36" s="19"/>
      <c r="C36" s="19"/>
      <c r="D36"/>
      <c r="E36"/>
      <c r="F36"/>
      <c r="G36"/>
      <c r="H36"/>
      <c r="I36"/>
      <c r="J36"/>
      <c r="K36"/>
      <c r="L36"/>
      <c r="M36"/>
      <c r="N36"/>
      <c r="O36"/>
      <c r="P36" s="1"/>
    </row>
    <row r="37" spans="1:16" s="10" customFormat="1" ht="14.25" customHeight="1" x14ac:dyDescent="0.25">
      <c r="A37" s="20"/>
      <c r="B37" s="20"/>
      <c r="C37" s="20"/>
      <c r="D37"/>
      <c r="E37"/>
      <c r="F37"/>
      <c r="G37"/>
      <c r="H37"/>
      <c r="I37"/>
      <c r="J37"/>
      <c r="K37"/>
      <c r="L37"/>
      <c r="M37"/>
      <c r="N37"/>
      <c r="O37"/>
      <c r="P37" s="1"/>
    </row>
    <row r="38" spans="1:16" s="1" customFormat="1" x14ac:dyDescent="0.25">
      <c r="A38" s="20"/>
      <c r="B38" s="20"/>
      <c r="C38" s="20"/>
      <c r="D38"/>
      <c r="E38"/>
      <c r="F38"/>
      <c r="G38"/>
      <c r="H38"/>
      <c r="I38"/>
      <c r="J38"/>
      <c r="K38"/>
      <c r="L38"/>
      <c r="M38"/>
      <c r="N38"/>
      <c r="O38"/>
    </row>
    <row r="39" spans="1:16" s="1" customFormat="1" ht="14.45" x14ac:dyDescent="0.3">
      <c r="A39" s="20"/>
      <c r="B39" s="20"/>
      <c r="C39" s="20"/>
      <c r="D39"/>
      <c r="E39"/>
      <c r="F39"/>
      <c r="G39"/>
      <c r="H39"/>
      <c r="I39"/>
      <c r="J39"/>
      <c r="K39"/>
      <c r="L39"/>
      <c r="M39"/>
      <c r="N39"/>
      <c r="O39"/>
    </row>
    <row r="40" spans="1:16" s="1" customFormat="1" ht="14.45" x14ac:dyDescent="0.3">
      <c r="A40" s="20"/>
      <c r="B40" s="20"/>
      <c r="C40" s="20"/>
      <c r="D40"/>
      <c r="E40"/>
      <c r="F40"/>
      <c r="G40"/>
      <c r="H40"/>
      <c r="I40"/>
      <c r="J40"/>
      <c r="K40"/>
      <c r="L40"/>
      <c r="M40"/>
      <c r="N40"/>
      <c r="O40"/>
    </row>
    <row r="41" spans="1:16" s="1" customFormat="1" ht="14.45" x14ac:dyDescent="0.3">
      <c r="A41" s="20"/>
      <c r="B41" s="20"/>
      <c r="C41" s="20"/>
      <c r="D41"/>
      <c r="E41"/>
      <c r="F41"/>
      <c r="G41"/>
      <c r="H41"/>
      <c r="I41"/>
      <c r="J41"/>
      <c r="K41"/>
      <c r="L41"/>
      <c r="M41"/>
      <c r="N41"/>
      <c r="O41"/>
    </row>
    <row r="42" spans="1:16" s="1" customFormat="1" ht="14.45" x14ac:dyDescent="0.3">
      <c r="A42" s="20"/>
      <c r="B42" s="20"/>
      <c r="C42" s="20"/>
      <c r="D42"/>
      <c r="E42"/>
      <c r="F42"/>
      <c r="G42"/>
      <c r="H42"/>
      <c r="I42"/>
      <c r="J42"/>
      <c r="K42"/>
      <c r="L42"/>
      <c r="M42"/>
      <c r="N42"/>
      <c r="O42"/>
    </row>
    <row r="43" spans="1:16" s="1" customFormat="1" ht="14.45" x14ac:dyDescent="0.3">
      <c r="A43" s="20"/>
      <c r="B43" s="20"/>
      <c r="C43" s="20"/>
      <c r="D43"/>
      <c r="E43"/>
      <c r="F43"/>
      <c r="G43"/>
      <c r="H43"/>
      <c r="I43"/>
      <c r="J43"/>
      <c r="K43"/>
      <c r="L43"/>
      <c r="M43"/>
      <c r="N43"/>
      <c r="O43"/>
    </row>
    <row r="44" spans="1:16" s="1" customFormat="1" ht="14.45" x14ac:dyDescent="0.3">
      <c r="A44" s="20"/>
      <c r="B44" s="20"/>
      <c r="C44" s="20"/>
      <c r="D44"/>
      <c r="E44"/>
      <c r="F44"/>
      <c r="G44"/>
      <c r="H44"/>
      <c r="I44"/>
      <c r="J44"/>
      <c r="K44"/>
      <c r="L44"/>
      <c r="M44"/>
      <c r="N44"/>
      <c r="O44"/>
    </row>
    <row r="45" spans="1:16" s="1" customFormat="1" ht="14.45" x14ac:dyDescent="0.3">
      <c r="A45" s="20"/>
      <c r="B45" s="20"/>
      <c r="C45" s="20"/>
      <c r="D45"/>
      <c r="E45"/>
      <c r="F45"/>
      <c r="G45"/>
      <c r="H45"/>
      <c r="I45"/>
      <c r="J45"/>
      <c r="K45"/>
      <c r="L45"/>
      <c r="M45"/>
      <c r="N45"/>
      <c r="O45"/>
    </row>
    <row r="46" spans="1:16" s="1" customFormat="1" ht="14.45" x14ac:dyDescent="0.3">
      <c r="A46" s="20"/>
      <c r="B46" s="20"/>
      <c r="C46" s="20"/>
      <c r="D46"/>
      <c r="E46"/>
      <c r="F46"/>
      <c r="G46"/>
      <c r="H46"/>
      <c r="I46"/>
      <c r="J46"/>
      <c r="K46"/>
      <c r="L46"/>
      <c r="M46"/>
      <c r="N46"/>
      <c r="O46"/>
    </row>
    <row r="47" spans="1:16" s="1" customFormat="1" ht="14.45" x14ac:dyDescent="0.3">
      <c r="A47" s="20"/>
      <c r="B47" s="20"/>
      <c r="C47" s="20"/>
      <c r="D47"/>
      <c r="E47"/>
      <c r="F47"/>
      <c r="G47"/>
      <c r="H47"/>
      <c r="I47"/>
      <c r="J47"/>
      <c r="K47"/>
      <c r="L47"/>
      <c r="M47"/>
      <c r="N47"/>
      <c r="O47"/>
    </row>
    <row r="48" spans="1:16"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6" s="1" customFormat="1" x14ac:dyDescent="0.25">
      <c r="B65"/>
      <c r="C65"/>
      <c r="D65"/>
      <c r="E65"/>
      <c r="F65"/>
      <c r="G65"/>
      <c r="H65"/>
      <c r="I65"/>
      <c r="J65"/>
      <c r="K65"/>
      <c r="L65"/>
      <c r="M65"/>
      <c r="N65"/>
      <c r="O65"/>
    </row>
    <row r="66" spans="2:16" s="1" customFormat="1" x14ac:dyDescent="0.25">
      <c r="B66"/>
      <c r="C66"/>
      <c r="D66"/>
      <c r="E66"/>
      <c r="F66"/>
      <c r="G66"/>
      <c r="H66"/>
      <c r="I66"/>
      <c r="J66"/>
      <c r="K66"/>
      <c r="L66"/>
      <c r="M66"/>
      <c r="N66"/>
      <c r="O66"/>
    </row>
    <row r="67" spans="2:16" s="1" customFormat="1" x14ac:dyDescent="0.25">
      <c r="B67"/>
      <c r="C67"/>
      <c r="D67"/>
      <c r="E67"/>
      <c r="F67"/>
      <c r="G67"/>
      <c r="H67"/>
      <c r="I67"/>
      <c r="J67"/>
      <c r="K67"/>
      <c r="L67"/>
      <c r="M67"/>
      <c r="N67"/>
      <c r="O67"/>
    </row>
    <row r="68" spans="2:16" s="1" customFormat="1" x14ac:dyDescent="0.25">
      <c r="B68"/>
      <c r="C68"/>
      <c r="D68"/>
      <c r="E68"/>
      <c r="F68"/>
      <c r="G68"/>
      <c r="H68"/>
      <c r="I68"/>
      <c r="J68"/>
      <c r="K68"/>
      <c r="L68"/>
      <c r="M68"/>
      <c r="N68"/>
      <c r="O68"/>
    </row>
    <row r="69" spans="2:16" s="1" customFormat="1" x14ac:dyDescent="0.25">
      <c r="B69"/>
      <c r="C69"/>
      <c r="D69"/>
      <c r="E69"/>
      <c r="F69"/>
      <c r="G69"/>
      <c r="H69"/>
      <c r="I69"/>
      <c r="J69"/>
      <c r="K69"/>
      <c r="L69"/>
      <c r="M69"/>
      <c r="N69"/>
      <c r="O69"/>
    </row>
    <row r="70" spans="2:16" s="1" customFormat="1" x14ac:dyDescent="0.25">
      <c r="B70"/>
      <c r="C70"/>
      <c r="D70"/>
      <c r="E70"/>
      <c r="F70"/>
      <c r="G70"/>
      <c r="H70"/>
      <c r="I70"/>
      <c r="J70"/>
      <c r="K70"/>
      <c r="L70"/>
      <c r="M70"/>
      <c r="N70"/>
      <c r="O70"/>
    </row>
    <row r="71" spans="2:16" s="1" customFormat="1" x14ac:dyDescent="0.25">
      <c r="B71"/>
      <c r="C71"/>
      <c r="D71"/>
      <c r="E71"/>
      <c r="F71"/>
      <c r="G71"/>
      <c r="H71"/>
      <c r="I71"/>
      <c r="J71"/>
      <c r="K71"/>
      <c r="L71"/>
      <c r="M71"/>
      <c r="N71"/>
      <c r="O71"/>
    </row>
    <row r="72" spans="2:16" s="1" customFormat="1" x14ac:dyDescent="0.25">
      <c r="B72"/>
      <c r="C72"/>
      <c r="D72"/>
      <c r="E72"/>
      <c r="F72"/>
      <c r="G72"/>
      <c r="H72"/>
      <c r="I72"/>
      <c r="J72"/>
      <c r="K72"/>
      <c r="L72"/>
      <c r="M72"/>
      <c r="N72"/>
      <c r="O72"/>
    </row>
    <row r="73" spans="2:16" s="1" customFormat="1" x14ac:dyDescent="0.25">
      <c r="B73"/>
      <c r="C73"/>
      <c r="D73"/>
      <c r="E73"/>
      <c r="F73"/>
      <c r="G73"/>
      <c r="H73"/>
      <c r="I73"/>
      <c r="J73"/>
      <c r="K73"/>
      <c r="L73"/>
      <c r="M73"/>
      <c r="N73"/>
      <c r="O73"/>
    </row>
    <row r="74" spans="2:16" s="1" customFormat="1" x14ac:dyDescent="0.25">
      <c r="B74"/>
      <c r="C74"/>
      <c r="D74"/>
      <c r="E74"/>
      <c r="F74"/>
      <c r="G74"/>
      <c r="H74"/>
      <c r="I74"/>
      <c r="J74"/>
      <c r="K74"/>
      <c r="L74"/>
      <c r="M74"/>
      <c r="N74"/>
      <c r="O74"/>
    </row>
    <row r="75" spans="2:16" s="1" customFormat="1" x14ac:dyDescent="0.25">
      <c r="B75"/>
      <c r="C75"/>
      <c r="D75"/>
      <c r="E75"/>
      <c r="F75"/>
      <c r="G75"/>
      <c r="H75"/>
      <c r="I75"/>
      <c r="J75"/>
      <c r="K75"/>
      <c r="L75"/>
      <c r="M75"/>
      <c r="N75"/>
      <c r="O75"/>
    </row>
    <row r="76" spans="2:16" s="1" customFormat="1" x14ac:dyDescent="0.25">
      <c r="B76"/>
      <c r="C76"/>
      <c r="D76"/>
      <c r="E76"/>
      <c r="F76"/>
      <c r="G76"/>
      <c r="H76"/>
      <c r="I76"/>
      <c r="J76"/>
      <c r="K76"/>
      <c r="L76"/>
      <c r="M76"/>
      <c r="N76"/>
      <c r="O76"/>
      <c r="P76"/>
    </row>
    <row r="77" spans="2:16" s="1" customFormat="1" x14ac:dyDescent="0.25">
      <c r="B77"/>
      <c r="C77"/>
      <c r="D77"/>
      <c r="E77"/>
      <c r="F77"/>
      <c r="G77"/>
      <c r="H77"/>
      <c r="I77"/>
      <c r="J77"/>
      <c r="K77"/>
      <c r="L77"/>
      <c r="M77"/>
      <c r="N77"/>
      <c r="O77"/>
      <c r="P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P77"/>
  <sheetViews>
    <sheetView showGridLines="0" view="pageLayout" zoomScaleNormal="100" workbookViewId="0">
      <selection activeCell="E2" sqref="E2:M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335</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241</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2" t="s">
        <v>173</v>
      </c>
      <c r="F8" s="252"/>
      <c r="G8" s="252"/>
      <c r="H8" s="252"/>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403</v>
      </c>
      <c r="G25" s="84">
        <v>574</v>
      </c>
      <c r="H25" s="84">
        <v>489</v>
      </c>
      <c r="I25" s="84">
        <v>506</v>
      </c>
      <c r="J25" s="84"/>
      <c r="K25" s="84"/>
      <c r="L25" s="84"/>
      <c r="M25" s="84"/>
      <c r="N25" s="84"/>
      <c r="O25" s="84"/>
    </row>
    <row r="26" spans="1:16" s="9" customFormat="1" ht="15" customHeight="1" x14ac:dyDescent="0.2">
      <c r="A26" s="241" t="s">
        <v>259</v>
      </c>
      <c r="B26" s="242"/>
      <c r="C26" s="242"/>
      <c r="D26" s="242"/>
      <c r="E26" s="243"/>
      <c r="F26" s="84">
        <v>210</v>
      </c>
      <c r="G26" s="84">
        <v>265</v>
      </c>
      <c r="H26" s="84">
        <v>229</v>
      </c>
      <c r="I26" s="84">
        <v>245</v>
      </c>
      <c r="J26" s="84"/>
      <c r="K26" s="84"/>
      <c r="L26" s="84"/>
      <c r="M26" s="84"/>
      <c r="N26" s="84"/>
      <c r="O26" s="84"/>
    </row>
    <row r="27" spans="1:16" s="143" customFormat="1" ht="15" customHeight="1" x14ac:dyDescent="0.25">
      <c r="A27" s="241" t="s">
        <v>260</v>
      </c>
      <c r="B27" s="242"/>
      <c r="C27" s="242"/>
      <c r="D27" s="242"/>
      <c r="E27" s="243"/>
      <c r="F27" s="116">
        <v>0.52109181140000005</v>
      </c>
      <c r="G27" s="116">
        <v>0.46167247389999999</v>
      </c>
      <c r="H27" s="116">
        <v>0.46830265850000002</v>
      </c>
      <c r="I27" s="116">
        <v>0.48418972329999999</v>
      </c>
      <c r="J27" s="116"/>
      <c r="K27" s="116"/>
      <c r="L27" s="116"/>
      <c r="M27" s="116"/>
      <c r="N27" s="116"/>
      <c r="O27" s="116"/>
    </row>
    <row r="28" spans="1:16" s="9" customFormat="1" ht="15" customHeight="1" x14ac:dyDescent="0.2">
      <c r="A28" s="168" t="s">
        <v>76</v>
      </c>
      <c r="B28" s="169"/>
      <c r="C28" s="169"/>
      <c r="D28" s="169"/>
      <c r="E28" s="170"/>
      <c r="F28" s="58">
        <v>14</v>
      </c>
      <c r="G28" s="58">
        <v>16</v>
      </c>
      <c r="H28" s="58">
        <v>19</v>
      </c>
      <c r="I28" s="58">
        <v>17</v>
      </c>
      <c r="J28" s="58"/>
      <c r="K28" s="58"/>
      <c r="L28" s="58"/>
      <c r="M28" s="58"/>
      <c r="N28" s="58"/>
      <c r="O28" s="58"/>
    </row>
    <row r="29" spans="1:16" s="9" customFormat="1" ht="15" customHeight="1" x14ac:dyDescent="0.2">
      <c r="A29" s="168" t="s">
        <v>77</v>
      </c>
      <c r="B29" s="169"/>
      <c r="C29" s="169"/>
      <c r="D29" s="169"/>
      <c r="E29" s="170"/>
      <c r="F29" s="116">
        <v>6.6666666700000002E-2</v>
      </c>
      <c r="G29" s="116">
        <v>6.0377358499999999E-2</v>
      </c>
      <c r="H29" s="116">
        <v>8.2969432300000007E-2</v>
      </c>
      <c r="I29" s="116">
        <v>6.9387755100000004E-2</v>
      </c>
      <c r="J29" s="116"/>
      <c r="K29" s="116"/>
      <c r="L29" s="116"/>
      <c r="M29" s="116"/>
      <c r="N29" s="116"/>
      <c r="O29" s="116"/>
    </row>
    <row r="30" spans="1:16" s="9" customFormat="1" ht="15" customHeight="1" x14ac:dyDescent="0.2">
      <c r="A30" s="168" t="s">
        <v>78</v>
      </c>
      <c r="B30" s="169"/>
      <c r="C30" s="169"/>
      <c r="D30" s="169"/>
      <c r="E30" s="170"/>
      <c r="F30" s="58">
        <v>14</v>
      </c>
      <c r="G30" s="58">
        <v>21</v>
      </c>
      <c r="H30" s="58">
        <v>13</v>
      </c>
      <c r="I30" s="58">
        <v>19</v>
      </c>
      <c r="J30" s="58"/>
      <c r="K30" s="58"/>
      <c r="L30" s="58"/>
      <c r="M30" s="58"/>
      <c r="N30" s="58"/>
      <c r="O30" s="58"/>
    </row>
    <row r="31" spans="1:16" s="10" customFormat="1" ht="15" customHeight="1" x14ac:dyDescent="0.2">
      <c r="A31" s="168" t="s">
        <v>79</v>
      </c>
      <c r="B31" s="169"/>
      <c r="C31" s="169"/>
      <c r="D31" s="169"/>
      <c r="E31" s="170"/>
      <c r="F31" s="116">
        <v>6.6666666700000002E-2</v>
      </c>
      <c r="G31" s="116">
        <v>7.9245283E-2</v>
      </c>
      <c r="H31" s="116">
        <v>5.6768559000000003E-2</v>
      </c>
      <c r="I31" s="116">
        <v>7.7551020400000004E-2</v>
      </c>
      <c r="J31" s="116"/>
      <c r="K31" s="116"/>
      <c r="L31" s="116"/>
      <c r="M31" s="116"/>
      <c r="N31" s="116"/>
      <c r="O31" s="116"/>
      <c r="P31" s="83"/>
    </row>
    <row r="32" spans="1:16" s="10" customFormat="1" ht="15" customHeight="1" x14ac:dyDescent="0.2">
      <c r="A32" s="241" t="s">
        <v>80</v>
      </c>
      <c r="B32" s="242"/>
      <c r="C32" s="242"/>
      <c r="D32" s="242"/>
      <c r="E32" s="243"/>
      <c r="F32" s="58">
        <v>26</v>
      </c>
      <c r="G32" s="58">
        <v>19</v>
      </c>
      <c r="H32" s="58">
        <v>23</v>
      </c>
      <c r="I32" s="58">
        <v>21</v>
      </c>
      <c r="J32" s="58"/>
      <c r="K32" s="58"/>
      <c r="L32" s="58"/>
      <c r="M32" s="58"/>
      <c r="N32" s="58"/>
      <c r="O32" s="58"/>
    </row>
    <row r="33" spans="1:15" s="10" customFormat="1" ht="15" customHeight="1" x14ac:dyDescent="0.2">
      <c r="A33" s="241" t="s">
        <v>81</v>
      </c>
      <c r="B33" s="242"/>
      <c r="C33" s="242"/>
      <c r="D33" s="242"/>
      <c r="E33" s="243"/>
      <c r="F33" s="116">
        <v>0.1238095238</v>
      </c>
      <c r="G33" s="116">
        <v>7.1698113199999997E-2</v>
      </c>
      <c r="H33" s="116">
        <v>0.1004366812</v>
      </c>
      <c r="I33" s="116">
        <v>8.5714285700000004E-2</v>
      </c>
      <c r="J33" s="116"/>
      <c r="K33" s="116"/>
      <c r="L33" s="116"/>
      <c r="M33" s="116"/>
      <c r="N33" s="116"/>
      <c r="O33" s="116"/>
    </row>
    <row r="34" spans="1:15" s="10" customFormat="1" ht="15" customHeight="1" x14ac:dyDescent="0.2">
      <c r="A34" s="241" t="s">
        <v>272</v>
      </c>
      <c r="B34" s="242"/>
      <c r="C34" s="242"/>
      <c r="D34" s="242"/>
      <c r="E34" s="243"/>
      <c r="F34" s="84">
        <v>90</v>
      </c>
      <c r="G34" s="84">
        <v>121</v>
      </c>
      <c r="H34" s="84">
        <v>88</v>
      </c>
      <c r="I34" s="84">
        <v>101</v>
      </c>
      <c r="J34" s="84"/>
      <c r="K34" s="84"/>
      <c r="L34" s="84"/>
      <c r="M34" s="84"/>
      <c r="N34" s="84"/>
      <c r="O34" s="84"/>
    </row>
    <row r="35" spans="1:15" s="10" customFormat="1" ht="15" customHeight="1" x14ac:dyDescent="0.2">
      <c r="A35" s="241" t="s">
        <v>273</v>
      </c>
      <c r="B35" s="242"/>
      <c r="C35" s="242"/>
      <c r="D35" s="242"/>
      <c r="E35" s="243"/>
      <c r="F35" s="116">
        <v>0.42857142860000003</v>
      </c>
      <c r="G35" s="116">
        <v>0.45660377359999998</v>
      </c>
      <c r="H35" s="116">
        <v>0.38427947600000001</v>
      </c>
      <c r="I35" s="116">
        <v>0.41224489800000003</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P77"/>
  <sheetViews>
    <sheetView showGridLines="0" view="pageLayout" zoomScaleNormal="100" workbookViewId="0">
      <selection activeCell="E2" sqref="E2:M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335</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223</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0" t="s">
        <v>173</v>
      </c>
      <c r="F8" s="250"/>
      <c r="G8" s="250"/>
      <c r="H8" s="250"/>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165</v>
      </c>
      <c r="G25" s="84">
        <v>191</v>
      </c>
      <c r="H25" s="84">
        <v>187</v>
      </c>
      <c r="I25" s="84">
        <v>179</v>
      </c>
      <c r="J25" s="84"/>
      <c r="K25" s="84"/>
      <c r="L25" s="84"/>
      <c r="M25" s="84"/>
      <c r="N25" s="84"/>
      <c r="O25" s="84"/>
    </row>
    <row r="26" spans="1:16" s="9" customFormat="1" ht="15" customHeight="1" x14ac:dyDescent="0.2">
      <c r="A26" s="241" t="s">
        <v>259</v>
      </c>
      <c r="B26" s="242"/>
      <c r="C26" s="242"/>
      <c r="D26" s="242"/>
      <c r="E26" s="243"/>
      <c r="F26" s="84">
        <v>165</v>
      </c>
      <c r="G26" s="84">
        <v>191</v>
      </c>
      <c r="H26" s="84">
        <v>187</v>
      </c>
      <c r="I26" s="84">
        <v>179</v>
      </c>
      <c r="J26" s="84"/>
      <c r="K26" s="84"/>
      <c r="L26" s="84"/>
      <c r="M26" s="84"/>
      <c r="N26" s="84"/>
      <c r="O26" s="84"/>
    </row>
    <row r="27" spans="1:16" s="143" customFormat="1" ht="15" customHeight="1" x14ac:dyDescent="0.25">
      <c r="A27" s="241" t="s">
        <v>260</v>
      </c>
      <c r="B27" s="242"/>
      <c r="C27" s="242"/>
      <c r="D27" s="242"/>
      <c r="E27" s="243"/>
      <c r="F27" s="116">
        <v>1</v>
      </c>
      <c r="G27" s="116">
        <v>1</v>
      </c>
      <c r="H27" s="116">
        <v>1</v>
      </c>
      <c r="I27" s="116">
        <v>1</v>
      </c>
      <c r="J27" s="116"/>
      <c r="K27" s="116"/>
      <c r="L27" s="116"/>
      <c r="M27" s="116"/>
      <c r="N27" s="116"/>
      <c r="O27" s="116"/>
    </row>
    <row r="28" spans="1:16" s="9" customFormat="1" ht="15" customHeight="1" x14ac:dyDescent="0.2">
      <c r="A28" s="168" t="s">
        <v>76</v>
      </c>
      <c r="B28" s="169"/>
      <c r="C28" s="169"/>
      <c r="D28" s="169"/>
      <c r="E28" s="170"/>
      <c r="F28" s="58">
        <v>55</v>
      </c>
      <c r="G28" s="58">
        <v>60</v>
      </c>
      <c r="H28" s="58">
        <v>58</v>
      </c>
      <c r="I28" s="58">
        <v>60</v>
      </c>
      <c r="J28" s="58"/>
      <c r="K28" s="58"/>
      <c r="L28" s="58"/>
      <c r="M28" s="58"/>
      <c r="N28" s="58"/>
      <c r="O28" s="58"/>
    </row>
    <row r="29" spans="1:16" s="9" customFormat="1" ht="15" customHeight="1" x14ac:dyDescent="0.2">
      <c r="A29" s="168" t="s">
        <v>77</v>
      </c>
      <c r="B29" s="169"/>
      <c r="C29" s="169"/>
      <c r="D29" s="169"/>
      <c r="E29" s="170"/>
      <c r="F29" s="116">
        <v>0.33333333329999998</v>
      </c>
      <c r="G29" s="116">
        <v>0.31413612569999999</v>
      </c>
      <c r="H29" s="116">
        <v>0.31016042780000003</v>
      </c>
      <c r="I29" s="116">
        <v>0.33519553070000002</v>
      </c>
      <c r="J29" s="116"/>
      <c r="K29" s="116"/>
      <c r="L29" s="116"/>
      <c r="M29" s="116"/>
      <c r="N29" s="116"/>
      <c r="O29" s="116"/>
    </row>
    <row r="30" spans="1:16" s="9" customFormat="1" ht="15" customHeight="1" x14ac:dyDescent="0.2">
      <c r="A30" s="168" t="s">
        <v>78</v>
      </c>
      <c r="B30" s="169"/>
      <c r="C30" s="169"/>
      <c r="D30" s="169"/>
      <c r="E30" s="170"/>
      <c r="F30" s="58">
        <v>42</v>
      </c>
      <c r="G30" s="58">
        <v>57</v>
      </c>
      <c r="H30" s="58">
        <v>50</v>
      </c>
      <c r="I30" s="58">
        <v>42</v>
      </c>
      <c r="J30" s="58"/>
      <c r="K30" s="58"/>
      <c r="L30" s="58"/>
      <c r="M30" s="58"/>
      <c r="N30" s="58"/>
      <c r="O30" s="58"/>
    </row>
    <row r="31" spans="1:16" s="10" customFormat="1" ht="15" customHeight="1" x14ac:dyDescent="0.2">
      <c r="A31" s="168" t="s">
        <v>79</v>
      </c>
      <c r="B31" s="169"/>
      <c r="C31" s="169"/>
      <c r="D31" s="169"/>
      <c r="E31" s="170"/>
      <c r="F31" s="116">
        <v>0.25454545449999999</v>
      </c>
      <c r="G31" s="116">
        <v>0.2984293194</v>
      </c>
      <c r="H31" s="116">
        <v>0.26737967909999999</v>
      </c>
      <c r="I31" s="116">
        <v>0.23463687150000001</v>
      </c>
      <c r="J31" s="116"/>
      <c r="K31" s="116"/>
      <c r="L31" s="116"/>
      <c r="M31" s="116"/>
      <c r="N31" s="116"/>
      <c r="O31" s="116"/>
      <c r="P31" s="83"/>
    </row>
    <row r="32" spans="1:16" s="10" customFormat="1" ht="15" customHeight="1" x14ac:dyDescent="0.2">
      <c r="A32" s="241" t="s">
        <v>80</v>
      </c>
      <c r="B32" s="242"/>
      <c r="C32" s="242"/>
      <c r="D32" s="242"/>
      <c r="E32" s="243"/>
      <c r="F32" s="58">
        <v>35</v>
      </c>
      <c r="G32" s="58">
        <v>38</v>
      </c>
      <c r="H32" s="58">
        <v>31</v>
      </c>
      <c r="I32" s="58">
        <v>27</v>
      </c>
      <c r="J32" s="58"/>
      <c r="K32" s="58"/>
      <c r="L32" s="58"/>
      <c r="M32" s="58"/>
      <c r="N32" s="58"/>
      <c r="O32" s="58"/>
    </row>
    <row r="33" spans="1:15" s="10" customFormat="1" ht="15" customHeight="1" x14ac:dyDescent="0.2">
      <c r="A33" s="241" t="s">
        <v>81</v>
      </c>
      <c r="B33" s="242"/>
      <c r="C33" s="242"/>
      <c r="D33" s="242"/>
      <c r="E33" s="243"/>
      <c r="F33" s="116">
        <v>0.21212121210000001</v>
      </c>
      <c r="G33" s="116">
        <v>0.19895287959999999</v>
      </c>
      <c r="H33" s="116">
        <v>0.1657754011</v>
      </c>
      <c r="I33" s="116">
        <v>0.15083798879999999</v>
      </c>
      <c r="J33" s="116"/>
      <c r="K33" s="116"/>
      <c r="L33" s="116"/>
      <c r="M33" s="116"/>
      <c r="N33" s="116"/>
      <c r="O33" s="116"/>
    </row>
    <row r="34" spans="1:15" s="10" customFormat="1" ht="15" customHeight="1" x14ac:dyDescent="0.2">
      <c r="A34" s="241" t="s">
        <v>272</v>
      </c>
      <c r="B34" s="242"/>
      <c r="C34" s="242"/>
      <c r="D34" s="242"/>
      <c r="E34" s="243"/>
      <c r="F34" s="84">
        <v>78</v>
      </c>
      <c r="G34" s="84">
        <v>101</v>
      </c>
      <c r="H34" s="84">
        <v>86</v>
      </c>
      <c r="I34" s="84">
        <v>82</v>
      </c>
      <c r="J34" s="84"/>
      <c r="K34" s="84"/>
      <c r="L34" s="84"/>
      <c r="M34" s="84"/>
      <c r="N34" s="84"/>
      <c r="O34" s="84"/>
    </row>
    <row r="35" spans="1:15" s="10" customFormat="1" ht="15" customHeight="1" x14ac:dyDescent="0.2">
      <c r="A35" s="241" t="s">
        <v>273</v>
      </c>
      <c r="B35" s="242"/>
      <c r="C35" s="242"/>
      <c r="D35" s="242"/>
      <c r="E35" s="243"/>
      <c r="F35" s="116">
        <v>0.47272727269999998</v>
      </c>
      <c r="G35" s="116">
        <v>0.52879581149999999</v>
      </c>
      <c r="H35" s="116">
        <v>0.45989304809999998</v>
      </c>
      <c r="I35" s="116">
        <v>0.45810055869999999</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77"/>
  <sheetViews>
    <sheetView showGridLines="0" view="pageLayout" zoomScaleNormal="100" workbookViewId="0">
      <selection activeCell="E2" sqref="E2:M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131">
        <f>I27-I31</f>
        <v>324</v>
      </c>
      <c r="F1" s="132">
        <f>I28-I32</f>
        <v>0.19594716030000003</v>
      </c>
      <c r="G1" s="133">
        <f>I29-I31</f>
        <v>18</v>
      </c>
      <c r="H1" s="132">
        <f>I30-I32</f>
        <v>2.4032042699999999E-2</v>
      </c>
      <c r="I1" s="71"/>
      <c r="J1" s="71"/>
      <c r="K1" s="71"/>
      <c r="L1" s="71"/>
      <c r="M1" s="71"/>
      <c r="P1" s="69"/>
    </row>
    <row r="2" spans="1:16" ht="16.5" customHeight="1" x14ac:dyDescent="0.25">
      <c r="B2" s="63"/>
      <c r="C2" s="63"/>
      <c r="D2" s="2"/>
      <c r="E2" s="207" t="s">
        <v>335</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99</v>
      </c>
      <c r="F5" s="205"/>
      <c r="G5" s="205"/>
      <c r="H5" s="68"/>
      <c r="I5" s="68"/>
      <c r="J5" s="13"/>
      <c r="L5" s="8"/>
      <c r="M5" s="68"/>
      <c r="N5" s="68"/>
      <c r="O5" s="68"/>
      <c r="P5" s="68"/>
    </row>
    <row r="6" spans="1:16" ht="18.75" x14ac:dyDescent="0.25">
      <c r="D6" s="21"/>
      <c r="E6" s="231" t="s">
        <v>279</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7" t="s">
        <v>184</v>
      </c>
      <c r="F8" s="157"/>
      <c r="G8" s="157"/>
      <c r="I8" s="158" t="s">
        <v>185</v>
      </c>
      <c r="J8" s="136"/>
      <c r="L8" s="137"/>
      <c r="M8" s="233" t="s">
        <v>284</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2"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
      <c r="A15" s="230" t="s">
        <v>0</v>
      </c>
      <c r="B15" s="230"/>
      <c r="C15" s="230"/>
      <c r="D15" s="8"/>
      <c r="E15" s="8"/>
      <c r="F15" s="8"/>
      <c r="G15" s="8"/>
      <c r="H15" s="4"/>
      <c r="I15" s="4"/>
      <c r="J15" s="4"/>
      <c r="K15" s="4"/>
      <c r="L15" s="4"/>
      <c r="M15" s="4"/>
      <c r="N15" s="4"/>
      <c r="O15" s="4"/>
    </row>
    <row r="16" spans="1:16" s="9" customFormat="1" ht="14.25" customHeight="1" x14ac:dyDescent="0.2">
      <c r="A16" s="229" t="s">
        <v>282</v>
      </c>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207</v>
      </c>
      <c r="B25" s="242"/>
      <c r="C25" s="242"/>
      <c r="D25" s="242"/>
      <c r="E25" s="243"/>
      <c r="F25" s="84">
        <v>1204</v>
      </c>
      <c r="G25" s="84">
        <v>1993</v>
      </c>
      <c r="H25" s="84">
        <v>1751</v>
      </c>
      <c r="I25" s="84">
        <v>1772</v>
      </c>
      <c r="J25" s="84"/>
      <c r="K25" s="84"/>
      <c r="L25" s="84"/>
      <c r="M25" s="84"/>
      <c r="N25" s="84"/>
      <c r="O25" s="84"/>
    </row>
    <row r="26" spans="1:16" s="9" customFormat="1" ht="14.25" customHeight="1" x14ac:dyDescent="0.2">
      <c r="A26" s="241" t="s">
        <v>259</v>
      </c>
      <c r="B26" s="242"/>
      <c r="C26" s="242"/>
      <c r="D26" s="242"/>
      <c r="E26" s="243"/>
      <c r="F26" s="84">
        <v>985</v>
      </c>
      <c r="G26" s="84">
        <v>1619</v>
      </c>
      <c r="H26" s="84">
        <v>1421</v>
      </c>
      <c r="I26" s="84">
        <v>1456</v>
      </c>
      <c r="J26" s="84"/>
      <c r="K26" s="84"/>
      <c r="L26" s="84"/>
      <c r="M26" s="84"/>
      <c r="N26" s="84"/>
      <c r="O26" s="84"/>
    </row>
    <row r="27" spans="1:16" s="9" customFormat="1" ht="14.25" customHeight="1" x14ac:dyDescent="0.2">
      <c r="A27" s="241" t="s">
        <v>86</v>
      </c>
      <c r="B27" s="242"/>
      <c r="C27" s="242"/>
      <c r="D27" s="242"/>
      <c r="E27" s="243"/>
      <c r="F27" s="84">
        <v>316</v>
      </c>
      <c r="G27" s="84">
        <v>441</v>
      </c>
      <c r="H27" s="84">
        <v>395</v>
      </c>
      <c r="I27" s="84">
        <v>365</v>
      </c>
      <c r="J27" s="84"/>
      <c r="K27" s="84"/>
      <c r="L27" s="84"/>
      <c r="M27" s="84"/>
      <c r="N27" s="84"/>
      <c r="O27" s="84"/>
    </row>
    <row r="28" spans="1:16" s="82" customFormat="1" ht="14.25" customHeight="1" x14ac:dyDescent="0.25">
      <c r="A28" s="241" t="s">
        <v>87</v>
      </c>
      <c r="B28" s="242"/>
      <c r="C28" s="242"/>
      <c r="D28" s="242"/>
      <c r="E28" s="243"/>
      <c r="F28" s="116">
        <v>0.3208121827</v>
      </c>
      <c r="G28" s="116">
        <v>0.27239036439999997</v>
      </c>
      <c r="H28" s="116">
        <v>0.27797325830000003</v>
      </c>
      <c r="I28" s="116">
        <v>0.25068681320000002</v>
      </c>
      <c r="J28" s="116"/>
      <c r="K28" s="116"/>
      <c r="L28" s="116"/>
      <c r="M28" s="116"/>
      <c r="N28" s="116"/>
      <c r="O28" s="116"/>
    </row>
    <row r="29" spans="1:16" s="9" customFormat="1" ht="14.25" customHeight="1" x14ac:dyDescent="0.2">
      <c r="A29" s="241" t="s">
        <v>90</v>
      </c>
      <c r="B29" s="242"/>
      <c r="C29" s="242"/>
      <c r="D29" s="242"/>
      <c r="E29" s="243"/>
      <c r="F29" s="58">
        <v>61</v>
      </c>
      <c r="G29" s="58">
        <v>73</v>
      </c>
      <c r="H29" s="58">
        <v>62</v>
      </c>
      <c r="I29" s="58">
        <v>59</v>
      </c>
      <c r="J29" s="58"/>
      <c r="K29" s="58"/>
      <c r="L29" s="58"/>
      <c r="M29" s="58"/>
      <c r="N29" s="58"/>
      <c r="O29" s="58"/>
    </row>
    <row r="30" spans="1:16" s="9" customFormat="1" ht="14.25" customHeight="1" x14ac:dyDescent="0.2">
      <c r="A30" s="241" t="s">
        <v>91</v>
      </c>
      <c r="B30" s="242"/>
      <c r="C30" s="242"/>
      <c r="D30" s="242"/>
      <c r="E30" s="243"/>
      <c r="F30" s="116">
        <v>0.1121323529</v>
      </c>
      <c r="G30" s="116">
        <v>9.27573062E-2</v>
      </c>
      <c r="H30" s="116">
        <v>8.6471408599999994E-2</v>
      </c>
      <c r="I30" s="116">
        <v>7.8771695599999997E-2</v>
      </c>
      <c r="J30" s="116"/>
      <c r="K30" s="116"/>
      <c r="L30" s="116"/>
      <c r="M30" s="116"/>
      <c r="N30" s="116"/>
      <c r="O30" s="116"/>
    </row>
    <row r="31" spans="1:16" s="9" customFormat="1" ht="14.25" customHeight="1" x14ac:dyDescent="0.2">
      <c r="A31" s="241" t="s">
        <v>96</v>
      </c>
      <c r="B31" s="242"/>
      <c r="C31" s="242"/>
      <c r="D31" s="242"/>
      <c r="E31" s="243"/>
      <c r="F31" s="58">
        <v>46</v>
      </c>
      <c r="G31" s="58">
        <v>54</v>
      </c>
      <c r="H31" s="58">
        <v>48</v>
      </c>
      <c r="I31" s="58">
        <v>41</v>
      </c>
      <c r="J31" s="58"/>
      <c r="K31" s="58"/>
      <c r="L31" s="58"/>
      <c r="M31" s="58"/>
      <c r="N31" s="58"/>
      <c r="O31" s="58"/>
    </row>
    <row r="32" spans="1:16" s="10" customFormat="1" ht="14.25" customHeight="1" x14ac:dyDescent="0.2">
      <c r="A32" s="241" t="s">
        <v>97</v>
      </c>
      <c r="B32" s="242"/>
      <c r="C32" s="242"/>
      <c r="D32" s="242"/>
      <c r="E32" s="243"/>
      <c r="F32" s="116">
        <v>8.4558823500000005E-2</v>
      </c>
      <c r="G32" s="116">
        <v>6.8614993599999993E-2</v>
      </c>
      <c r="H32" s="116">
        <v>6.6945606699999993E-2</v>
      </c>
      <c r="I32" s="116">
        <v>5.4739652899999998E-2</v>
      </c>
      <c r="J32" s="116"/>
      <c r="K32" s="116"/>
      <c r="L32" s="116"/>
      <c r="M32" s="116"/>
      <c r="N32" s="116"/>
      <c r="O32" s="116"/>
      <c r="P32" s="83"/>
    </row>
    <row r="33" spans="1:15" s="10" customFormat="1" ht="14.25" customHeight="1" x14ac:dyDescent="0.2">
      <c r="A33" s="241" t="s">
        <v>224</v>
      </c>
      <c r="B33" s="242"/>
      <c r="C33" s="242"/>
      <c r="D33" s="242"/>
      <c r="E33" s="243"/>
      <c r="F33" s="58">
        <v>166</v>
      </c>
      <c r="G33" s="58">
        <v>210</v>
      </c>
      <c r="H33" s="58">
        <v>190</v>
      </c>
      <c r="I33" s="58">
        <v>168</v>
      </c>
      <c r="J33" s="58"/>
      <c r="K33" s="58"/>
      <c r="L33" s="58"/>
      <c r="M33" s="58"/>
      <c r="N33" s="58"/>
      <c r="O33" s="58"/>
    </row>
    <row r="34" spans="1:15" s="10" customFormat="1" ht="14.25" customHeight="1" x14ac:dyDescent="0.2">
      <c r="A34" s="241" t="s">
        <v>225</v>
      </c>
      <c r="B34" s="242"/>
      <c r="C34" s="242"/>
      <c r="D34" s="242"/>
      <c r="E34" s="243"/>
      <c r="F34" s="116">
        <v>0.16852791880000001</v>
      </c>
      <c r="G34" s="116">
        <v>0.12970969730000001</v>
      </c>
      <c r="H34" s="116">
        <v>0.1337086559</v>
      </c>
      <c r="I34" s="116">
        <v>0.1153846154</v>
      </c>
      <c r="J34" s="116"/>
      <c r="K34" s="116"/>
      <c r="L34" s="116"/>
      <c r="M34" s="116"/>
      <c r="N34" s="116"/>
      <c r="O34" s="116"/>
    </row>
    <row r="35" spans="1:15" s="10" customFormat="1" ht="14.25" customHeight="1" x14ac:dyDescent="0.2">
      <c r="A35" s="241" t="s">
        <v>88</v>
      </c>
      <c r="B35" s="242"/>
      <c r="C35" s="242"/>
      <c r="D35" s="242"/>
      <c r="E35" s="243"/>
      <c r="F35" s="58">
        <v>70</v>
      </c>
      <c r="G35" s="58">
        <v>91</v>
      </c>
      <c r="H35" s="58">
        <v>75</v>
      </c>
      <c r="I35" s="58">
        <v>84</v>
      </c>
      <c r="J35" s="58"/>
      <c r="K35" s="58"/>
      <c r="L35" s="58"/>
      <c r="M35" s="58"/>
      <c r="N35" s="58"/>
      <c r="O35" s="58"/>
    </row>
    <row r="36" spans="1:15" s="10" customFormat="1" ht="14.25" customHeight="1" x14ac:dyDescent="0.2">
      <c r="A36" s="241" t="s">
        <v>89</v>
      </c>
      <c r="B36" s="242"/>
      <c r="C36" s="242"/>
      <c r="D36" s="242"/>
      <c r="E36" s="243"/>
      <c r="F36" s="116">
        <v>7.1065989800000007E-2</v>
      </c>
      <c r="G36" s="116">
        <v>5.6207535500000003E-2</v>
      </c>
      <c r="H36" s="116">
        <v>5.2779732599999997E-2</v>
      </c>
      <c r="I36" s="116">
        <v>5.7692307700000001E-2</v>
      </c>
      <c r="J36" s="116"/>
      <c r="K36" s="116"/>
      <c r="L36" s="116"/>
      <c r="M36" s="116"/>
      <c r="N36" s="116"/>
      <c r="O36" s="116"/>
    </row>
    <row r="37" spans="1:15" s="10" customFormat="1" ht="14.25" customHeight="1" x14ac:dyDescent="0.2">
      <c r="A37" s="241" t="s">
        <v>275</v>
      </c>
      <c r="B37" s="242"/>
      <c r="C37" s="242"/>
      <c r="D37" s="242"/>
      <c r="E37" s="243"/>
      <c r="F37" s="84">
        <v>26</v>
      </c>
      <c r="G37" s="84">
        <v>29</v>
      </c>
      <c r="H37" s="84">
        <v>27</v>
      </c>
      <c r="I37" s="84">
        <v>26</v>
      </c>
      <c r="J37" s="84"/>
      <c r="K37" s="84"/>
      <c r="L37" s="84"/>
      <c r="M37" s="84"/>
      <c r="N37" s="84"/>
      <c r="O37" s="84"/>
    </row>
    <row r="38" spans="1:15" s="10" customFormat="1" ht="14.25" customHeight="1" x14ac:dyDescent="0.2">
      <c r="A38" s="241" t="s">
        <v>276</v>
      </c>
      <c r="B38" s="242"/>
      <c r="C38" s="242"/>
      <c r="D38" s="242"/>
      <c r="E38" s="243"/>
      <c r="F38" s="116">
        <v>2.6395939100000002E-2</v>
      </c>
      <c r="G38" s="116">
        <v>1.79122915E-2</v>
      </c>
      <c r="H38" s="116">
        <v>1.90007037E-2</v>
      </c>
      <c r="I38" s="116">
        <v>1.7857142900000001E-2</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8:C8"/>
    <mergeCell ref="A21:C21"/>
    <mergeCell ref="A22:D22"/>
    <mergeCell ref="A16:D20"/>
    <mergeCell ref="E2:M4"/>
    <mergeCell ref="A15:C15"/>
    <mergeCell ref="N2:O2"/>
    <mergeCell ref="N4:O4"/>
    <mergeCell ref="E5:G5"/>
    <mergeCell ref="E6:O6"/>
    <mergeCell ref="M8:P9"/>
    <mergeCell ref="A37:E37"/>
    <mergeCell ref="A38:E38"/>
    <mergeCell ref="B9:C9"/>
    <mergeCell ref="B10:D10"/>
    <mergeCell ref="A35:E35"/>
    <mergeCell ref="A36:E36"/>
    <mergeCell ref="A24:E24"/>
    <mergeCell ref="A25:E25"/>
    <mergeCell ref="A27:E27"/>
    <mergeCell ref="A28:E28"/>
    <mergeCell ref="A33:E33"/>
    <mergeCell ref="A34:E34"/>
    <mergeCell ref="B13:C13"/>
    <mergeCell ref="B14:C14"/>
    <mergeCell ref="E23:G23"/>
    <mergeCell ref="B11:C11"/>
    <mergeCell ref="A32:E32"/>
    <mergeCell ref="A26:E26"/>
    <mergeCell ref="B12:C12"/>
    <mergeCell ref="A29:E29"/>
    <mergeCell ref="A30:E30"/>
    <mergeCell ref="A31:E31"/>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61"/>
  <sheetViews>
    <sheetView showGridLines="0" view="pageLayout" zoomScaleNormal="100" workbookViewId="0">
      <selection activeCell="E2" sqref="E2:M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335</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100</v>
      </c>
      <c r="F5" s="205"/>
      <c r="G5" s="205"/>
      <c r="H5" s="68"/>
      <c r="I5" s="68"/>
      <c r="J5" s="13"/>
      <c r="L5" s="8"/>
      <c r="M5" s="68"/>
      <c r="N5" s="68"/>
      <c r="O5" s="68"/>
      <c r="P5" s="68"/>
    </row>
    <row r="6" spans="1:16" ht="18.75" x14ac:dyDescent="0.25">
      <c r="D6" s="21"/>
      <c r="E6" s="231" t="s">
        <v>101</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283</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209</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208</v>
      </c>
      <c r="B25" s="242"/>
      <c r="C25" s="242"/>
      <c r="D25" s="242"/>
      <c r="E25" s="243"/>
      <c r="F25" s="84">
        <v>636</v>
      </c>
      <c r="G25" s="84">
        <v>1228</v>
      </c>
      <c r="H25" s="84">
        <v>1075</v>
      </c>
      <c r="I25" s="84">
        <v>1087</v>
      </c>
      <c r="J25" s="84"/>
      <c r="K25" s="84"/>
      <c r="L25" s="84"/>
      <c r="M25" s="84"/>
      <c r="N25" s="84"/>
      <c r="O25" s="84"/>
    </row>
    <row r="26" spans="1:16" s="9" customFormat="1" ht="14.25" customHeight="1" x14ac:dyDescent="0.2">
      <c r="A26" s="241" t="s">
        <v>259</v>
      </c>
      <c r="B26" s="242"/>
      <c r="C26" s="242"/>
      <c r="D26" s="242"/>
      <c r="E26" s="243"/>
      <c r="F26" s="84">
        <v>610</v>
      </c>
      <c r="G26" s="84">
        <v>1163</v>
      </c>
      <c r="H26" s="84">
        <v>1005</v>
      </c>
      <c r="I26" s="84">
        <v>1032</v>
      </c>
      <c r="J26" s="84"/>
      <c r="K26" s="84"/>
      <c r="L26" s="84"/>
      <c r="M26" s="84"/>
      <c r="N26" s="84"/>
      <c r="O26" s="84"/>
    </row>
    <row r="27" spans="1:16" s="82" customFormat="1" ht="14.25" customHeight="1" x14ac:dyDescent="0.25">
      <c r="A27" s="241" t="s">
        <v>86</v>
      </c>
      <c r="B27" s="242"/>
      <c r="C27" s="242"/>
      <c r="D27" s="242"/>
      <c r="E27" s="243"/>
      <c r="F27" s="84">
        <v>99</v>
      </c>
      <c r="G27" s="84">
        <v>197</v>
      </c>
      <c r="H27" s="84">
        <v>182</v>
      </c>
      <c r="I27" s="84">
        <v>167</v>
      </c>
      <c r="J27" s="84"/>
      <c r="K27" s="84"/>
      <c r="L27" s="84"/>
      <c r="M27" s="84"/>
      <c r="N27" s="84"/>
      <c r="O27" s="84"/>
    </row>
    <row r="28" spans="1:16" s="9" customFormat="1" ht="14.25" customHeight="1" x14ac:dyDescent="0.2">
      <c r="A28" s="241" t="s">
        <v>87</v>
      </c>
      <c r="B28" s="242"/>
      <c r="C28" s="242"/>
      <c r="D28" s="242"/>
      <c r="E28" s="243"/>
      <c r="F28" s="116">
        <v>0.16229508200000001</v>
      </c>
      <c r="G28" s="116">
        <v>0.16938950990000001</v>
      </c>
      <c r="H28" s="116">
        <v>0.18109452740000001</v>
      </c>
      <c r="I28" s="116">
        <v>0.16182170539999999</v>
      </c>
      <c r="J28" s="116"/>
      <c r="K28" s="116"/>
      <c r="L28" s="116"/>
      <c r="M28" s="116"/>
      <c r="N28" s="116"/>
      <c r="O28" s="116"/>
    </row>
    <row r="29" spans="1:16" s="9" customFormat="1" ht="14.25" customHeight="1" x14ac:dyDescent="0.2">
      <c r="A29" s="241" t="s">
        <v>90</v>
      </c>
      <c r="B29" s="242"/>
      <c r="C29" s="242"/>
      <c r="D29" s="242"/>
      <c r="E29" s="243"/>
      <c r="F29" s="58" t="s">
        <v>334</v>
      </c>
      <c r="G29" s="58">
        <v>15</v>
      </c>
      <c r="H29" s="58">
        <v>20</v>
      </c>
      <c r="I29" s="58">
        <v>13</v>
      </c>
      <c r="J29" s="58"/>
      <c r="K29" s="58"/>
      <c r="L29" s="58"/>
      <c r="M29" s="58"/>
      <c r="N29" s="58"/>
      <c r="O29" s="58"/>
    </row>
    <row r="30" spans="1:16" s="9" customFormat="1" ht="14.25" customHeight="1" x14ac:dyDescent="0.2">
      <c r="A30" s="241" t="s">
        <v>91</v>
      </c>
      <c r="B30" s="242"/>
      <c r="C30" s="242"/>
      <c r="D30" s="242"/>
      <c r="E30" s="243"/>
      <c r="F30" s="116"/>
      <c r="G30" s="116">
        <v>4.5317220499999998E-2</v>
      </c>
      <c r="H30" s="116">
        <v>6.6445182699999994E-2</v>
      </c>
      <c r="I30" s="116">
        <v>0.04</v>
      </c>
      <c r="J30" s="116"/>
      <c r="K30" s="116"/>
      <c r="L30" s="116"/>
      <c r="M30" s="116"/>
      <c r="N30" s="116"/>
      <c r="O30" s="116"/>
    </row>
    <row r="31" spans="1:16" s="10" customFormat="1" ht="14.25" customHeight="1" x14ac:dyDescent="0.2">
      <c r="A31" s="241" t="s">
        <v>96</v>
      </c>
      <c r="B31" s="242"/>
      <c r="C31" s="242"/>
      <c r="D31" s="242"/>
      <c r="E31" s="243"/>
      <c r="F31" s="58" t="s">
        <v>334</v>
      </c>
      <c r="G31" s="58" t="s">
        <v>334</v>
      </c>
      <c r="H31" s="58">
        <v>15</v>
      </c>
      <c r="I31" s="58" t="s">
        <v>334</v>
      </c>
      <c r="J31" s="58"/>
      <c r="K31" s="58"/>
      <c r="L31" s="58"/>
      <c r="M31" s="58"/>
      <c r="N31" s="58"/>
      <c r="O31" s="58"/>
      <c r="P31" s="83"/>
    </row>
    <row r="32" spans="1:16" s="10" customFormat="1" ht="14.25" customHeight="1" x14ac:dyDescent="0.2">
      <c r="A32" s="241" t="s">
        <v>97</v>
      </c>
      <c r="B32" s="242"/>
      <c r="C32" s="242"/>
      <c r="D32" s="242"/>
      <c r="E32" s="243"/>
      <c r="F32" s="116"/>
      <c r="G32" s="116"/>
      <c r="H32" s="116">
        <v>4.9833887E-2</v>
      </c>
      <c r="I32" s="116"/>
      <c r="J32" s="116"/>
      <c r="K32" s="116"/>
      <c r="L32" s="116"/>
      <c r="M32" s="116"/>
      <c r="N32" s="116"/>
      <c r="O32" s="116"/>
    </row>
    <row r="33" spans="1:15" s="10" customFormat="1" ht="14.25" customHeight="1" x14ac:dyDescent="0.2">
      <c r="A33" s="241" t="s">
        <v>224</v>
      </c>
      <c r="B33" s="242"/>
      <c r="C33" s="242"/>
      <c r="D33" s="242"/>
      <c r="E33" s="243"/>
      <c r="F33" s="58">
        <v>26</v>
      </c>
      <c r="G33" s="58">
        <v>56</v>
      </c>
      <c r="H33" s="58">
        <v>63</v>
      </c>
      <c r="I33" s="58">
        <v>44</v>
      </c>
      <c r="J33" s="58"/>
      <c r="K33" s="58"/>
      <c r="L33" s="58"/>
      <c r="M33" s="58"/>
      <c r="N33" s="58"/>
      <c r="O33" s="58"/>
    </row>
    <row r="34" spans="1:15" s="10" customFormat="1" ht="14.25" customHeight="1" x14ac:dyDescent="0.2">
      <c r="A34" s="241" t="s">
        <v>225</v>
      </c>
      <c r="B34" s="242"/>
      <c r="C34" s="242"/>
      <c r="D34" s="242"/>
      <c r="E34" s="243"/>
      <c r="F34" s="116">
        <v>4.2622950800000003E-2</v>
      </c>
      <c r="G34" s="116">
        <v>4.8151332800000002E-2</v>
      </c>
      <c r="H34" s="116">
        <v>6.2686567200000001E-2</v>
      </c>
      <c r="I34" s="116">
        <v>4.2635658899999998E-2</v>
      </c>
      <c r="J34" s="116"/>
      <c r="K34" s="116"/>
      <c r="L34" s="116"/>
      <c r="M34" s="116"/>
      <c r="N34" s="116"/>
      <c r="O34" s="116"/>
    </row>
    <row r="35" spans="1:15" s="10" customFormat="1" ht="14.25" customHeight="1" x14ac:dyDescent="0.2">
      <c r="A35" s="241" t="s">
        <v>88</v>
      </c>
      <c r="B35" s="242"/>
      <c r="C35" s="242"/>
      <c r="D35" s="242"/>
      <c r="E35" s="243"/>
      <c r="F35" s="58">
        <v>13</v>
      </c>
      <c r="G35" s="58">
        <v>21</v>
      </c>
      <c r="H35" s="58">
        <v>20</v>
      </c>
      <c r="I35" s="58">
        <v>27</v>
      </c>
      <c r="J35" s="58"/>
      <c r="K35" s="58"/>
      <c r="L35" s="58"/>
      <c r="M35" s="58"/>
      <c r="N35" s="58"/>
      <c r="O35" s="58"/>
    </row>
    <row r="36" spans="1:15" s="10" customFormat="1" ht="14.25" customHeight="1" x14ac:dyDescent="0.2">
      <c r="A36" s="241" t="s">
        <v>89</v>
      </c>
      <c r="B36" s="242"/>
      <c r="C36" s="242"/>
      <c r="D36" s="242"/>
      <c r="E36" s="243"/>
      <c r="F36" s="116">
        <v>2.1311475400000002E-2</v>
      </c>
      <c r="G36" s="116">
        <v>1.8056749800000001E-2</v>
      </c>
      <c r="H36" s="116">
        <v>1.9900497499999999E-2</v>
      </c>
      <c r="I36" s="116">
        <v>2.6162790700000001E-2</v>
      </c>
      <c r="J36" s="116"/>
      <c r="K36" s="116"/>
      <c r="L36" s="116"/>
      <c r="M36" s="116"/>
      <c r="N36" s="116"/>
      <c r="O36" s="116"/>
    </row>
    <row r="37" spans="1:15" s="10" customFormat="1" ht="14.25" customHeight="1" x14ac:dyDescent="0.2">
      <c r="A37" s="241" t="s">
        <v>275</v>
      </c>
      <c r="B37" s="242"/>
      <c r="C37" s="242"/>
      <c r="D37" s="242"/>
      <c r="E37" s="243"/>
      <c r="F37" s="101" t="s">
        <v>334</v>
      </c>
      <c r="G37" s="101" t="s">
        <v>334</v>
      </c>
      <c r="H37" s="101" t="s">
        <v>334</v>
      </c>
      <c r="I37" s="101" t="s">
        <v>334</v>
      </c>
      <c r="J37" s="59"/>
      <c r="K37" s="101"/>
      <c r="L37" s="101"/>
      <c r="M37" s="101"/>
      <c r="N37" s="101"/>
      <c r="O37" s="59"/>
    </row>
    <row r="38" spans="1:15" s="1" customFormat="1" ht="14.25" customHeight="1" x14ac:dyDescent="0.25">
      <c r="A38" s="241" t="s">
        <v>276</v>
      </c>
      <c r="B38" s="242"/>
      <c r="C38" s="242"/>
      <c r="D38" s="242"/>
      <c r="E38" s="243"/>
      <c r="F38" s="116"/>
      <c r="G38" s="116"/>
      <c r="H38" s="116"/>
      <c r="I38" s="116"/>
      <c r="J38" s="116"/>
      <c r="K38" s="116"/>
      <c r="L38" s="116"/>
      <c r="M38" s="116"/>
      <c r="N38" s="116"/>
      <c r="O38" s="116"/>
    </row>
    <row r="39" spans="1:15" s="1" customFormat="1" x14ac:dyDescent="0.25">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77"/>
  <sheetViews>
    <sheetView showGridLines="0" view="pageLayout" zoomScaleNormal="100" workbookViewId="0">
      <selection activeCell="E2" sqref="E2:M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335</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102</v>
      </c>
      <c r="F5" s="205"/>
      <c r="G5" s="205"/>
      <c r="H5" s="68"/>
      <c r="I5" s="68"/>
      <c r="J5" s="13"/>
      <c r="L5" s="8"/>
      <c r="M5" s="68"/>
      <c r="N5" s="68"/>
      <c r="O5" s="68"/>
      <c r="P5" s="68"/>
    </row>
    <row r="6" spans="1:16" ht="18.75" x14ac:dyDescent="0.25">
      <c r="D6" s="21"/>
      <c r="E6" s="231" t="s">
        <v>103</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285</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210</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211</v>
      </c>
      <c r="B25" s="242"/>
      <c r="C25" s="242"/>
      <c r="D25" s="242"/>
      <c r="E25" s="243"/>
      <c r="F25" s="84">
        <v>403</v>
      </c>
      <c r="G25" s="84">
        <v>574</v>
      </c>
      <c r="H25" s="84">
        <v>489</v>
      </c>
      <c r="I25" s="84">
        <v>506</v>
      </c>
      <c r="J25" s="84"/>
      <c r="K25" s="84"/>
      <c r="L25" s="84"/>
      <c r="M25" s="84"/>
      <c r="N25" s="84"/>
      <c r="O25" s="84"/>
    </row>
    <row r="26" spans="1:16" s="9" customFormat="1" ht="14.25" customHeight="1" x14ac:dyDescent="0.2">
      <c r="A26" s="241" t="s">
        <v>259</v>
      </c>
      <c r="B26" s="242"/>
      <c r="C26" s="242"/>
      <c r="D26" s="242"/>
      <c r="E26" s="243"/>
      <c r="F26" s="84">
        <v>210</v>
      </c>
      <c r="G26" s="84">
        <v>265</v>
      </c>
      <c r="H26" s="84">
        <v>229</v>
      </c>
      <c r="I26" s="84">
        <v>245</v>
      </c>
      <c r="J26" s="84"/>
      <c r="K26" s="84"/>
      <c r="L26" s="84"/>
      <c r="M26" s="84"/>
      <c r="N26" s="84"/>
      <c r="O26" s="84"/>
    </row>
    <row r="27" spans="1:16" s="82" customFormat="1" ht="14.25" customHeight="1" x14ac:dyDescent="0.25">
      <c r="A27" s="241" t="s">
        <v>86</v>
      </c>
      <c r="B27" s="242"/>
      <c r="C27" s="242"/>
      <c r="D27" s="242"/>
      <c r="E27" s="243"/>
      <c r="F27" s="84">
        <v>92</v>
      </c>
      <c r="G27" s="84">
        <v>99</v>
      </c>
      <c r="H27" s="84">
        <v>78</v>
      </c>
      <c r="I27" s="84">
        <v>78</v>
      </c>
      <c r="J27" s="84"/>
      <c r="K27" s="84"/>
      <c r="L27" s="84"/>
      <c r="M27" s="84"/>
      <c r="N27" s="84"/>
      <c r="O27" s="84"/>
    </row>
    <row r="28" spans="1:16" s="9" customFormat="1" ht="14.25" customHeight="1" x14ac:dyDescent="0.2">
      <c r="A28" s="241" t="s">
        <v>87</v>
      </c>
      <c r="B28" s="242"/>
      <c r="C28" s="242"/>
      <c r="D28" s="242"/>
      <c r="E28" s="243"/>
      <c r="F28" s="116">
        <v>0.43809523810000001</v>
      </c>
      <c r="G28" s="116">
        <v>0.37358490570000003</v>
      </c>
      <c r="H28" s="116">
        <v>0.34061135370000001</v>
      </c>
      <c r="I28" s="116">
        <v>0.31836734690000001</v>
      </c>
      <c r="J28" s="116"/>
      <c r="K28" s="116"/>
      <c r="L28" s="116"/>
      <c r="M28" s="116"/>
      <c r="N28" s="116"/>
      <c r="O28" s="116"/>
    </row>
    <row r="29" spans="1:16" s="9" customFormat="1" ht="14.25" customHeight="1" x14ac:dyDescent="0.2">
      <c r="A29" s="241" t="s">
        <v>90</v>
      </c>
      <c r="B29" s="242"/>
      <c r="C29" s="242"/>
      <c r="D29" s="242"/>
      <c r="E29" s="243"/>
      <c r="F29" s="58">
        <v>25</v>
      </c>
      <c r="G29" s="58">
        <v>26</v>
      </c>
      <c r="H29" s="58">
        <v>12</v>
      </c>
      <c r="I29" s="58">
        <v>18</v>
      </c>
      <c r="J29" s="58"/>
      <c r="K29" s="58"/>
      <c r="L29" s="58"/>
      <c r="M29" s="58"/>
      <c r="N29" s="58"/>
      <c r="O29" s="58"/>
    </row>
    <row r="30" spans="1:16" s="9" customFormat="1" ht="14.25" customHeight="1" x14ac:dyDescent="0.2">
      <c r="A30" s="241" t="s">
        <v>91</v>
      </c>
      <c r="B30" s="242"/>
      <c r="C30" s="242"/>
      <c r="D30" s="242"/>
      <c r="E30" s="243"/>
      <c r="F30" s="116">
        <v>0.11904761899999999</v>
      </c>
      <c r="G30" s="116">
        <v>9.8113207499999994E-2</v>
      </c>
      <c r="H30" s="116">
        <v>5.2401746700000001E-2</v>
      </c>
      <c r="I30" s="116">
        <v>7.3469387799999994E-2</v>
      </c>
      <c r="J30" s="116"/>
      <c r="K30" s="116"/>
      <c r="L30" s="116"/>
      <c r="M30" s="116"/>
      <c r="N30" s="116"/>
      <c r="O30" s="116"/>
    </row>
    <row r="31" spans="1:16" s="10" customFormat="1" ht="14.25" customHeight="1" x14ac:dyDescent="0.2">
      <c r="A31" s="241" t="s">
        <v>96</v>
      </c>
      <c r="B31" s="242"/>
      <c r="C31" s="242"/>
      <c r="D31" s="242"/>
      <c r="E31" s="243"/>
      <c r="F31" s="58">
        <v>15</v>
      </c>
      <c r="G31" s="58">
        <v>16</v>
      </c>
      <c r="H31" s="58" t="s">
        <v>334</v>
      </c>
      <c r="I31" s="58" t="s">
        <v>334</v>
      </c>
      <c r="J31" s="58"/>
      <c r="K31" s="58"/>
      <c r="L31" s="58"/>
      <c r="M31" s="58"/>
      <c r="N31" s="58"/>
      <c r="O31" s="58"/>
      <c r="P31" s="83"/>
    </row>
    <row r="32" spans="1:16" s="10" customFormat="1" ht="14.25" customHeight="1" x14ac:dyDescent="0.2">
      <c r="A32" s="241" t="s">
        <v>97</v>
      </c>
      <c r="B32" s="242"/>
      <c r="C32" s="242"/>
      <c r="D32" s="242"/>
      <c r="E32" s="243"/>
      <c r="F32" s="116">
        <v>7.1428571400000002E-2</v>
      </c>
      <c r="G32" s="116">
        <v>6.0377358499999999E-2</v>
      </c>
      <c r="H32" s="116"/>
      <c r="I32" s="116"/>
      <c r="J32" s="116"/>
      <c r="K32" s="116"/>
      <c r="L32" s="116"/>
      <c r="M32" s="116"/>
      <c r="N32" s="116"/>
      <c r="O32" s="116"/>
    </row>
    <row r="33" spans="1:15" s="10" customFormat="1" ht="14.25" customHeight="1" x14ac:dyDescent="0.2">
      <c r="A33" s="241" t="s">
        <v>224</v>
      </c>
      <c r="B33" s="242"/>
      <c r="C33" s="242"/>
      <c r="D33" s="242"/>
      <c r="E33" s="243"/>
      <c r="F33" s="58">
        <v>60</v>
      </c>
      <c r="G33" s="58">
        <v>70</v>
      </c>
      <c r="H33" s="58">
        <v>49</v>
      </c>
      <c r="I33" s="58">
        <v>51</v>
      </c>
      <c r="J33" s="58"/>
      <c r="K33" s="58"/>
      <c r="L33" s="58"/>
      <c r="M33" s="58"/>
      <c r="N33" s="58"/>
      <c r="O33" s="58"/>
    </row>
    <row r="34" spans="1:15" s="10" customFormat="1" ht="14.25" customHeight="1" x14ac:dyDescent="0.2">
      <c r="A34" s="241" t="s">
        <v>225</v>
      </c>
      <c r="B34" s="242"/>
      <c r="C34" s="242"/>
      <c r="D34" s="242"/>
      <c r="E34" s="243"/>
      <c r="F34" s="116">
        <v>0.28571428570000001</v>
      </c>
      <c r="G34" s="116">
        <v>0.2641509434</v>
      </c>
      <c r="H34" s="116">
        <v>0.2139737991</v>
      </c>
      <c r="I34" s="116">
        <v>0.20816326530000001</v>
      </c>
      <c r="J34" s="116"/>
      <c r="K34" s="116"/>
      <c r="L34" s="116"/>
      <c r="M34" s="116"/>
      <c r="N34" s="116"/>
      <c r="O34" s="116"/>
    </row>
    <row r="35" spans="1:15" s="10" customFormat="1" ht="14.25" customHeight="1" x14ac:dyDescent="0.2">
      <c r="A35" s="241" t="s">
        <v>88</v>
      </c>
      <c r="B35" s="242"/>
      <c r="C35" s="242"/>
      <c r="D35" s="242"/>
      <c r="E35" s="243"/>
      <c r="F35" s="58" t="s">
        <v>334</v>
      </c>
      <c r="G35" s="58" t="s">
        <v>334</v>
      </c>
      <c r="H35" s="58" t="s">
        <v>334</v>
      </c>
      <c r="I35" s="58" t="s">
        <v>334</v>
      </c>
      <c r="J35" s="58"/>
      <c r="K35" s="58"/>
      <c r="L35" s="58"/>
      <c r="M35" s="58"/>
      <c r="N35" s="58"/>
      <c r="O35" s="58"/>
    </row>
    <row r="36" spans="1:15" s="10" customFormat="1" ht="14.25" customHeight="1" x14ac:dyDescent="0.2">
      <c r="A36" s="241" t="s">
        <v>89</v>
      </c>
      <c r="B36" s="242"/>
      <c r="C36" s="242"/>
      <c r="D36" s="242"/>
      <c r="E36" s="243"/>
      <c r="F36" s="116"/>
      <c r="G36" s="116"/>
      <c r="H36" s="116"/>
      <c r="I36" s="116"/>
      <c r="J36" s="116"/>
      <c r="K36" s="116"/>
      <c r="L36" s="116"/>
      <c r="M36" s="116"/>
      <c r="N36" s="116"/>
      <c r="O36" s="116"/>
    </row>
    <row r="37" spans="1:15" s="10" customFormat="1" ht="14.25" customHeight="1" x14ac:dyDescent="0.2">
      <c r="A37" s="241" t="s">
        <v>275</v>
      </c>
      <c r="B37" s="242"/>
      <c r="C37" s="242"/>
      <c r="D37" s="242"/>
      <c r="E37" s="243"/>
      <c r="F37" s="84" t="s">
        <v>334</v>
      </c>
      <c r="G37" s="84" t="s">
        <v>334</v>
      </c>
      <c r="H37" s="84" t="s">
        <v>334</v>
      </c>
      <c r="I37" s="84" t="s">
        <v>334</v>
      </c>
      <c r="J37" s="84"/>
      <c r="K37" s="84"/>
      <c r="L37" s="84"/>
      <c r="M37" s="84"/>
      <c r="N37" s="84"/>
      <c r="O37" s="84"/>
    </row>
    <row r="38" spans="1:15" s="1" customFormat="1" ht="14.25" customHeight="1" x14ac:dyDescent="0.25">
      <c r="A38" s="241" t="s">
        <v>276</v>
      </c>
      <c r="B38" s="242"/>
      <c r="C38" s="242"/>
      <c r="D38" s="242"/>
      <c r="E38" s="243"/>
      <c r="F38" s="116"/>
      <c r="G38" s="116"/>
      <c r="H38" s="116"/>
      <c r="I38" s="116"/>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7"/>
  <sheetViews>
    <sheetView showGridLines="0" view="pageLayout" zoomScaleNormal="100" workbookViewId="0">
      <selection activeCell="E2" sqref="E2:M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335</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104</v>
      </c>
      <c r="F5" s="205"/>
      <c r="G5" s="205"/>
      <c r="H5" s="68"/>
      <c r="I5" s="68"/>
      <c r="J5" s="13"/>
      <c r="L5" s="8"/>
      <c r="M5" s="68"/>
      <c r="N5" s="68"/>
      <c r="O5" s="68"/>
      <c r="P5" s="68"/>
    </row>
    <row r="6" spans="1:16" ht="18.75" x14ac:dyDescent="0.25">
      <c r="D6" s="21"/>
      <c r="E6" s="231" t="s">
        <v>105</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285</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1.25"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213</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1.2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212</v>
      </c>
      <c r="B25" s="242"/>
      <c r="C25" s="242"/>
      <c r="D25" s="242"/>
      <c r="E25" s="243"/>
      <c r="F25" s="84">
        <v>165</v>
      </c>
      <c r="G25" s="84">
        <v>191</v>
      </c>
      <c r="H25" s="84">
        <v>187</v>
      </c>
      <c r="I25" s="84">
        <v>179</v>
      </c>
      <c r="J25" s="84"/>
      <c r="K25" s="84"/>
      <c r="L25" s="84"/>
      <c r="M25" s="84"/>
      <c r="N25" s="84"/>
      <c r="O25" s="84"/>
    </row>
    <row r="26" spans="1:16" s="9" customFormat="1" ht="14.25" customHeight="1" x14ac:dyDescent="0.2">
      <c r="A26" s="241" t="s">
        <v>259</v>
      </c>
      <c r="B26" s="242"/>
      <c r="C26" s="242"/>
      <c r="D26" s="242"/>
      <c r="E26" s="243"/>
      <c r="F26" s="84">
        <v>165</v>
      </c>
      <c r="G26" s="84">
        <v>191</v>
      </c>
      <c r="H26" s="84">
        <v>187</v>
      </c>
      <c r="I26" s="84">
        <v>179</v>
      </c>
      <c r="J26" s="84"/>
      <c r="K26" s="84"/>
      <c r="L26" s="84"/>
      <c r="M26" s="84"/>
      <c r="N26" s="84"/>
      <c r="O26" s="84"/>
    </row>
    <row r="27" spans="1:16" s="82" customFormat="1" ht="14.25" customHeight="1" x14ac:dyDescent="0.25">
      <c r="A27" s="241" t="s">
        <v>86</v>
      </c>
      <c r="B27" s="242"/>
      <c r="C27" s="242"/>
      <c r="D27" s="242"/>
      <c r="E27" s="243"/>
      <c r="F27" s="84">
        <v>125</v>
      </c>
      <c r="G27" s="84">
        <v>145</v>
      </c>
      <c r="H27" s="84">
        <v>135</v>
      </c>
      <c r="I27" s="84">
        <v>120</v>
      </c>
      <c r="J27" s="84"/>
      <c r="K27" s="84"/>
      <c r="L27" s="84"/>
      <c r="M27" s="84"/>
      <c r="N27" s="84"/>
      <c r="O27" s="84"/>
    </row>
    <row r="28" spans="1:16" s="9" customFormat="1" ht="14.25" customHeight="1" x14ac:dyDescent="0.2">
      <c r="A28" s="241" t="s">
        <v>87</v>
      </c>
      <c r="B28" s="242"/>
      <c r="C28" s="242"/>
      <c r="D28" s="242"/>
      <c r="E28" s="243"/>
      <c r="F28" s="116">
        <v>0.75757575759999995</v>
      </c>
      <c r="G28" s="116">
        <v>0.75916230370000004</v>
      </c>
      <c r="H28" s="116">
        <v>0.7219251337</v>
      </c>
      <c r="I28" s="116">
        <v>0.67039106150000005</v>
      </c>
      <c r="J28" s="116"/>
      <c r="K28" s="116"/>
      <c r="L28" s="116"/>
      <c r="M28" s="116"/>
      <c r="N28" s="116"/>
      <c r="O28" s="116"/>
    </row>
    <row r="29" spans="1:16" s="9" customFormat="1" ht="14.25" customHeight="1" x14ac:dyDescent="0.2">
      <c r="A29" s="241" t="s">
        <v>90</v>
      </c>
      <c r="B29" s="242"/>
      <c r="C29" s="242"/>
      <c r="D29" s="242"/>
      <c r="E29" s="243"/>
      <c r="F29" s="58">
        <v>27</v>
      </c>
      <c r="G29" s="58">
        <v>32</v>
      </c>
      <c r="H29" s="58">
        <v>30</v>
      </c>
      <c r="I29" s="58">
        <v>28</v>
      </c>
      <c r="J29" s="58"/>
      <c r="K29" s="58"/>
      <c r="L29" s="58"/>
      <c r="M29" s="58"/>
      <c r="N29" s="58"/>
      <c r="O29" s="58"/>
    </row>
    <row r="30" spans="1:16" s="9" customFormat="1" ht="14.25" customHeight="1" x14ac:dyDescent="0.2">
      <c r="A30" s="241" t="s">
        <v>91</v>
      </c>
      <c r="B30" s="242"/>
      <c r="C30" s="242"/>
      <c r="D30" s="242"/>
      <c r="E30" s="243"/>
      <c r="F30" s="116">
        <v>0.1636363636</v>
      </c>
      <c r="G30" s="116">
        <v>0.16753926699999999</v>
      </c>
      <c r="H30" s="116">
        <v>0.16042780749999999</v>
      </c>
      <c r="I30" s="116">
        <v>0.15642458100000001</v>
      </c>
      <c r="J30" s="116"/>
      <c r="K30" s="116"/>
      <c r="L30" s="116"/>
      <c r="M30" s="116"/>
      <c r="N30" s="116"/>
      <c r="O30" s="116"/>
    </row>
    <row r="31" spans="1:16" s="10" customFormat="1" ht="14.25" customHeight="1" x14ac:dyDescent="0.2">
      <c r="A31" s="241" t="s">
        <v>96</v>
      </c>
      <c r="B31" s="242"/>
      <c r="C31" s="242"/>
      <c r="D31" s="242"/>
      <c r="E31" s="243"/>
      <c r="F31" s="58">
        <v>26</v>
      </c>
      <c r="G31" s="58">
        <v>30</v>
      </c>
      <c r="H31" s="58">
        <v>27</v>
      </c>
      <c r="I31" s="58">
        <v>25</v>
      </c>
      <c r="J31" s="58"/>
      <c r="K31" s="58"/>
      <c r="L31" s="58"/>
      <c r="M31" s="58"/>
      <c r="N31" s="58"/>
      <c r="O31" s="58"/>
      <c r="P31" s="83"/>
    </row>
    <row r="32" spans="1:16" s="10" customFormat="1" ht="14.25" customHeight="1" x14ac:dyDescent="0.2">
      <c r="A32" s="241" t="s">
        <v>97</v>
      </c>
      <c r="B32" s="242"/>
      <c r="C32" s="242"/>
      <c r="D32" s="242"/>
      <c r="E32" s="243"/>
      <c r="F32" s="116">
        <v>0.1575757576</v>
      </c>
      <c r="G32" s="116">
        <v>0.15706806279999999</v>
      </c>
      <c r="H32" s="116">
        <v>0.1443850267</v>
      </c>
      <c r="I32" s="116">
        <v>0.13966480449999999</v>
      </c>
      <c r="J32" s="116"/>
      <c r="K32" s="116"/>
      <c r="L32" s="116"/>
      <c r="M32" s="116"/>
      <c r="N32" s="116"/>
      <c r="O32" s="116"/>
    </row>
    <row r="33" spans="1:15" s="10" customFormat="1" ht="14.25" customHeight="1" x14ac:dyDescent="0.2">
      <c r="A33" s="241" t="s">
        <v>224</v>
      </c>
      <c r="B33" s="242"/>
      <c r="C33" s="242"/>
      <c r="D33" s="242"/>
      <c r="E33" s="243"/>
      <c r="F33" s="58">
        <v>80</v>
      </c>
      <c r="G33" s="58">
        <v>84</v>
      </c>
      <c r="H33" s="58">
        <v>78</v>
      </c>
      <c r="I33" s="58">
        <v>73</v>
      </c>
      <c r="J33" s="58"/>
      <c r="K33" s="58"/>
      <c r="L33" s="58"/>
      <c r="M33" s="58"/>
      <c r="N33" s="58"/>
      <c r="O33" s="58"/>
    </row>
    <row r="34" spans="1:15" s="10" customFormat="1" ht="14.25" customHeight="1" x14ac:dyDescent="0.2">
      <c r="A34" s="241" t="s">
        <v>225</v>
      </c>
      <c r="B34" s="242"/>
      <c r="C34" s="242"/>
      <c r="D34" s="242"/>
      <c r="E34" s="243"/>
      <c r="F34" s="116">
        <v>0.48484848479999998</v>
      </c>
      <c r="G34" s="116">
        <v>0.43979057589999998</v>
      </c>
      <c r="H34" s="116">
        <v>0.41711229950000001</v>
      </c>
      <c r="I34" s="116">
        <v>0.40782122910000002</v>
      </c>
      <c r="J34" s="116"/>
      <c r="K34" s="116"/>
      <c r="L34" s="116"/>
      <c r="M34" s="116"/>
      <c r="N34" s="116"/>
      <c r="O34" s="116"/>
    </row>
    <row r="35" spans="1:15" s="10" customFormat="1" ht="14.25" customHeight="1" x14ac:dyDescent="0.2">
      <c r="A35" s="241" t="s">
        <v>88</v>
      </c>
      <c r="B35" s="242"/>
      <c r="C35" s="242"/>
      <c r="D35" s="242"/>
      <c r="E35" s="243"/>
      <c r="F35" s="58">
        <v>48</v>
      </c>
      <c r="G35" s="58">
        <v>61</v>
      </c>
      <c r="H35" s="58">
        <v>50</v>
      </c>
      <c r="I35" s="58">
        <v>52</v>
      </c>
      <c r="J35" s="58"/>
      <c r="K35" s="58"/>
      <c r="L35" s="58"/>
      <c r="M35" s="58"/>
      <c r="N35" s="58"/>
      <c r="O35" s="58"/>
    </row>
    <row r="36" spans="1:15" s="10" customFormat="1" ht="14.25" customHeight="1" x14ac:dyDescent="0.2">
      <c r="A36" s="241" t="s">
        <v>89</v>
      </c>
      <c r="B36" s="242"/>
      <c r="C36" s="242"/>
      <c r="D36" s="242"/>
      <c r="E36" s="243"/>
      <c r="F36" s="116">
        <v>0.2909090909</v>
      </c>
      <c r="G36" s="116">
        <v>0.3193717277</v>
      </c>
      <c r="H36" s="116">
        <v>0.26737967909999999</v>
      </c>
      <c r="I36" s="116">
        <v>0.29050279330000001</v>
      </c>
      <c r="J36" s="116"/>
      <c r="K36" s="116"/>
      <c r="L36" s="116"/>
      <c r="M36" s="116"/>
      <c r="N36" s="116"/>
      <c r="O36" s="116"/>
    </row>
    <row r="37" spans="1:15" s="10" customFormat="1" ht="14.25" customHeight="1" x14ac:dyDescent="0.2">
      <c r="A37" s="241" t="s">
        <v>275</v>
      </c>
      <c r="B37" s="242"/>
      <c r="C37" s="242"/>
      <c r="D37" s="242"/>
      <c r="E37" s="243"/>
      <c r="F37" s="84">
        <v>24</v>
      </c>
      <c r="G37" s="84">
        <v>25</v>
      </c>
      <c r="H37" s="84">
        <v>22</v>
      </c>
      <c r="I37" s="84">
        <v>24</v>
      </c>
      <c r="J37" s="84"/>
      <c r="K37" s="84"/>
      <c r="L37" s="84"/>
      <c r="M37" s="84"/>
      <c r="N37" s="84"/>
      <c r="O37" s="84"/>
    </row>
    <row r="38" spans="1:15" s="1" customFormat="1" ht="14.25" customHeight="1" x14ac:dyDescent="0.25">
      <c r="A38" s="241" t="s">
        <v>276</v>
      </c>
      <c r="B38" s="242"/>
      <c r="C38" s="242"/>
      <c r="D38" s="242"/>
      <c r="E38" s="243"/>
      <c r="F38" s="116">
        <v>0.1454545455</v>
      </c>
      <c r="G38" s="116">
        <v>0.13089005240000001</v>
      </c>
      <c r="H38" s="116">
        <v>0.1176470588</v>
      </c>
      <c r="I38" s="116">
        <v>0.1340782123</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68"/>
  <sheetViews>
    <sheetView showGridLines="0" view="pageLayout" zoomScaleNormal="100" workbookViewId="0">
      <selection activeCell="E2" sqref="E2:M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335</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107</v>
      </c>
      <c r="F5" s="205"/>
      <c r="G5" s="205"/>
      <c r="H5" s="68"/>
      <c r="I5" s="68"/>
      <c r="J5" s="13"/>
      <c r="L5" s="8"/>
      <c r="M5" s="68"/>
      <c r="N5" s="68"/>
      <c r="O5" s="68"/>
      <c r="P5" s="68"/>
    </row>
    <row r="6" spans="1:16" ht="18.75" x14ac:dyDescent="0.25">
      <c r="D6" s="21"/>
      <c r="E6" s="231" t="s">
        <v>108</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55" t="s">
        <v>328</v>
      </c>
      <c r="F8" s="255"/>
      <c r="G8" s="255"/>
      <c r="H8" s="255"/>
      <c r="I8" s="255" t="s">
        <v>327</v>
      </c>
      <c r="J8" s="255"/>
      <c r="K8" s="255"/>
      <c r="L8" s="254" t="s">
        <v>329</v>
      </c>
      <c r="M8" s="254"/>
      <c r="N8" s="254"/>
      <c r="O8" s="254"/>
    </row>
    <row r="9" spans="1:16" s="86" customFormat="1" ht="14.25" customHeight="1" x14ac:dyDescent="0.2">
      <c r="A9" s="20"/>
      <c r="B9" s="256" t="s">
        <v>109</v>
      </c>
      <c r="C9" s="256"/>
      <c r="D9" s="9"/>
      <c r="E9" s="4"/>
      <c r="F9" s="4"/>
      <c r="G9" s="4"/>
      <c r="H9" s="4"/>
      <c r="I9" s="4"/>
      <c r="J9" s="4"/>
      <c r="K9" s="4"/>
      <c r="L9" s="4"/>
      <c r="M9" s="4"/>
      <c r="N9" s="4"/>
      <c r="O9" s="4"/>
    </row>
    <row r="10" spans="1:16" s="86" customFormat="1" ht="14.25" customHeight="1" x14ac:dyDescent="0.2">
      <c r="A10" s="20"/>
      <c r="B10" s="256" t="s">
        <v>110</v>
      </c>
      <c r="C10" s="256"/>
      <c r="D10" s="9"/>
      <c r="E10" s="7"/>
      <c r="F10" s="7"/>
      <c r="G10" s="7"/>
      <c r="H10" s="7"/>
      <c r="I10" s="7"/>
      <c r="J10" s="7"/>
      <c r="K10" s="7"/>
      <c r="L10" s="7"/>
      <c r="M10" s="7"/>
      <c r="N10" s="7"/>
      <c r="O10" s="7"/>
    </row>
    <row r="11" spans="1:16" s="86" customFormat="1" ht="14.25" customHeight="1" x14ac:dyDescent="0.25">
      <c r="A11" s="20"/>
      <c r="B11" s="261" t="s">
        <v>228</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245</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1342</v>
      </c>
      <c r="G25" s="84">
        <v>2136</v>
      </c>
      <c r="H25" s="84">
        <v>1896</v>
      </c>
      <c r="I25" s="84">
        <v>1916</v>
      </c>
      <c r="J25" s="84"/>
      <c r="K25" s="84"/>
      <c r="L25" s="84"/>
      <c r="M25" s="84"/>
      <c r="N25" s="84"/>
      <c r="O25" s="84"/>
    </row>
    <row r="26" spans="1:16" s="9" customFormat="1" ht="15" customHeight="1" x14ac:dyDescent="0.2">
      <c r="A26" s="241" t="s">
        <v>111</v>
      </c>
      <c r="B26" s="242"/>
      <c r="C26" s="242"/>
      <c r="D26" s="242"/>
      <c r="E26" s="243"/>
      <c r="F26" s="84">
        <v>350</v>
      </c>
      <c r="G26" s="84">
        <v>724</v>
      </c>
      <c r="H26" s="84">
        <v>397</v>
      </c>
      <c r="I26" s="84">
        <v>386</v>
      </c>
      <c r="J26" s="84"/>
      <c r="K26" s="84"/>
      <c r="L26" s="84"/>
      <c r="M26" s="84"/>
      <c r="N26" s="84"/>
      <c r="O26" s="84"/>
    </row>
    <row r="27" spans="1:16" s="86" customFormat="1" ht="15" customHeight="1" x14ac:dyDescent="0.25">
      <c r="A27" s="241" t="s">
        <v>109</v>
      </c>
      <c r="B27" s="242"/>
      <c r="C27" s="242"/>
      <c r="D27" s="242"/>
      <c r="E27" s="243"/>
      <c r="F27" s="116">
        <v>0.26080476899999999</v>
      </c>
      <c r="G27" s="116">
        <v>0.33895131090000002</v>
      </c>
      <c r="H27" s="116">
        <v>0.20938818570000001</v>
      </c>
      <c r="I27" s="116">
        <v>0.20146137789999999</v>
      </c>
      <c r="J27" s="116"/>
      <c r="K27" s="116"/>
      <c r="L27" s="116"/>
      <c r="M27" s="116"/>
      <c r="N27" s="116"/>
      <c r="O27" s="116"/>
    </row>
    <row r="28" spans="1:16" s="9" customFormat="1" ht="15" customHeight="1" x14ac:dyDescent="0.2">
      <c r="A28" s="128" t="s">
        <v>112</v>
      </c>
      <c r="B28" s="129"/>
      <c r="C28" s="129"/>
      <c r="D28" s="129"/>
      <c r="E28" s="130"/>
      <c r="F28" s="115">
        <v>7.2514285714</v>
      </c>
      <c r="G28" s="115">
        <v>6.7624309391999997</v>
      </c>
      <c r="H28" s="115">
        <v>7.5717884131000002</v>
      </c>
      <c r="I28" s="115">
        <v>6.5440414508</v>
      </c>
      <c r="J28" s="115"/>
      <c r="K28" s="115"/>
      <c r="L28" s="115"/>
      <c r="M28" s="115"/>
      <c r="N28" s="115"/>
      <c r="O28" s="115"/>
    </row>
    <row r="29" spans="1:16" s="9" customFormat="1" ht="15" customHeight="1" x14ac:dyDescent="0.2">
      <c r="A29" s="128" t="s">
        <v>170</v>
      </c>
      <c r="B29" s="129"/>
      <c r="C29" s="129"/>
      <c r="D29" s="129"/>
      <c r="E29" s="130"/>
      <c r="F29" s="58">
        <v>165</v>
      </c>
      <c r="G29" s="58">
        <v>320</v>
      </c>
      <c r="H29" s="58">
        <v>152</v>
      </c>
      <c r="I29" s="58">
        <v>147</v>
      </c>
      <c r="J29" s="58"/>
      <c r="K29" s="58"/>
      <c r="L29" s="58"/>
      <c r="M29" s="58"/>
      <c r="N29" s="58"/>
      <c r="O29" s="58"/>
    </row>
    <row r="30" spans="1:16" s="9" customFormat="1" ht="15" customHeight="1" x14ac:dyDescent="0.2">
      <c r="A30" s="241" t="s">
        <v>120</v>
      </c>
      <c r="B30" s="242"/>
      <c r="C30" s="242"/>
      <c r="D30" s="242"/>
      <c r="E30" s="243"/>
      <c r="F30" s="116">
        <v>0.12295081970000001</v>
      </c>
      <c r="G30" s="116">
        <v>0.14981273410000001</v>
      </c>
      <c r="H30" s="116">
        <v>8.0168776400000002E-2</v>
      </c>
      <c r="I30" s="116">
        <v>7.6722338200000004E-2</v>
      </c>
      <c r="J30" s="116"/>
      <c r="K30" s="116"/>
      <c r="L30" s="116"/>
      <c r="M30" s="116"/>
      <c r="N30" s="116"/>
      <c r="O30" s="116"/>
    </row>
    <row r="31" spans="1:16" s="10" customFormat="1" ht="15" customHeight="1" x14ac:dyDescent="0.2">
      <c r="A31" s="241" t="s">
        <v>161</v>
      </c>
      <c r="B31" s="242"/>
      <c r="C31" s="242"/>
      <c r="D31" s="242"/>
      <c r="E31" s="243"/>
      <c r="F31" s="58">
        <v>1214</v>
      </c>
      <c r="G31" s="58">
        <v>1868</v>
      </c>
      <c r="H31" s="58">
        <v>1642</v>
      </c>
      <c r="I31" s="58">
        <v>1681</v>
      </c>
      <c r="J31" s="58"/>
      <c r="K31" s="58"/>
      <c r="L31" s="58"/>
      <c r="M31" s="58"/>
      <c r="N31" s="58"/>
      <c r="O31" s="58"/>
      <c r="P31" s="83"/>
    </row>
    <row r="32" spans="1:16" s="10" customFormat="1" ht="15" customHeight="1" x14ac:dyDescent="0.2">
      <c r="A32" s="241" t="s">
        <v>162</v>
      </c>
      <c r="B32" s="242"/>
      <c r="C32" s="242"/>
      <c r="D32" s="242"/>
      <c r="E32" s="243"/>
      <c r="F32" s="116">
        <v>0.90461997019999996</v>
      </c>
      <c r="G32" s="116">
        <v>0.8745318352</v>
      </c>
      <c r="H32" s="116">
        <v>0.86603375530000004</v>
      </c>
      <c r="I32" s="116">
        <v>0.87734864300000004</v>
      </c>
      <c r="J32" s="116"/>
      <c r="K32" s="116"/>
      <c r="L32" s="116"/>
      <c r="M32" s="116"/>
      <c r="N32" s="116"/>
      <c r="O32" s="116"/>
    </row>
    <row r="33" spans="1:15" s="10" customFormat="1" ht="15" customHeight="1" x14ac:dyDescent="0.2">
      <c r="A33" s="241" t="s">
        <v>229</v>
      </c>
      <c r="B33" s="242"/>
      <c r="C33" s="242"/>
      <c r="D33" s="242"/>
      <c r="E33" s="243"/>
      <c r="F33" s="58">
        <v>758</v>
      </c>
      <c r="G33" s="58">
        <v>1139</v>
      </c>
      <c r="H33" s="58">
        <v>926</v>
      </c>
      <c r="I33" s="58">
        <v>900</v>
      </c>
      <c r="J33" s="58"/>
      <c r="K33" s="58"/>
      <c r="L33" s="58"/>
      <c r="M33" s="58"/>
      <c r="N33" s="58"/>
      <c r="O33" s="58"/>
    </row>
    <row r="34" spans="1:15" s="10" customFormat="1" ht="15" customHeight="1" x14ac:dyDescent="0.2">
      <c r="A34" s="241" t="s">
        <v>230</v>
      </c>
      <c r="B34" s="242"/>
      <c r="C34" s="242"/>
      <c r="D34" s="242"/>
      <c r="E34" s="243"/>
      <c r="F34" s="116">
        <v>0.56482861399999995</v>
      </c>
      <c r="G34" s="116">
        <v>0.53323970040000002</v>
      </c>
      <c r="H34" s="116">
        <v>0.48839662449999999</v>
      </c>
      <c r="I34" s="116">
        <v>0.46972860129999999</v>
      </c>
      <c r="J34" s="116"/>
      <c r="K34" s="116"/>
      <c r="L34" s="116"/>
      <c r="M34" s="116"/>
      <c r="N34" s="116"/>
      <c r="O34" s="116"/>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29">
    <mergeCell ref="A36:E36"/>
    <mergeCell ref="A37:E37"/>
    <mergeCell ref="E6:O6"/>
    <mergeCell ref="A30:E30"/>
    <mergeCell ref="A31:E31"/>
    <mergeCell ref="A32:E32"/>
    <mergeCell ref="A33:E33"/>
    <mergeCell ref="A34:E34"/>
    <mergeCell ref="A35:E35"/>
    <mergeCell ref="A24:E24"/>
    <mergeCell ref="A25:E25"/>
    <mergeCell ref="A26:E26"/>
    <mergeCell ref="A27:E27"/>
    <mergeCell ref="B9:C9"/>
    <mergeCell ref="B10:C10"/>
    <mergeCell ref="E23:G23"/>
    <mergeCell ref="A22:D22"/>
    <mergeCell ref="A14:D20"/>
    <mergeCell ref="N2:O2"/>
    <mergeCell ref="N4:O4"/>
    <mergeCell ref="E5:G5"/>
    <mergeCell ref="E8:H8"/>
    <mergeCell ref="I8:K8"/>
    <mergeCell ref="L8:O8"/>
    <mergeCell ref="E2:M4"/>
    <mergeCell ref="A13:C13"/>
    <mergeCell ref="A8:C8"/>
    <mergeCell ref="B11:D12"/>
    <mergeCell ref="A21:C21"/>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68"/>
  <sheetViews>
    <sheetView showGridLines="0" view="pageLayout" zoomScaleNormal="100" workbookViewId="0">
      <selection activeCell="E2" sqref="E2:M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335</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113</v>
      </c>
      <c r="F5" s="205"/>
      <c r="G5" s="205"/>
      <c r="H5" s="68"/>
      <c r="I5" s="68"/>
      <c r="J5" s="13"/>
      <c r="L5" s="8"/>
      <c r="M5" s="68"/>
      <c r="N5" s="68"/>
      <c r="O5" s="68"/>
      <c r="P5" s="68"/>
    </row>
    <row r="6" spans="1:16" ht="18.75" x14ac:dyDescent="0.25">
      <c r="D6" s="21"/>
      <c r="E6" s="231" t="s">
        <v>114</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34" t="s">
        <v>115</v>
      </c>
      <c r="F8" s="234"/>
      <c r="G8" s="234"/>
      <c r="H8" s="234"/>
      <c r="I8" s="253" t="s">
        <v>304</v>
      </c>
      <c r="J8" s="253"/>
      <c r="K8" s="253"/>
      <c r="L8" s="262" t="s">
        <v>305</v>
      </c>
      <c r="M8" s="262"/>
      <c r="N8" s="262"/>
      <c r="O8" s="262"/>
    </row>
    <row r="9" spans="1:16" s="86" customFormat="1" ht="14.25" customHeight="1" x14ac:dyDescent="0.2">
      <c r="A9" s="20"/>
      <c r="B9" s="256" t="s">
        <v>243</v>
      </c>
      <c r="C9" s="256"/>
      <c r="D9" s="9"/>
      <c r="E9" s="4"/>
      <c r="F9" s="4"/>
      <c r="G9" s="4"/>
      <c r="H9" s="4"/>
      <c r="I9" s="4"/>
      <c r="J9" s="4"/>
      <c r="K9" s="4"/>
      <c r="L9" s="4"/>
      <c r="M9" s="4"/>
      <c r="N9" s="4"/>
      <c r="O9" s="4"/>
    </row>
    <row r="10" spans="1:16" s="86" customFormat="1" ht="14.25" customHeight="1" x14ac:dyDescent="0.2">
      <c r="A10" s="20"/>
      <c r="B10" s="256" t="s">
        <v>242</v>
      </c>
      <c r="C10" s="256"/>
      <c r="D10" s="9"/>
      <c r="E10" s="7"/>
      <c r="F10" s="7"/>
      <c r="G10" s="7"/>
      <c r="H10" s="7"/>
      <c r="I10" s="7"/>
      <c r="J10" s="7"/>
      <c r="K10" s="7"/>
      <c r="L10" s="7"/>
      <c r="M10" s="7"/>
      <c r="N10" s="7"/>
      <c r="O10" s="7"/>
    </row>
    <row r="11" spans="1:16" s="86" customFormat="1" ht="14.25" customHeight="1" x14ac:dyDescent="0.25">
      <c r="A11" s="20"/>
      <c r="B11" s="261" t="s">
        <v>244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257</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0"/>
      <c r="B18" s="256"/>
      <c r="C18" s="256"/>
      <c r="D18" s="6"/>
      <c r="E18" s="6"/>
      <c r="F18" s="6"/>
      <c r="G18" s="8"/>
    </row>
    <row r="19" spans="1:16" s="9" customFormat="1" ht="14.25" customHeight="1" x14ac:dyDescent="0.2">
      <c r="A19" s="20"/>
      <c r="B19" s="256"/>
      <c r="C19" s="256"/>
      <c r="E19" s="8"/>
      <c r="F19" s="8"/>
      <c r="G19" s="8"/>
    </row>
    <row r="20" spans="1:16" s="9" customFormat="1" ht="14.25" customHeight="1" x14ac:dyDescent="0.2">
      <c r="A20" s="20"/>
      <c r="B20" s="256"/>
      <c r="C20" s="256"/>
      <c r="D20" s="256"/>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1342</v>
      </c>
      <c r="G25" s="84">
        <v>2136</v>
      </c>
      <c r="H25" s="84">
        <v>1896</v>
      </c>
      <c r="I25" s="84">
        <v>1916</v>
      </c>
      <c r="J25" s="84"/>
      <c r="K25" s="84"/>
      <c r="L25" s="84"/>
      <c r="M25" s="84"/>
      <c r="N25" s="84"/>
      <c r="O25" s="84"/>
    </row>
    <row r="26" spans="1:16" s="9" customFormat="1" ht="15" customHeight="1" x14ac:dyDescent="0.2">
      <c r="A26" s="241" t="s">
        <v>116</v>
      </c>
      <c r="B26" s="242"/>
      <c r="C26" s="242"/>
      <c r="D26" s="242"/>
      <c r="E26" s="243"/>
      <c r="F26" s="84">
        <v>161</v>
      </c>
      <c r="G26" s="84">
        <v>189</v>
      </c>
      <c r="H26" s="84">
        <v>146</v>
      </c>
      <c r="I26" s="84">
        <v>119</v>
      </c>
      <c r="J26" s="84"/>
      <c r="K26" s="84"/>
      <c r="L26" s="84"/>
      <c r="M26" s="84"/>
      <c r="N26" s="84"/>
      <c r="O26" s="84"/>
    </row>
    <row r="27" spans="1:16" s="86" customFormat="1" ht="15" customHeight="1" x14ac:dyDescent="0.25">
      <c r="A27" s="241" t="s">
        <v>117</v>
      </c>
      <c r="B27" s="242"/>
      <c r="C27" s="242"/>
      <c r="D27" s="242"/>
      <c r="E27" s="243"/>
      <c r="F27" s="116">
        <v>0.11997019370000001</v>
      </c>
      <c r="G27" s="116">
        <v>8.8483146100000007E-2</v>
      </c>
      <c r="H27" s="116">
        <v>7.7004219400000004E-2</v>
      </c>
      <c r="I27" s="116">
        <v>6.21085595E-2</v>
      </c>
      <c r="J27" s="116"/>
      <c r="K27" s="116"/>
      <c r="L27" s="116"/>
      <c r="M27" s="116"/>
      <c r="N27" s="116"/>
      <c r="O27" s="116"/>
    </row>
    <row r="28" spans="1:16" s="9" customFormat="1" ht="15" customHeight="1" x14ac:dyDescent="0.2">
      <c r="A28" s="241" t="s">
        <v>255</v>
      </c>
      <c r="B28" s="242"/>
      <c r="C28" s="242"/>
      <c r="D28" s="242"/>
      <c r="E28" s="243"/>
      <c r="F28" s="58">
        <v>95</v>
      </c>
      <c r="G28" s="58">
        <v>106</v>
      </c>
      <c r="H28" s="58">
        <v>104</v>
      </c>
      <c r="I28" s="58">
        <v>114</v>
      </c>
      <c r="J28" s="58"/>
      <c r="K28" s="58"/>
      <c r="L28" s="58"/>
      <c r="M28" s="58"/>
      <c r="N28" s="58"/>
      <c r="O28" s="58"/>
    </row>
    <row r="29" spans="1:16" s="9" customFormat="1" ht="15" customHeight="1" x14ac:dyDescent="0.2">
      <c r="A29" s="241" t="s">
        <v>256</v>
      </c>
      <c r="B29" s="242"/>
      <c r="C29" s="242"/>
      <c r="D29" s="242"/>
      <c r="E29" s="243"/>
      <c r="F29" s="116">
        <v>7.0789865899999999E-2</v>
      </c>
      <c r="G29" s="116">
        <v>4.9625468200000002E-2</v>
      </c>
      <c r="H29" s="116">
        <v>5.4852320699999998E-2</v>
      </c>
      <c r="I29" s="116">
        <v>5.9498956200000001E-2</v>
      </c>
      <c r="J29" s="116"/>
      <c r="K29" s="116"/>
      <c r="L29" s="116"/>
      <c r="M29" s="116"/>
      <c r="N29" s="116"/>
      <c r="O29" s="116"/>
    </row>
    <row r="30" spans="1:16" s="9" customFormat="1" ht="15" customHeight="1" x14ac:dyDescent="0.2">
      <c r="A30" s="241" t="s">
        <v>118</v>
      </c>
      <c r="B30" s="242"/>
      <c r="C30" s="242"/>
      <c r="D30" s="242"/>
      <c r="E30" s="243"/>
      <c r="F30" s="58">
        <v>26</v>
      </c>
      <c r="G30" s="58">
        <v>38</v>
      </c>
      <c r="H30" s="58">
        <v>35</v>
      </c>
      <c r="I30" s="58">
        <v>36</v>
      </c>
      <c r="J30" s="58"/>
      <c r="K30" s="58"/>
      <c r="L30" s="58"/>
      <c r="M30" s="58"/>
      <c r="N30" s="58"/>
      <c r="O30" s="58"/>
    </row>
    <row r="31" spans="1:16" s="10" customFormat="1" ht="15" customHeight="1" x14ac:dyDescent="0.2">
      <c r="A31" s="241" t="s">
        <v>119</v>
      </c>
      <c r="B31" s="242"/>
      <c r="C31" s="242"/>
      <c r="D31" s="242"/>
      <c r="E31" s="243"/>
      <c r="F31" s="116">
        <v>1.9374068599999999E-2</v>
      </c>
      <c r="G31" s="116">
        <v>1.77902622E-2</v>
      </c>
      <c r="H31" s="116">
        <v>1.8459915600000001E-2</v>
      </c>
      <c r="I31" s="116">
        <v>1.8789144099999999E-2</v>
      </c>
      <c r="J31" s="116"/>
      <c r="K31" s="116"/>
      <c r="L31" s="116"/>
      <c r="M31" s="116"/>
      <c r="N31" s="116"/>
      <c r="O31" s="116"/>
      <c r="P31" s="83"/>
    </row>
    <row r="32" spans="1:16" s="10" customFormat="1" ht="15" customHeight="1" x14ac:dyDescent="0.2">
      <c r="A32" s="247"/>
      <c r="B32" s="248"/>
      <c r="C32" s="248"/>
      <c r="D32" s="248"/>
      <c r="E32" s="249"/>
      <c r="F32" s="89"/>
      <c r="G32" s="89"/>
      <c r="H32" s="89"/>
      <c r="I32" s="89"/>
      <c r="J32" s="89"/>
      <c r="K32" s="89"/>
      <c r="L32" s="89"/>
      <c r="M32" s="89"/>
      <c r="N32" s="89"/>
      <c r="O32" s="89"/>
    </row>
    <row r="33" spans="1:15" s="10" customFormat="1" ht="15" customHeight="1" x14ac:dyDescent="0.2">
      <c r="A33" s="247"/>
      <c r="B33" s="248"/>
      <c r="C33" s="248"/>
      <c r="D33" s="248"/>
      <c r="E33" s="249"/>
      <c r="F33" s="90"/>
      <c r="G33" s="90"/>
      <c r="H33" s="90"/>
      <c r="I33" s="90"/>
      <c r="J33" s="90"/>
      <c r="K33" s="90"/>
      <c r="L33" s="90"/>
      <c r="M33" s="90"/>
      <c r="N33" s="90"/>
      <c r="O33" s="90"/>
    </row>
    <row r="34" spans="1:15" s="10" customFormat="1" ht="15" customHeight="1" x14ac:dyDescent="0.2">
      <c r="A34" s="247"/>
      <c r="B34" s="248"/>
      <c r="C34" s="248"/>
      <c r="D34" s="248"/>
      <c r="E34" s="249"/>
      <c r="F34" s="89"/>
      <c r="G34" s="89"/>
      <c r="H34" s="89"/>
      <c r="I34" s="89"/>
      <c r="J34" s="89"/>
      <c r="K34" s="89"/>
      <c r="L34" s="89"/>
      <c r="M34" s="89"/>
      <c r="N34" s="89"/>
      <c r="O34" s="89"/>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4">
    <mergeCell ref="A36:E36"/>
    <mergeCell ref="A37:E37"/>
    <mergeCell ref="B20:D20"/>
    <mergeCell ref="A34:E34"/>
    <mergeCell ref="A35:E35"/>
    <mergeCell ref="E23:G23"/>
    <mergeCell ref="A30:E30"/>
    <mergeCell ref="A31:E31"/>
    <mergeCell ref="A32:E32"/>
    <mergeCell ref="A33:E33"/>
    <mergeCell ref="A24:E24"/>
    <mergeCell ref="A25:E25"/>
    <mergeCell ref="A26:E26"/>
    <mergeCell ref="A27:E27"/>
    <mergeCell ref="A28:E28"/>
    <mergeCell ref="A29:E29"/>
    <mergeCell ref="A13:C13"/>
    <mergeCell ref="A22:D22"/>
    <mergeCell ref="A8:C8"/>
    <mergeCell ref="B9:C9"/>
    <mergeCell ref="B18:C18"/>
    <mergeCell ref="B19:C19"/>
    <mergeCell ref="B10:C10"/>
    <mergeCell ref="B11:D12"/>
    <mergeCell ref="A21:C21"/>
    <mergeCell ref="A14:D17"/>
    <mergeCell ref="N2:O2"/>
    <mergeCell ref="N4:O4"/>
    <mergeCell ref="E5:G5"/>
    <mergeCell ref="E8:H8"/>
    <mergeCell ref="I8:K8"/>
    <mergeCell ref="L8:O8"/>
    <mergeCell ref="E6:O6"/>
    <mergeCell ref="E2:M4"/>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33"/>
  <sheetViews>
    <sheetView showGridLines="0" view="pageLayout" zoomScaleNormal="100" workbookViewId="0">
      <selection activeCell="B13" sqref="B13:I13"/>
    </sheetView>
  </sheetViews>
  <sheetFormatPr defaultColWidth="9.140625" defaultRowHeight="15" x14ac:dyDescent="0.25"/>
  <cols>
    <col min="1" max="1" width="7.85546875" style="1" customWidth="1"/>
    <col min="2" max="2" width="4.5703125" customWidth="1"/>
    <col min="3" max="3" width="11.140625" customWidth="1"/>
    <col min="4" max="4" width="0.85546875" customWidth="1"/>
    <col min="5" max="7" width="9.42578125" customWidth="1"/>
    <col min="8" max="18" width="6.42578125" customWidth="1"/>
    <col min="19" max="19" width="0.7109375" customWidth="1"/>
  </cols>
  <sheetData>
    <row r="1" spans="1:30" ht="16.5" customHeight="1" x14ac:dyDescent="0.25">
      <c r="B1" s="1"/>
      <c r="C1" s="1"/>
      <c r="D1" s="2"/>
      <c r="E1" s="71"/>
      <c r="F1" s="71"/>
      <c r="G1" s="71"/>
      <c r="H1" s="71"/>
      <c r="I1" s="71"/>
      <c r="J1" s="71"/>
      <c r="K1" s="71"/>
      <c r="L1" s="71"/>
      <c r="M1" s="71"/>
      <c r="P1" s="69"/>
    </row>
    <row r="2" spans="1:30" ht="16.5" customHeight="1" x14ac:dyDescent="0.25">
      <c r="B2" s="63"/>
      <c r="C2" s="63"/>
      <c r="D2" s="2"/>
      <c r="E2" s="207" t="s">
        <v>335</v>
      </c>
      <c r="F2" s="207"/>
      <c r="G2" s="207"/>
      <c r="H2" s="207"/>
      <c r="I2" s="207"/>
      <c r="J2" s="207"/>
      <c r="K2" s="207"/>
      <c r="L2" s="207"/>
      <c r="M2" s="207"/>
      <c r="N2" s="207"/>
      <c r="O2" s="207"/>
      <c r="P2" s="204" t="s">
        <v>3</v>
      </c>
      <c r="Q2" s="204"/>
      <c r="R2" s="204"/>
    </row>
    <row r="3" spans="1:30" ht="16.5" customHeight="1" x14ac:dyDescent="0.25">
      <c r="B3" s="63"/>
      <c r="C3" s="63"/>
      <c r="D3" s="2"/>
      <c r="E3" s="207"/>
      <c r="F3" s="207"/>
      <c r="G3" s="207"/>
      <c r="H3" s="207"/>
      <c r="I3" s="207"/>
      <c r="J3" s="207"/>
      <c r="K3" s="207"/>
      <c r="L3" s="207"/>
      <c r="M3" s="207"/>
      <c r="N3" s="207"/>
      <c r="O3" s="207"/>
      <c r="P3" s="69"/>
      <c r="Q3" s="69"/>
    </row>
    <row r="4" spans="1:30" ht="16.5" customHeight="1" x14ac:dyDescent="0.25">
      <c r="B4" s="1"/>
      <c r="C4" s="1"/>
      <c r="E4" s="207"/>
      <c r="F4" s="207"/>
      <c r="G4" s="207"/>
      <c r="H4" s="207"/>
      <c r="I4" s="207"/>
      <c r="J4" s="207"/>
      <c r="K4" s="207"/>
      <c r="L4" s="207"/>
      <c r="M4" s="207"/>
      <c r="N4" s="207"/>
      <c r="O4" s="207"/>
      <c r="P4" s="206" t="s">
        <v>326</v>
      </c>
      <c r="Q4" s="206"/>
      <c r="R4" s="206"/>
    </row>
    <row r="5" spans="1:30" ht="16.5" customHeight="1" x14ac:dyDescent="0.25">
      <c r="B5" s="1"/>
      <c r="C5" s="1"/>
      <c r="E5" s="205"/>
      <c r="F5" s="205"/>
      <c r="G5" s="205"/>
      <c r="H5" s="68"/>
      <c r="I5" s="68"/>
      <c r="J5" s="13"/>
      <c r="L5" s="8"/>
      <c r="M5" s="68"/>
      <c r="N5" s="68"/>
      <c r="O5" s="68"/>
      <c r="P5" s="68"/>
    </row>
    <row r="6" spans="1:30" ht="15.75" customHeight="1" x14ac:dyDescent="0.25">
      <c r="A6" s="197" t="s">
        <v>2</v>
      </c>
      <c r="B6" s="198"/>
      <c r="C6" s="198"/>
      <c r="D6" s="21"/>
      <c r="E6" s="21"/>
      <c r="F6" s="21"/>
      <c r="G6" s="21"/>
      <c r="H6" s="21"/>
      <c r="I6" s="21"/>
      <c r="J6" s="21"/>
      <c r="K6" s="21"/>
      <c r="L6" s="21"/>
      <c r="M6" s="21"/>
      <c r="N6" s="21"/>
      <c r="O6" s="21"/>
      <c r="P6" s="21"/>
      <c r="Q6" s="21"/>
      <c r="R6" s="21"/>
    </row>
    <row r="7" spans="1:30" s="29" customFormat="1" ht="19.5" customHeight="1" x14ac:dyDescent="0.25">
      <c r="A7" s="199"/>
      <c r="B7" s="199"/>
      <c r="C7" s="199"/>
      <c r="D7" s="25"/>
      <c r="E7" s="25"/>
      <c r="F7" s="25"/>
      <c r="G7" s="25"/>
      <c r="H7" s="25"/>
      <c r="I7" s="25"/>
      <c r="J7" s="25"/>
      <c r="K7" s="25"/>
      <c r="L7" s="25"/>
      <c r="M7" s="25"/>
      <c r="N7" s="25"/>
      <c r="O7" s="25"/>
      <c r="P7" s="25"/>
      <c r="Q7" s="25"/>
      <c r="R7" s="25"/>
    </row>
    <row r="8" spans="1:30" s="26" customFormat="1" ht="16.5" customHeight="1" x14ac:dyDescent="0.25">
      <c r="A8" s="208" t="s">
        <v>6</v>
      </c>
      <c r="B8" s="208"/>
      <c r="C8" s="208"/>
      <c r="D8" s="208"/>
      <c r="E8" s="208"/>
      <c r="F8" s="208"/>
      <c r="G8" s="208"/>
      <c r="H8" s="208"/>
      <c r="I8" s="208"/>
      <c r="J8" s="209"/>
      <c r="K8" s="209"/>
      <c r="L8" s="209"/>
      <c r="M8" s="209"/>
      <c r="N8" s="209"/>
      <c r="O8" s="209"/>
      <c r="P8" s="209"/>
      <c r="Q8" s="209"/>
      <c r="R8" s="209"/>
      <c r="S8" s="12"/>
      <c r="T8" s="12"/>
      <c r="U8" s="12"/>
      <c r="V8" s="12"/>
      <c r="W8" s="12"/>
      <c r="X8" s="12"/>
      <c r="Y8" s="12"/>
      <c r="Z8" s="12"/>
      <c r="AA8" s="12"/>
      <c r="AB8" s="12"/>
      <c r="AC8" s="12"/>
      <c r="AD8" s="12"/>
    </row>
    <row r="9" spans="1:30" s="97" customFormat="1" ht="16.5" customHeight="1" x14ac:dyDescent="0.25">
      <c r="A9" s="165">
        <v>0</v>
      </c>
      <c r="B9" s="203" t="s">
        <v>169</v>
      </c>
      <c r="C9" s="203"/>
      <c r="D9" s="203"/>
      <c r="E9" s="203"/>
      <c r="F9" s="203"/>
      <c r="G9" s="203"/>
      <c r="H9" s="203"/>
      <c r="I9" s="203"/>
      <c r="J9" s="159"/>
      <c r="K9" s="202"/>
      <c r="L9" s="202"/>
      <c r="M9" s="202"/>
      <c r="N9" s="202"/>
      <c r="O9" s="202"/>
      <c r="P9" s="202"/>
      <c r="Q9" s="202"/>
      <c r="R9" s="202"/>
      <c r="S9" s="96"/>
      <c r="T9" s="96"/>
      <c r="U9" s="96"/>
      <c r="V9" s="96"/>
      <c r="W9" s="96"/>
      <c r="X9" s="96"/>
      <c r="Y9" s="96"/>
      <c r="Z9" s="96"/>
      <c r="AA9" s="96"/>
      <c r="AB9" s="96"/>
      <c r="AC9" s="96"/>
    </row>
    <row r="10" spans="1:30" s="97" customFormat="1" ht="16.5" customHeight="1" x14ac:dyDescent="0.25">
      <c r="A10" s="166">
        <v>1</v>
      </c>
      <c r="B10" s="210" t="s">
        <v>199</v>
      </c>
      <c r="C10" s="210"/>
      <c r="D10" s="210"/>
      <c r="E10" s="210"/>
      <c r="F10" s="210"/>
      <c r="G10" s="210"/>
      <c r="H10" s="210"/>
      <c r="I10" s="210"/>
      <c r="J10" s="160"/>
      <c r="K10" s="202"/>
      <c r="L10" s="202"/>
      <c r="M10" s="202"/>
      <c r="N10" s="202"/>
      <c r="O10" s="202"/>
      <c r="P10" s="202"/>
      <c r="Q10" s="202"/>
      <c r="R10" s="202"/>
      <c r="S10" s="98"/>
      <c r="T10" s="98"/>
      <c r="U10" s="98"/>
      <c r="V10" s="98"/>
      <c r="W10" s="98"/>
      <c r="X10" s="98"/>
      <c r="Y10" s="98"/>
      <c r="Z10" s="98"/>
      <c r="AA10" s="98"/>
      <c r="AB10" s="98"/>
      <c r="AC10" s="98"/>
      <c r="AD10" s="98"/>
    </row>
    <row r="11" spans="1:30" s="99" customFormat="1" ht="16.5" customHeight="1" x14ac:dyDescent="0.25">
      <c r="A11" s="166">
        <v>2</v>
      </c>
      <c r="B11" s="210" t="s">
        <v>198</v>
      </c>
      <c r="C11" s="210"/>
      <c r="D11" s="210"/>
      <c r="E11" s="210"/>
      <c r="F11" s="210"/>
      <c r="G11" s="210"/>
      <c r="H11" s="210"/>
      <c r="I11" s="210"/>
      <c r="J11" s="160"/>
      <c r="K11" s="202"/>
      <c r="L11" s="202"/>
      <c r="M11" s="202"/>
      <c r="N11" s="202"/>
      <c r="O11" s="202"/>
      <c r="P11" s="202"/>
      <c r="Q11" s="202"/>
      <c r="R11" s="202"/>
    </row>
    <row r="12" spans="1:30" s="99" customFormat="1" ht="16.5" customHeight="1" x14ac:dyDescent="0.25">
      <c r="A12" s="166">
        <v>3</v>
      </c>
      <c r="B12" s="210" t="s">
        <v>20</v>
      </c>
      <c r="C12" s="210"/>
      <c r="D12" s="210"/>
      <c r="E12" s="210"/>
      <c r="F12" s="210"/>
      <c r="G12" s="210"/>
      <c r="H12" s="210"/>
      <c r="I12" s="210"/>
      <c r="J12" s="160"/>
      <c r="K12" s="202"/>
      <c r="L12" s="202"/>
      <c r="M12" s="202"/>
      <c r="N12" s="202"/>
      <c r="O12" s="202"/>
      <c r="P12" s="202"/>
      <c r="Q12" s="202"/>
      <c r="R12" s="202"/>
    </row>
    <row r="13" spans="1:30" s="99" customFormat="1" ht="16.5" customHeight="1" x14ac:dyDescent="0.25">
      <c r="A13" s="166">
        <v>4</v>
      </c>
      <c r="B13" s="210" t="s">
        <v>44</v>
      </c>
      <c r="C13" s="210"/>
      <c r="D13" s="210"/>
      <c r="E13" s="210"/>
      <c r="F13" s="210"/>
      <c r="G13" s="210"/>
      <c r="H13" s="210"/>
      <c r="I13" s="210"/>
      <c r="J13" s="160"/>
      <c r="K13" s="202"/>
      <c r="L13" s="202"/>
      <c r="M13" s="202"/>
      <c r="N13" s="202"/>
      <c r="O13" s="202"/>
      <c r="P13" s="202"/>
      <c r="Q13" s="202"/>
      <c r="R13" s="202"/>
    </row>
    <row r="14" spans="1:30" s="99" customFormat="1" ht="16.5" customHeight="1" x14ac:dyDescent="0.25">
      <c r="A14" s="166" t="s">
        <v>132</v>
      </c>
      <c r="B14" s="210" t="s">
        <v>130</v>
      </c>
      <c r="C14" s="210"/>
      <c r="D14" s="210"/>
      <c r="E14" s="210"/>
      <c r="F14" s="210"/>
      <c r="G14" s="210"/>
      <c r="H14" s="210"/>
      <c r="I14" s="210"/>
      <c r="J14" s="160"/>
      <c r="K14" s="202"/>
      <c r="L14" s="202"/>
      <c r="M14" s="202"/>
      <c r="N14" s="202"/>
      <c r="O14" s="202"/>
      <c r="P14" s="202"/>
      <c r="Q14" s="202"/>
      <c r="R14" s="202"/>
    </row>
    <row r="15" spans="1:30" s="99" customFormat="1" ht="16.5" customHeight="1" x14ac:dyDescent="0.25">
      <c r="A15" s="166" t="s">
        <v>133</v>
      </c>
      <c r="B15" s="210" t="s">
        <v>131</v>
      </c>
      <c r="C15" s="210"/>
      <c r="D15" s="210"/>
      <c r="E15" s="210"/>
      <c r="F15" s="210"/>
      <c r="G15" s="210"/>
      <c r="H15" s="210"/>
      <c r="I15" s="210"/>
      <c r="J15" s="160"/>
      <c r="K15" s="202"/>
      <c r="L15" s="202"/>
      <c r="M15" s="202"/>
      <c r="N15" s="202"/>
      <c r="O15" s="202"/>
      <c r="P15" s="202"/>
      <c r="Q15" s="202"/>
      <c r="R15" s="202"/>
    </row>
    <row r="16" spans="1:30" s="99" customFormat="1" ht="16.5" customHeight="1" x14ac:dyDescent="0.25">
      <c r="A16" s="167" t="s">
        <v>232</v>
      </c>
      <c r="B16" s="211" t="s">
        <v>221</v>
      </c>
      <c r="C16" s="211"/>
      <c r="D16" s="211"/>
      <c r="E16" s="211"/>
      <c r="F16" s="211"/>
      <c r="G16" s="211"/>
      <c r="H16" s="211"/>
      <c r="I16" s="211"/>
      <c r="J16" s="161"/>
      <c r="K16" s="162"/>
      <c r="L16" s="162"/>
      <c r="M16" s="162"/>
      <c r="N16" s="162"/>
      <c r="O16" s="162"/>
      <c r="P16" s="162"/>
      <c r="Q16" s="162"/>
      <c r="R16" s="162"/>
    </row>
    <row r="17" spans="1:21" s="99" customFormat="1" ht="16.5" customHeight="1" x14ac:dyDescent="0.25">
      <c r="A17" s="167" t="s">
        <v>233</v>
      </c>
      <c r="B17" s="161" t="s">
        <v>236</v>
      </c>
      <c r="C17" s="161"/>
      <c r="D17" s="161"/>
      <c r="E17" s="161"/>
      <c r="F17" s="161"/>
      <c r="G17" s="161"/>
      <c r="H17" s="161"/>
      <c r="I17" s="161"/>
      <c r="J17" s="161"/>
      <c r="K17" s="162"/>
      <c r="L17" s="162"/>
      <c r="M17" s="162"/>
      <c r="N17" s="162"/>
      <c r="O17" s="162"/>
      <c r="P17" s="162"/>
      <c r="Q17" s="162"/>
      <c r="R17" s="162"/>
    </row>
    <row r="18" spans="1:21" s="99" customFormat="1" ht="16.5" customHeight="1" x14ac:dyDescent="0.25">
      <c r="A18" s="167" t="s">
        <v>234</v>
      </c>
      <c r="B18" s="160" t="s">
        <v>237</v>
      </c>
      <c r="C18" s="160"/>
      <c r="D18" s="160"/>
      <c r="E18" s="160"/>
      <c r="F18" s="160"/>
      <c r="G18" s="160"/>
      <c r="H18" s="160"/>
      <c r="I18" s="160"/>
      <c r="J18" s="161"/>
      <c r="K18" s="162"/>
      <c r="L18" s="162"/>
      <c r="M18" s="162"/>
      <c r="N18" s="162"/>
      <c r="O18" s="162"/>
      <c r="P18" s="162"/>
      <c r="Q18" s="162"/>
      <c r="R18" s="162"/>
    </row>
    <row r="19" spans="1:21" s="99" customFormat="1" ht="16.5" customHeight="1" x14ac:dyDescent="0.25">
      <c r="A19" s="167" t="s">
        <v>235</v>
      </c>
      <c r="B19" s="160" t="s">
        <v>238</v>
      </c>
      <c r="C19" s="160"/>
      <c r="D19" s="160"/>
      <c r="E19" s="160"/>
      <c r="F19" s="160"/>
      <c r="G19" s="160"/>
      <c r="H19" s="160"/>
      <c r="I19" s="160"/>
      <c r="J19" s="161"/>
      <c r="K19" s="162"/>
      <c r="L19" s="162"/>
      <c r="M19" s="162"/>
      <c r="N19" s="162"/>
      <c r="O19" s="162"/>
      <c r="P19" s="162"/>
      <c r="Q19" s="162"/>
      <c r="R19" s="162"/>
    </row>
    <row r="20" spans="1:21" s="99" customFormat="1" ht="16.5" customHeight="1" x14ac:dyDescent="0.25">
      <c r="A20" s="167" t="s">
        <v>134</v>
      </c>
      <c r="B20" s="211" t="s">
        <v>106</v>
      </c>
      <c r="C20" s="211"/>
      <c r="D20" s="211"/>
      <c r="E20" s="211"/>
      <c r="F20" s="211"/>
      <c r="G20" s="211"/>
      <c r="H20" s="211"/>
      <c r="I20" s="211"/>
      <c r="J20" s="161"/>
      <c r="K20" s="202"/>
      <c r="L20" s="202"/>
      <c r="M20" s="202"/>
      <c r="N20" s="202"/>
      <c r="O20" s="202"/>
      <c r="P20" s="202"/>
      <c r="Q20" s="202"/>
      <c r="R20" s="202"/>
    </row>
    <row r="21" spans="1:21" s="99" customFormat="1" ht="16.5" customHeight="1" x14ac:dyDescent="0.25">
      <c r="A21" s="166" t="s">
        <v>135</v>
      </c>
      <c r="B21" s="211" t="s">
        <v>141</v>
      </c>
      <c r="C21" s="211"/>
      <c r="D21" s="211"/>
      <c r="E21" s="211"/>
      <c r="F21" s="211"/>
      <c r="G21" s="211"/>
      <c r="H21" s="211"/>
      <c r="I21" s="211"/>
      <c r="J21" s="161"/>
      <c r="K21" s="202"/>
      <c r="L21" s="202"/>
      <c r="M21" s="202"/>
      <c r="N21" s="202"/>
      <c r="O21" s="202"/>
      <c r="P21" s="202"/>
      <c r="Q21" s="202"/>
      <c r="R21" s="202"/>
    </row>
    <row r="22" spans="1:21" s="99" customFormat="1" ht="16.5" customHeight="1" x14ac:dyDescent="0.25">
      <c r="A22" s="166" t="s">
        <v>136</v>
      </c>
      <c r="B22" s="210" t="s">
        <v>142</v>
      </c>
      <c r="C22" s="210"/>
      <c r="D22" s="210"/>
      <c r="E22" s="210"/>
      <c r="F22" s="210"/>
      <c r="G22" s="210"/>
      <c r="H22" s="210"/>
      <c r="I22" s="210"/>
      <c r="J22" s="160"/>
      <c r="K22" s="202"/>
      <c r="L22" s="202"/>
      <c r="M22" s="202"/>
      <c r="N22" s="202"/>
      <c r="O22" s="202"/>
      <c r="P22" s="202"/>
      <c r="Q22" s="202"/>
      <c r="R22" s="202"/>
    </row>
    <row r="23" spans="1:21" s="99" customFormat="1" ht="16.5" customHeight="1" x14ac:dyDescent="0.25">
      <c r="A23" s="166" t="s">
        <v>137</v>
      </c>
      <c r="B23" s="210" t="s">
        <v>143</v>
      </c>
      <c r="C23" s="210"/>
      <c r="D23" s="210"/>
      <c r="E23" s="210"/>
      <c r="F23" s="210"/>
      <c r="G23" s="210"/>
      <c r="H23" s="210"/>
      <c r="I23" s="210"/>
      <c r="J23" s="160"/>
      <c r="K23" s="202"/>
      <c r="L23" s="202"/>
      <c r="M23" s="202"/>
      <c r="N23" s="202"/>
      <c r="O23" s="202"/>
      <c r="P23" s="202"/>
      <c r="Q23" s="202"/>
      <c r="R23" s="202"/>
    </row>
    <row r="24" spans="1:21" s="99" customFormat="1" ht="16.5" customHeight="1" x14ac:dyDescent="0.25">
      <c r="A24" s="166" t="s">
        <v>138</v>
      </c>
      <c r="B24" s="210" t="s">
        <v>108</v>
      </c>
      <c r="C24" s="210"/>
      <c r="D24" s="210"/>
      <c r="E24" s="210"/>
      <c r="F24" s="210"/>
      <c r="G24" s="210"/>
      <c r="H24" s="210"/>
      <c r="I24" s="210"/>
      <c r="J24" s="160"/>
      <c r="K24" s="202"/>
      <c r="L24" s="202"/>
      <c r="M24" s="202"/>
      <c r="N24" s="202"/>
      <c r="O24" s="202"/>
      <c r="P24" s="202"/>
      <c r="Q24" s="202"/>
      <c r="R24" s="202"/>
    </row>
    <row r="25" spans="1:21" s="99" customFormat="1" ht="16.5" customHeight="1" x14ac:dyDescent="0.25">
      <c r="A25" s="166" t="s">
        <v>139</v>
      </c>
      <c r="B25" s="210" t="s">
        <v>114</v>
      </c>
      <c r="C25" s="210"/>
      <c r="D25" s="210"/>
      <c r="E25" s="210"/>
      <c r="F25" s="210"/>
      <c r="G25" s="210"/>
      <c r="H25" s="210"/>
      <c r="I25" s="210"/>
      <c r="J25" s="160"/>
      <c r="K25" s="202"/>
      <c r="L25" s="202"/>
      <c r="M25" s="202"/>
      <c r="N25" s="202"/>
      <c r="O25" s="202"/>
      <c r="P25" s="202"/>
      <c r="Q25" s="202"/>
      <c r="R25" s="202"/>
    </row>
    <row r="26" spans="1:21" s="99" customFormat="1" ht="16.5" customHeight="1" x14ac:dyDescent="0.25">
      <c r="A26" s="166" t="s">
        <v>140</v>
      </c>
      <c r="B26" s="210" t="s">
        <v>121</v>
      </c>
      <c r="C26" s="210"/>
      <c r="D26" s="210"/>
      <c r="E26" s="210"/>
      <c r="F26" s="210"/>
      <c r="G26" s="210"/>
      <c r="H26" s="210"/>
      <c r="I26" s="210"/>
      <c r="J26" s="160"/>
      <c r="K26" s="202"/>
      <c r="L26" s="202"/>
      <c r="M26" s="202"/>
      <c r="N26" s="202"/>
      <c r="O26" s="202"/>
      <c r="P26" s="202"/>
      <c r="Q26" s="202"/>
      <c r="R26" s="202"/>
    </row>
    <row r="27" spans="1:21" s="99" customFormat="1" ht="16.5" customHeight="1" x14ac:dyDescent="0.25">
      <c r="A27" s="183" t="s">
        <v>308</v>
      </c>
      <c r="B27" s="210" t="s">
        <v>310</v>
      </c>
      <c r="C27" s="210"/>
      <c r="D27" s="210"/>
      <c r="E27" s="210"/>
      <c r="F27" s="210"/>
      <c r="G27" s="210"/>
      <c r="H27" s="210"/>
      <c r="I27" s="210"/>
      <c r="J27" s="160"/>
      <c r="K27" s="202"/>
      <c r="L27" s="202"/>
      <c r="M27" s="202"/>
      <c r="N27" s="202"/>
      <c r="O27" s="202"/>
      <c r="P27" s="202"/>
      <c r="Q27" s="202"/>
      <c r="R27" s="202"/>
    </row>
    <row r="28" spans="1:21" s="99" customFormat="1" ht="16.5" customHeight="1" x14ac:dyDescent="0.25">
      <c r="A28" s="183" t="s">
        <v>309</v>
      </c>
      <c r="B28" s="210" t="s">
        <v>311</v>
      </c>
      <c r="C28" s="210"/>
      <c r="D28" s="210"/>
      <c r="E28" s="210"/>
      <c r="F28" s="210"/>
      <c r="G28" s="210"/>
      <c r="H28" s="210"/>
      <c r="I28" s="210"/>
      <c r="J28" s="160"/>
      <c r="K28" s="202"/>
      <c r="L28" s="202"/>
      <c r="M28" s="202"/>
      <c r="N28" s="202"/>
      <c r="O28" s="202"/>
      <c r="P28" s="202"/>
      <c r="Q28" s="202"/>
      <c r="R28" s="202"/>
    </row>
    <row r="29" spans="1:21" s="16" customFormat="1" ht="15.75" customHeight="1" x14ac:dyDescent="0.2">
      <c r="A29" s="92"/>
      <c r="J29" s="91"/>
      <c r="K29" s="200"/>
      <c r="L29" s="200"/>
      <c r="M29" s="200"/>
      <c r="N29" s="200"/>
      <c r="O29" s="200"/>
      <c r="P29" s="200"/>
      <c r="Q29" s="200"/>
      <c r="R29" s="200"/>
    </row>
    <row r="30" spans="1:21" s="16" customFormat="1" ht="16.5" customHeight="1" x14ac:dyDescent="0.2">
      <c r="A30" s="196" t="s">
        <v>7</v>
      </c>
      <c r="B30" s="196"/>
      <c r="C30" s="196"/>
      <c r="D30" s="196"/>
      <c r="E30" s="196"/>
      <c r="F30" s="196"/>
      <c r="G30" s="196"/>
      <c r="H30" s="196"/>
      <c r="I30" s="196"/>
      <c r="J30" s="64"/>
      <c r="K30" s="195"/>
      <c r="L30" s="195"/>
      <c r="M30" s="195"/>
      <c r="N30" s="195"/>
      <c r="O30" s="195"/>
      <c r="P30" s="195"/>
      <c r="Q30" s="195"/>
      <c r="R30" s="195"/>
      <c r="S30" s="37"/>
      <c r="T30" s="37"/>
      <c r="U30" s="37"/>
    </row>
    <row r="31" spans="1:21" s="16" customFormat="1" ht="15.75" customHeight="1" x14ac:dyDescent="0.25">
      <c r="A31" s="93"/>
      <c r="B31" s="195"/>
      <c r="C31" s="195"/>
      <c r="D31" s="195"/>
      <c r="E31" s="195"/>
      <c r="F31" s="195"/>
      <c r="G31" s="195"/>
      <c r="H31" s="195"/>
      <c r="I31" s="195"/>
      <c r="J31" s="201"/>
      <c r="K31" s="201"/>
      <c r="L31" s="201"/>
      <c r="M31" s="201"/>
      <c r="N31" s="201"/>
      <c r="O31" s="201"/>
      <c r="P31" s="201"/>
      <c r="Q31" s="201"/>
      <c r="R31" s="201"/>
      <c r="S31" s="37"/>
      <c r="T31" s="37"/>
      <c r="U31" s="37"/>
    </row>
    <row r="32" spans="1:21" s="16" customFormat="1" ht="15.75" customHeight="1" x14ac:dyDescent="0.2">
      <c r="A32" s="196"/>
      <c r="B32" s="196"/>
      <c r="C32" s="196"/>
      <c r="D32" s="196"/>
      <c r="E32" s="196"/>
      <c r="F32" s="196"/>
      <c r="G32" s="196"/>
      <c r="H32" s="196"/>
      <c r="I32" s="196"/>
      <c r="J32" s="64"/>
      <c r="K32" s="195"/>
      <c r="L32" s="195"/>
      <c r="M32" s="195"/>
      <c r="N32" s="195"/>
      <c r="O32" s="195"/>
      <c r="P32" s="195"/>
      <c r="Q32" s="195"/>
      <c r="R32" s="195"/>
      <c r="S32" s="37"/>
      <c r="T32" s="37"/>
      <c r="U32" s="37"/>
    </row>
    <row r="33" spans="10:21" s="94" customFormat="1" ht="12.75" customHeight="1" x14ac:dyDescent="0.25">
      <c r="J33" s="93"/>
      <c r="K33" s="195"/>
      <c r="L33" s="195"/>
      <c r="M33" s="195"/>
      <c r="N33" s="195"/>
      <c r="O33" s="195"/>
      <c r="P33" s="195"/>
      <c r="Q33" s="195"/>
      <c r="R33" s="195"/>
      <c r="S33" s="95"/>
      <c r="T33" s="95"/>
      <c r="U33" s="95"/>
    </row>
  </sheetData>
  <mergeCells count="49">
    <mergeCell ref="B27:I27"/>
    <mergeCell ref="B28:I28"/>
    <mergeCell ref="B23:I23"/>
    <mergeCell ref="B24:I24"/>
    <mergeCell ref="B25:I25"/>
    <mergeCell ref="B26:I26"/>
    <mergeCell ref="K22:R22"/>
    <mergeCell ref="K28:R28"/>
    <mergeCell ref="B10:I10"/>
    <mergeCell ref="B11:I11"/>
    <mergeCell ref="B12:I12"/>
    <mergeCell ref="B13:I13"/>
    <mergeCell ref="B14:I14"/>
    <mergeCell ref="B15:I15"/>
    <mergeCell ref="B16:I16"/>
    <mergeCell ref="B20:I20"/>
    <mergeCell ref="B21:I21"/>
    <mergeCell ref="B22:I22"/>
    <mergeCell ref="K24:R24"/>
    <mergeCell ref="K25:R25"/>
    <mergeCell ref="K26:R26"/>
    <mergeCell ref="K27:R27"/>
    <mergeCell ref="K13:R13"/>
    <mergeCell ref="K14:R14"/>
    <mergeCell ref="K15:R15"/>
    <mergeCell ref="K20:R20"/>
    <mergeCell ref="K21:R21"/>
    <mergeCell ref="P2:R2"/>
    <mergeCell ref="E5:G5"/>
    <mergeCell ref="P4:R4"/>
    <mergeCell ref="E2:O4"/>
    <mergeCell ref="A8:I8"/>
    <mergeCell ref="J8:R8"/>
    <mergeCell ref="K33:R33"/>
    <mergeCell ref="B31:I31"/>
    <mergeCell ref="A30:I30"/>
    <mergeCell ref="A32:I32"/>
    <mergeCell ref="A6:C6"/>
    <mergeCell ref="A7:C7"/>
    <mergeCell ref="K29:R29"/>
    <mergeCell ref="K30:R30"/>
    <mergeCell ref="J31:R31"/>
    <mergeCell ref="K32:R32"/>
    <mergeCell ref="K23:R23"/>
    <mergeCell ref="B9:I9"/>
    <mergeCell ref="K11:R11"/>
    <mergeCell ref="K10:R10"/>
    <mergeCell ref="K9:R9"/>
    <mergeCell ref="K12:R12"/>
  </mergeCells>
  <hyperlinks>
    <hyperlink ref="A9" location="'Year-Glance'!A1" display="'Year-Glance'!A1"/>
    <hyperlink ref="A10" location="'1'!A1" display="'1'!A1"/>
    <hyperlink ref="A11" location="'2'!A1" display="'2'!A1"/>
    <hyperlink ref="A12" location="'3'!A1" display="'3'!A1"/>
    <hyperlink ref="A13" location="'4'!A1" display="'4'!A1"/>
    <hyperlink ref="A14" location="'5a'!A1" display="5a"/>
    <hyperlink ref="A15" location="'5b'!A1" display="5b"/>
    <hyperlink ref="A20" location="'7a'!A1" display="7a"/>
    <hyperlink ref="A21" location="'7b'!A1" display="7b"/>
    <hyperlink ref="A22" location="'7c'!A1" display="7c"/>
    <hyperlink ref="A23" location="'7d'!A1" display="7d"/>
    <hyperlink ref="A24" location="'8a'!A1" display="8a"/>
    <hyperlink ref="A25" location="'8b'!A1" display="8b"/>
    <hyperlink ref="A26" location="'8c'!A1" display="8c"/>
    <hyperlink ref="A27" location="'9a'!A1" display="9a"/>
    <hyperlink ref="A28" location="'9b'!A1" display="9b"/>
    <hyperlink ref="A16" location="'6a'!A1" display="6a"/>
    <hyperlink ref="A17" location="'6b'!A1" display="6b"/>
    <hyperlink ref="A18" location="'6c'!A1" display="6c"/>
    <hyperlink ref="A19" location="'6d'!A1" display="6d"/>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68"/>
  <sheetViews>
    <sheetView showGridLines="0" view="pageLayout" zoomScaleNormal="100" workbookViewId="0">
      <selection activeCell="E2" sqref="E2:M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335</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129</v>
      </c>
      <c r="F5" s="205"/>
      <c r="G5" s="205"/>
      <c r="H5" s="68"/>
      <c r="I5" s="68"/>
      <c r="J5" s="13"/>
      <c r="L5" s="8"/>
      <c r="M5" s="68"/>
      <c r="N5" s="68"/>
      <c r="O5" s="68"/>
      <c r="P5" s="68"/>
    </row>
    <row r="6" spans="1:16" ht="18.75" x14ac:dyDescent="0.25">
      <c r="D6" s="21"/>
      <c r="E6" s="231" t="s">
        <v>121</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34" t="s">
        <v>122</v>
      </c>
      <c r="F8" s="234"/>
      <c r="G8" s="234"/>
      <c r="H8" s="234"/>
      <c r="I8" s="255" t="s">
        <v>123</v>
      </c>
      <c r="J8" s="255"/>
      <c r="K8" s="255"/>
      <c r="L8" s="262" t="s">
        <v>174</v>
      </c>
      <c r="M8" s="262"/>
      <c r="N8" s="262"/>
      <c r="O8" s="262"/>
    </row>
    <row r="9" spans="1:16" s="86" customFormat="1" ht="14.25" customHeight="1" x14ac:dyDescent="0.2">
      <c r="A9" s="20"/>
      <c r="B9" s="256" t="s">
        <v>246</v>
      </c>
      <c r="C9" s="256"/>
      <c r="D9" s="9"/>
      <c r="E9" s="4"/>
      <c r="F9" s="4"/>
      <c r="G9" s="4"/>
      <c r="H9" s="4"/>
      <c r="I9" s="4"/>
      <c r="J9" s="4"/>
      <c r="K9" s="4"/>
      <c r="L9" s="4"/>
      <c r="M9" s="4"/>
      <c r="N9" s="4"/>
      <c r="O9" s="4"/>
    </row>
    <row r="10" spans="1:16" s="86" customFormat="1" ht="14.25" customHeight="1" x14ac:dyDescent="0.2">
      <c r="A10" s="20"/>
      <c r="B10" s="256" t="s">
        <v>247</v>
      </c>
      <c r="C10" s="256"/>
      <c r="D10" s="9"/>
      <c r="E10" s="7"/>
      <c r="F10" s="7"/>
      <c r="G10" s="7"/>
      <c r="H10" s="7"/>
      <c r="I10" s="7"/>
      <c r="J10" s="7"/>
      <c r="K10" s="7"/>
      <c r="L10" s="7"/>
      <c r="M10" s="7"/>
      <c r="N10" s="7"/>
      <c r="O10" s="7"/>
    </row>
    <row r="11" spans="1:16" s="86" customFormat="1" ht="14.25" customHeight="1" x14ac:dyDescent="0.25">
      <c r="A11" s="20"/>
      <c r="B11" s="261" t="s">
        <v>174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177</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0"/>
      <c r="B17" s="256"/>
      <c r="C17" s="256"/>
      <c r="D17" s="8"/>
      <c r="E17" s="8"/>
      <c r="F17" s="8"/>
      <c r="G17" s="8"/>
    </row>
    <row r="18" spans="1:16" s="9" customFormat="1" ht="14.25" customHeight="1" x14ac:dyDescent="0.2">
      <c r="A18" s="20"/>
      <c r="B18" s="256"/>
      <c r="C18" s="256"/>
      <c r="D18" s="6"/>
      <c r="E18" s="6"/>
      <c r="F18" s="6"/>
      <c r="G18" s="8"/>
    </row>
    <row r="19" spans="1:16" s="9" customFormat="1" ht="14.25" customHeight="1" x14ac:dyDescent="0.2">
      <c r="A19" s="20"/>
      <c r="B19" s="256"/>
      <c r="C19" s="256"/>
      <c r="E19" s="8"/>
      <c r="F19" s="8"/>
      <c r="G19" s="8"/>
    </row>
    <row r="20" spans="1:16" s="9" customFormat="1" ht="14.25" customHeight="1" x14ac:dyDescent="0.2">
      <c r="A20" s="20"/>
      <c r="B20" s="256"/>
      <c r="C20" s="256"/>
      <c r="D20" s="256"/>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1342</v>
      </c>
      <c r="G25" s="84">
        <v>2136</v>
      </c>
      <c r="H25" s="84">
        <v>1896</v>
      </c>
      <c r="I25" s="84">
        <v>1916</v>
      </c>
      <c r="J25" s="84"/>
      <c r="K25" s="84"/>
      <c r="L25" s="84"/>
      <c r="M25" s="84"/>
      <c r="N25" s="84"/>
      <c r="O25" s="84"/>
    </row>
    <row r="26" spans="1:16" s="9" customFormat="1" ht="15" customHeight="1" x14ac:dyDescent="0.2">
      <c r="A26" s="241" t="s">
        <v>124</v>
      </c>
      <c r="B26" s="242"/>
      <c r="C26" s="242"/>
      <c r="D26" s="242"/>
      <c r="E26" s="243"/>
      <c r="F26" s="84">
        <v>148</v>
      </c>
      <c r="G26" s="84">
        <v>202</v>
      </c>
      <c r="H26" s="84">
        <v>179</v>
      </c>
      <c r="I26" s="84">
        <v>152</v>
      </c>
      <c r="J26" s="84"/>
      <c r="K26" s="84"/>
      <c r="L26" s="84"/>
      <c r="M26" s="84"/>
      <c r="N26" s="84"/>
      <c r="O26" s="84"/>
    </row>
    <row r="27" spans="1:16" s="86" customFormat="1" ht="15" customHeight="1" x14ac:dyDescent="0.25">
      <c r="A27" s="241" t="s">
        <v>122</v>
      </c>
      <c r="B27" s="242"/>
      <c r="C27" s="242"/>
      <c r="D27" s="242"/>
      <c r="E27" s="243"/>
      <c r="F27" s="116">
        <v>0.11028315950000001</v>
      </c>
      <c r="G27" s="116">
        <v>9.4569288400000007E-2</v>
      </c>
      <c r="H27" s="116">
        <v>9.44092827E-2</v>
      </c>
      <c r="I27" s="116">
        <v>7.9331941500000003E-2</v>
      </c>
      <c r="J27" s="116"/>
      <c r="K27" s="116"/>
      <c r="L27" s="116"/>
      <c r="M27" s="116"/>
      <c r="N27" s="116"/>
      <c r="O27" s="116"/>
    </row>
    <row r="28" spans="1:16" s="9" customFormat="1" ht="15" customHeight="1" x14ac:dyDescent="0.2">
      <c r="A28" s="241" t="s">
        <v>125</v>
      </c>
      <c r="B28" s="242"/>
      <c r="C28" s="242"/>
      <c r="D28" s="242"/>
      <c r="E28" s="243"/>
      <c r="F28" s="58">
        <v>29</v>
      </c>
      <c r="G28" s="58">
        <v>27</v>
      </c>
      <c r="H28" s="58">
        <v>21</v>
      </c>
      <c r="I28" s="58">
        <v>19</v>
      </c>
      <c r="J28" s="58"/>
      <c r="K28" s="58"/>
      <c r="L28" s="58"/>
      <c r="M28" s="58"/>
      <c r="N28" s="58"/>
      <c r="O28" s="58"/>
    </row>
    <row r="29" spans="1:16" s="9" customFormat="1" ht="15" customHeight="1" x14ac:dyDescent="0.2">
      <c r="A29" s="241" t="s">
        <v>126</v>
      </c>
      <c r="B29" s="242"/>
      <c r="C29" s="242"/>
      <c r="D29" s="242"/>
      <c r="E29" s="243"/>
      <c r="F29" s="116">
        <v>2.1609538000000001E-2</v>
      </c>
      <c r="G29" s="116">
        <v>1.26404494E-2</v>
      </c>
      <c r="H29" s="116">
        <v>1.10759494E-2</v>
      </c>
      <c r="I29" s="116">
        <v>9.9164926999999996E-3</v>
      </c>
      <c r="J29" s="116"/>
      <c r="K29" s="116"/>
      <c r="L29" s="116"/>
      <c r="M29" s="116"/>
      <c r="N29" s="116"/>
      <c r="O29" s="116"/>
    </row>
    <row r="30" spans="1:16" s="9" customFormat="1" ht="15" customHeight="1" x14ac:dyDescent="0.2">
      <c r="A30" s="241" t="s">
        <v>127</v>
      </c>
      <c r="B30" s="242"/>
      <c r="C30" s="242"/>
      <c r="D30" s="242"/>
      <c r="E30" s="243"/>
      <c r="F30" s="58">
        <v>14</v>
      </c>
      <c r="G30" s="58">
        <v>20</v>
      </c>
      <c r="H30" s="58">
        <v>19</v>
      </c>
      <c r="I30" s="58" t="s">
        <v>334</v>
      </c>
      <c r="J30" s="58"/>
      <c r="K30" s="58"/>
      <c r="L30" s="58"/>
      <c r="M30" s="58"/>
      <c r="N30" s="58"/>
      <c r="O30" s="58"/>
    </row>
    <row r="31" spans="1:16" s="10" customFormat="1" ht="15" customHeight="1" x14ac:dyDescent="0.2">
      <c r="A31" s="241" t="s">
        <v>128</v>
      </c>
      <c r="B31" s="242"/>
      <c r="C31" s="242"/>
      <c r="D31" s="242"/>
      <c r="E31" s="243"/>
      <c r="F31" s="116">
        <v>1.0432190799999999E-2</v>
      </c>
      <c r="G31" s="116">
        <v>9.3632959000000005E-3</v>
      </c>
      <c r="H31" s="116">
        <v>1.0021097E-2</v>
      </c>
      <c r="I31" s="116"/>
      <c r="J31" s="116"/>
      <c r="K31" s="116"/>
      <c r="L31" s="116"/>
      <c r="M31" s="116"/>
      <c r="N31" s="116"/>
      <c r="O31" s="116"/>
      <c r="P31" s="83"/>
    </row>
    <row r="32" spans="1:16" s="10" customFormat="1" ht="15" customHeight="1" x14ac:dyDescent="0.2">
      <c r="A32" s="247"/>
      <c r="B32" s="248"/>
      <c r="C32" s="248"/>
      <c r="D32" s="248"/>
      <c r="E32" s="249"/>
      <c r="F32" s="89"/>
      <c r="G32" s="89"/>
      <c r="H32" s="89"/>
      <c r="I32" s="89"/>
      <c r="J32" s="89"/>
      <c r="K32" s="89"/>
      <c r="L32" s="89"/>
      <c r="M32" s="89"/>
      <c r="N32" s="89"/>
      <c r="O32" s="89"/>
    </row>
    <row r="33" spans="1:15" s="10" customFormat="1" ht="15" customHeight="1" x14ac:dyDescent="0.2">
      <c r="A33" s="247"/>
      <c r="B33" s="248"/>
      <c r="C33" s="248"/>
      <c r="D33" s="248"/>
      <c r="E33" s="249"/>
      <c r="F33" s="90"/>
      <c r="G33" s="90"/>
      <c r="H33" s="90"/>
      <c r="I33" s="90"/>
      <c r="J33" s="90"/>
      <c r="K33" s="90"/>
      <c r="L33" s="90"/>
      <c r="M33" s="90"/>
      <c r="N33" s="90"/>
      <c r="O33" s="90"/>
    </row>
    <row r="34" spans="1:15" s="10" customFormat="1" ht="15" customHeight="1" x14ac:dyDescent="0.2">
      <c r="A34" s="247"/>
      <c r="B34" s="248"/>
      <c r="C34" s="248"/>
      <c r="D34" s="248"/>
      <c r="E34" s="249"/>
      <c r="F34" s="89"/>
      <c r="G34" s="89"/>
      <c r="H34" s="89"/>
      <c r="I34" s="89"/>
      <c r="J34" s="89"/>
      <c r="K34" s="89"/>
      <c r="L34" s="89"/>
      <c r="M34" s="89"/>
      <c r="N34" s="89"/>
      <c r="O34" s="89"/>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5">
    <mergeCell ref="A37:E37"/>
    <mergeCell ref="E6:O6"/>
    <mergeCell ref="A31:E31"/>
    <mergeCell ref="A32:E32"/>
    <mergeCell ref="A33:E33"/>
    <mergeCell ref="A34:E34"/>
    <mergeCell ref="A35:E35"/>
    <mergeCell ref="A36:E36"/>
    <mergeCell ref="A25:E25"/>
    <mergeCell ref="A26:E26"/>
    <mergeCell ref="A27:E27"/>
    <mergeCell ref="A28:E28"/>
    <mergeCell ref="A29:E29"/>
    <mergeCell ref="A30:E30"/>
    <mergeCell ref="B18:C18"/>
    <mergeCell ref="B19:C19"/>
    <mergeCell ref="E23:G23"/>
    <mergeCell ref="A24:E24"/>
    <mergeCell ref="A13:C13"/>
    <mergeCell ref="B17:C17"/>
    <mergeCell ref="E2:M4"/>
    <mergeCell ref="A8:C8"/>
    <mergeCell ref="A21:C21"/>
    <mergeCell ref="A22:D22"/>
    <mergeCell ref="B9:C9"/>
    <mergeCell ref="B10:C10"/>
    <mergeCell ref="B11:D12"/>
    <mergeCell ref="A14:D16"/>
    <mergeCell ref="B20:D20"/>
    <mergeCell ref="N2:O2"/>
    <mergeCell ref="N4:O4"/>
    <mergeCell ref="E5:G5"/>
    <mergeCell ref="E8:H8"/>
    <mergeCell ref="I8:K8"/>
    <mergeCell ref="L8:O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view="pageLayout" zoomScaleNormal="100" workbookViewId="0">
      <selection activeCell="E2" sqref="E2:M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335</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319</v>
      </c>
      <c r="F5" s="205"/>
      <c r="G5" s="205"/>
      <c r="H5" s="68"/>
      <c r="I5" s="68"/>
      <c r="J5" s="13"/>
      <c r="O5" s="68"/>
      <c r="P5" s="68"/>
    </row>
    <row r="6" spans="1:16" ht="18.75" x14ac:dyDescent="0.25">
      <c r="D6" s="21"/>
      <c r="E6" s="231" t="s">
        <v>312</v>
      </c>
      <c r="F6" s="231"/>
      <c r="G6" s="231"/>
      <c r="H6" s="231"/>
      <c r="I6" s="231"/>
      <c r="J6" s="231"/>
      <c r="K6" s="231"/>
      <c r="L6" s="231"/>
      <c r="M6" s="231"/>
      <c r="N6" s="231"/>
      <c r="O6" s="231"/>
      <c r="P6" s="21"/>
    </row>
    <row r="7" spans="1:16" s="176" customFormat="1" ht="9" customHeight="1" x14ac:dyDescent="0.2">
      <c r="D7" s="74"/>
    </row>
    <row r="8" spans="1:16" s="176" customFormat="1" ht="13.5" customHeight="1" x14ac:dyDescent="0.2">
      <c r="A8" s="230" t="s">
        <v>239</v>
      </c>
      <c r="B8" s="230"/>
      <c r="C8" s="230"/>
      <c r="D8" s="74"/>
      <c r="E8" s="252" t="s">
        <v>290</v>
      </c>
      <c r="F8" s="252"/>
      <c r="G8" s="252"/>
      <c r="H8" s="252"/>
      <c r="K8" s="184" t="s">
        <v>289</v>
      </c>
      <c r="L8" s="180"/>
      <c r="N8" s="181"/>
      <c r="O8" s="181"/>
    </row>
    <row r="9" spans="1:16" s="152" customFormat="1" ht="14.25" customHeight="1" x14ac:dyDescent="0.25">
      <c r="A9" s="185"/>
      <c r="B9" s="256" t="s">
        <v>248</v>
      </c>
      <c r="C9" s="256"/>
      <c r="D9" s="256"/>
      <c r="E9" s="4"/>
      <c r="F9" s="4"/>
      <c r="G9" s="4"/>
      <c r="H9" s="4"/>
      <c r="I9" s="4"/>
      <c r="J9" s="4"/>
      <c r="K9" s="4"/>
      <c r="L9" s="4"/>
      <c r="M9" s="4"/>
      <c r="N9" s="4"/>
      <c r="O9" s="4"/>
    </row>
    <row r="10" spans="1:16" s="152" customFormat="1" ht="14.25" customHeight="1" x14ac:dyDescent="0.25">
      <c r="A10" s="20"/>
      <c r="B10" s="256" t="s">
        <v>231</v>
      </c>
      <c r="C10" s="256"/>
      <c r="D10" s="256"/>
      <c r="E10" s="7"/>
      <c r="F10" s="7"/>
      <c r="G10" s="7"/>
      <c r="H10" s="7"/>
      <c r="I10" s="7"/>
      <c r="J10" s="7"/>
      <c r="K10" s="7"/>
      <c r="L10" s="7"/>
      <c r="M10" s="7"/>
      <c r="N10" s="7"/>
      <c r="O10" s="7"/>
    </row>
    <row r="11" spans="1:16" s="152" customFormat="1" ht="14.25" customHeight="1" x14ac:dyDescent="0.25">
      <c r="A11" s="20"/>
      <c r="B11" s="256" t="s">
        <v>34</v>
      </c>
      <c r="C11" s="256"/>
      <c r="D11" s="256"/>
      <c r="E11" s="8"/>
      <c r="F11" s="8"/>
      <c r="G11" s="8"/>
      <c r="H11" s="4"/>
      <c r="I11" s="4"/>
      <c r="J11" s="4"/>
      <c r="K11" s="4"/>
      <c r="L11" s="4"/>
      <c r="M11" s="4"/>
      <c r="N11" s="4"/>
      <c r="O11" s="4"/>
    </row>
    <row r="12" spans="1:16" s="9" customFormat="1" ht="14.25" customHeight="1" x14ac:dyDescent="0.2">
      <c r="A12" s="20"/>
      <c r="B12" s="256" t="s">
        <v>35</v>
      </c>
      <c r="C12" s="256"/>
      <c r="D12" s="256"/>
      <c r="E12" s="8"/>
      <c r="F12" s="8"/>
      <c r="G12" s="8"/>
    </row>
    <row r="13" spans="1:16" s="9" customFormat="1" ht="14.25" customHeight="1" x14ac:dyDescent="0.2">
      <c r="A13" s="20"/>
      <c r="B13" s="256" t="s">
        <v>36</v>
      </c>
      <c r="C13" s="256"/>
      <c r="D13" s="256"/>
      <c r="E13" s="8"/>
      <c r="F13" s="8"/>
      <c r="G13" s="8"/>
      <c r="H13" s="11"/>
      <c r="I13" s="11"/>
      <c r="J13" s="11"/>
      <c r="K13" s="11"/>
      <c r="L13" s="11"/>
      <c r="M13" s="11"/>
      <c r="N13" s="11"/>
      <c r="O13" s="11"/>
    </row>
    <row r="14" spans="1:16" s="9" customFormat="1" ht="14.25" customHeight="1" x14ac:dyDescent="0.2">
      <c r="A14" s="20"/>
      <c r="B14" s="256" t="s">
        <v>37</v>
      </c>
      <c r="C14" s="256"/>
      <c r="D14" s="256"/>
      <c r="E14" s="8"/>
      <c r="F14" s="8"/>
      <c r="G14" s="8"/>
      <c r="H14" s="12"/>
      <c r="I14" s="12"/>
      <c r="J14" s="12"/>
      <c r="K14" s="12"/>
      <c r="L14" s="12"/>
      <c r="M14" s="12"/>
      <c r="N14" s="12"/>
      <c r="O14" s="12"/>
    </row>
    <row r="15" spans="1:16" s="152" customFormat="1" ht="14.25" customHeight="1" x14ac:dyDescent="0.25">
      <c r="A15" s="20"/>
      <c r="B15" s="256" t="s">
        <v>38</v>
      </c>
      <c r="C15" s="256"/>
      <c r="D15" s="256"/>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0" t="s">
        <v>0</v>
      </c>
      <c r="B17" s="230"/>
      <c r="C17" s="230"/>
      <c r="E17" s="8"/>
      <c r="F17" s="8"/>
      <c r="G17" s="8"/>
    </row>
    <row r="18" spans="1:15" s="9" customFormat="1" ht="14.25" customHeight="1" x14ac:dyDescent="0.2">
      <c r="A18" s="229" t="s">
        <v>297</v>
      </c>
      <c r="B18" s="229"/>
      <c r="C18" s="229"/>
      <c r="E18" s="6"/>
      <c r="F18" s="6"/>
      <c r="G18" s="8"/>
    </row>
    <row r="19" spans="1:15" s="9" customFormat="1" ht="14.25" customHeight="1" x14ac:dyDescent="0.2">
      <c r="A19" s="229"/>
      <c r="B19" s="229"/>
      <c r="C19" s="229"/>
      <c r="E19" s="8"/>
      <c r="F19" s="8"/>
      <c r="G19" s="8"/>
    </row>
    <row r="20" spans="1:15" s="9" customFormat="1" ht="14.25" customHeight="1" x14ac:dyDescent="0.2">
      <c r="A20" s="229"/>
      <c r="B20" s="229"/>
      <c r="C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41" t="s">
        <v>207</v>
      </c>
      <c r="B25" s="242"/>
      <c r="C25" s="242"/>
      <c r="D25" s="242"/>
      <c r="E25" s="243"/>
      <c r="F25" s="84">
        <v>1342</v>
      </c>
      <c r="G25" s="84">
        <v>2136</v>
      </c>
      <c r="H25" s="84">
        <v>1896</v>
      </c>
      <c r="I25" s="84">
        <v>1916</v>
      </c>
      <c r="J25" s="84"/>
      <c r="K25" s="84"/>
      <c r="L25" s="84"/>
      <c r="M25" s="84"/>
      <c r="N25" s="84"/>
      <c r="O25" s="84"/>
    </row>
    <row r="26" spans="1:15" s="9" customFormat="1" ht="13.5" customHeight="1" x14ac:dyDescent="0.2">
      <c r="A26" s="241" t="s">
        <v>291</v>
      </c>
      <c r="B26" s="242"/>
      <c r="C26" s="242"/>
      <c r="D26" s="242"/>
      <c r="E26" s="243"/>
      <c r="F26" s="84">
        <v>88</v>
      </c>
      <c r="G26" s="84">
        <v>94</v>
      </c>
      <c r="H26" s="84">
        <v>71</v>
      </c>
      <c r="I26" s="84">
        <v>63</v>
      </c>
      <c r="J26" s="84"/>
      <c r="K26" s="84"/>
      <c r="L26" s="84"/>
      <c r="M26" s="84"/>
      <c r="N26" s="84"/>
      <c r="O26" s="84"/>
    </row>
    <row r="27" spans="1:15" s="152" customFormat="1" ht="13.5" customHeight="1" x14ac:dyDescent="0.25">
      <c r="A27" s="241" t="s">
        <v>292</v>
      </c>
      <c r="B27" s="242"/>
      <c r="C27" s="242"/>
      <c r="D27" s="242"/>
      <c r="E27" s="243"/>
      <c r="F27" s="116">
        <v>6.5573770500000003E-2</v>
      </c>
      <c r="G27" s="116">
        <v>4.4007490599999997E-2</v>
      </c>
      <c r="H27" s="116">
        <v>3.7447257400000003E-2</v>
      </c>
      <c r="I27" s="116">
        <v>3.2881002100000001E-2</v>
      </c>
      <c r="J27" s="116"/>
      <c r="K27" s="116"/>
      <c r="L27" s="116"/>
      <c r="M27" s="116"/>
      <c r="N27" s="116"/>
      <c r="O27" s="116"/>
    </row>
    <row r="28" spans="1:15" s="152" customFormat="1" ht="13.5" customHeight="1" x14ac:dyDescent="0.25">
      <c r="A28" s="177" t="s">
        <v>293</v>
      </c>
      <c r="B28" s="178"/>
      <c r="C28" s="178"/>
      <c r="D28" s="178"/>
      <c r="E28" s="179"/>
      <c r="F28" s="84">
        <v>21</v>
      </c>
      <c r="G28" s="84">
        <v>21</v>
      </c>
      <c r="H28" s="84">
        <v>19</v>
      </c>
      <c r="I28" s="84">
        <v>12</v>
      </c>
      <c r="J28" s="84"/>
      <c r="K28" s="84"/>
      <c r="L28" s="84"/>
      <c r="M28" s="84"/>
      <c r="N28" s="84"/>
      <c r="O28" s="84"/>
    </row>
    <row r="29" spans="1:15" s="152" customFormat="1" ht="13.5" customHeight="1" x14ac:dyDescent="0.25">
      <c r="A29" s="177" t="s">
        <v>294</v>
      </c>
      <c r="B29" s="178"/>
      <c r="C29" s="178"/>
      <c r="D29" s="178"/>
      <c r="E29" s="179"/>
      <c r="F29" s="116">
        <v>5.9659090900000003E-2</v>
      </c>
      <c r="G29" s="116">
        <v>5.1094890499999997E-2</v>
      </c>
      <c r="H29" s="116">
        <v>5.4131054099999999E-2</v>
      </c>
      <c r="I29" s="116">
        <v>3.6697247699999998E-2</v>
      </c>
      <c r="J29" s="116"/>
      <c r="K29" s="116"/>
      <c r="L29" s="116"/>
      <c r="M29" s="116"/>
      <c r="N29" s="116"/>
      <c r="O29" s="116"/>
    </row>
    <row r="30" spans="1:15" s="152" customFormat="1" ht="13.5" customHeight="1" x14ac:dyDescent="0.25">
      <c r="A30" s="241" t="s">
        <v>23</v>
      </c>
      <c r="B30" s="242"/>
      <c r="C30" s="242"/>
      <c r="D30" s="242"/>
      <c r="E30" s="243"/>
      <c r="F30" s="84">
        <v>52</v>
      </c>
      <c r="G30" s="84">
        <v>60</v>
      </c>
      <c r="H30" s="84">
        <v>41</v>
      </c>
      <c r="I30" s="84">
        <v>35</v>
      </c>
      <c r="J30" s="84"/>
      <c r="K30" s="84"/>
      <c r="L30" s="84"/>
      <c r="M30" s="84"/>
      <c r="N30" s="84"/>
      <c r="O30" s="84"/>
    </row>
    <row r="31" spans="1:15" s="152" customFormat="1" ht="13.5" customHeight="1" x14ac:dyDescent="0.25">
      <c r="A31" s="241" t="s">
        <v>24</v>
      </c>
      <c r="B31" s="242"/>
      <c r="C31" s="242"/>
      <c r="D31" s="242"/>
      <c r="E31" s="243"/>
      <c r="F31" s="116">
        <v>6.4276885000000006E-2</v>
      </c>
      <c r="G31" s="116">
        <v>4.4215180499999999E-2</v>
      </c>
      <c r="H31" s="116">
        <v>3.3689400199999997E-2</v>
      </c>
      <c r="I31" s="116">
        <v>3.08370044E-2</v>
      </c>
      <c r="J31" s="116"/>
      <c r="K31" s="116"/>
      <c r="L31" s="116"/>
      <c r="M31" s="116"/>
      <c r="N31" s="116"/>
      <c r="O31" s="116"/>
    </row>
    <row r="32" spans="1:15" s="9" customFormat="1" ht="13.5" customHeight="1" x14ac:dyDescent="0.2">
      <c r="A32" s="241" t="s">
        <v>25</v>
      </c>
      <c r="B32" s="242"/>
      <c r="C32" s="242"/>
      <c r="D32" s="242"/>
      <c r="E32" s="243"/>
      <c r="F32" s="84" t="s">
        <v>334</v>
      </c>
      <c r="G32" s="84" t="s">
        <v>334</v>
      </c>
      <c r="H32" s="84" t="s">
        <v>334</v>
      </c>
      <c r="I32" s="84" t="s">
        <v>334</v>
      </c>
      <c r="J32" s="84"/>
      <c r="K32" s="84"/>
      <c r="L32" s="84"/>
      <c r="M32" s="84"/>
      <c r="N32" s="84"/>
      <c r="O32" s="84"/>
    </row>
    <row r="33" spans="1:15" s="9" customFormat="1" ht="13.5" customHeight="1" x14ac:dyDescent="0.2">
      <c r="A33" s="241" t="s">
        <v>26</v>
      </c>
      <c r="B33" s="242"/>
      <c r="C33" s="242"/>
      <c r="D33" s="242"/>
      <c r="E33" s="243"/>
      <c r="F33" s="116"/>
      <c r="G33" s="116"/>
      <c r="H33" s="116"/>
      <c r="I33" s="116"/>
      <c r="J33" s="116"/>
      <c r="K33" s="116"/>
      <c r="L33" s="116"/>
      <c r="M33" s="116"/>
      <c r="N33" s="116"/>
      <c r="O33" s="116"/>
    </row>
    <row r="34" spans="1:15" s="9" customFormat="1" ht="13.5" customHeight="1" x14ac:dyDescent="0.2">
      <c r="A34" s="241" t="s">
        <v>27</v>
      </c>
      <c r="B34" s="242"/>
      <c r="C34" s="242"/>
      <c r="D34" s="242"/>
      <c r="E34" s="243"/>
      <c r="F34" s="84" t="s">
        <v>334</v>
      </c>
      <c r="G34" s="84" t="s">
        <v>334</v>
      </c>
      <c r="H34" s="84" t="s">
        <v>334</v>
      </c>
      <c r="I34" s="84" t="s">
        <v>334</v>
      </c>
      <c r="J34" s="84"/>
      <c r="K34" s="84"/>
      <c r="L34" s="84"/>
      <c r="M34" s="84"/>
      <c r="N34" s="84"/>
      <c r="O34" s="84"/>
    </row>
    <row r="35" spans="1:15" s="10" customFormat="1" ht="13.5" customHeight="1" x14ac:dyDescent="0.2">
      <c r="A35" s="241" t="s">
        <v>28</v>
      </c>
      <c r="B35" s="242"/>
      <c r="C35" s="242"/>
      <c r="D35" s="242"/>
      <c r="E35" s="243"/>
      <c r="F35" s="116"/>
      <c r="G35" s="116"/>
      <c r="H35" s="116"/>
      <c r="I35" s="116"/>
      <c r="J35" s="116"/>
      <c r="K35" s="116"/>
      <c r="L35" s="116"/>
      <c r="M35" s="116"/>
      <c r="N35" s="116"/>
      <c r="O35" s="116"/>
    </row>
    <row r="36" spans="1:15" s="10" customFormat="1" ht="13.5" customHeight="1" x14ac:dyDescent="0.2">
      <c r="A36" s="241" t="s">
        <v>29</v>
      </c>
      <c r="B36" s="242"/>
      <c r="C36" s="242"/>
      <c r="D36" s="242"/>
      <c r="E36" s="243"/>
      <c r="F36" s="84" t="s">
        <v>334</v>
      </c>
      <c r="G36" s="84" t="s">
        <v>334</v>
      </c>
      <c r="H36" s="84" t="s">
        <v>334</v>
      </c>
      <c r="I36" s="84" t="s">
        <v>334</v>
      </c>
      <c r="J36" s="84"/>
      <c r="K36" s="84"/>
      <c r="L36" s="84"/>
      <c r="M36" s="84"/>
      <c r="N36" s="84"/>
      <c r="O36" s="84"/>
    </row>
    <row r="37" spans="1:15" s="10" customFormat="1" ht="13.5" customHeight="1" x14ac:dyDescent="0.2">
      <c r="A37" s="241" t="s">
        <v>30</v>
      </c>
      <c r="B37" s="242"/>
      <c r="C37" s="242"/>
      <c r="D37" s="242"/>
      <c r="E37" s="243"/>
      <c r="F37" s="116"/>
      <c r="G37" s="116"/>
      <c r="H37" s="116"/>
      <c r="I37" s="116"/>
      <c r="J37" s="116"/>
      <c r="K37" s="116"/>
      <c r="L37" s="116"/>
      <c r="M37" s="116"/>
      <c r="N37" s="116"/>
      <c r="O37" s="116"/>
    </row>
    <row r="38" spans="1:15" s="1" customFormat="1" ht="13.5" customHeight="1" x14ac:dyDescent="0.25">
      <c r="A38" s="241" t="s">
        <v>31</v>
      </c>
      <c r="B38" s="242"/>
      <c r="C38" s="242"/>
      <c r="D38" s="242"/>
      <c r="E38" s="243"/>
      <c r="F38" s="84" t="s">
        <v>334</v>
      </c>
      <c r="G38" s="84" t="s">
        <v>334</v>
      </c>
      <c r="H38" s="84" t="s">
        <v>334</v>
      </c>
      <c r="I38" s="84" t="s">
        <v>334</v>
      </c>
      <c r="J38" s="84"/>
      <c r="K38" s="84"/>
      <c r="L38" s="84"/>
      <c r="M38" s="84"/>
      <c r="N38" s="84"/>
      <c r="O38" s="84"/>
    </row>
    <row r="39" spans="1:15" s="1" customFormat="1" ht="13.5" customHeight="1" x14ac:dyDescent="0.25">
      <c r="A39" s="241" t="s">
        <v>32</v>
      </c>
      <c r="B39" s="242"/>
      <c r="C39" s="242"/>
      <c r="D39" s="242"/>
      <c r="E39" s="243"/>
      <c r="F39" s="116"/>
      <c r="G39" s="116"/>
      <c r="H39" s="116"/>
      <c r="I39" s="116"/>
      <c r="J39" s="116"/>
      <c r="K39" s="116"/>
      <c r="L39" s="116"/>
      <c r="M39" s="116"/>
      <c r="N39" s="116"/>
      <c r="O39" s="116"/>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ht="14.45" x14ac:dyDescent="0.3">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sheetData>
  <mergeCells count="33">
    <mergeCell ref="A38:E38"/>
    <mergeCell ref="A39:E39"/>
    <mergeCell ref="A32:E32"/>
    <mergeCell ref="A33:E33"/>
    <mergeCell ref="A34:E34"/>
    <mergeCell ref="A35:E35"/>
    <mergeCell ref="A36:E36"/>
    <mergeCell ref="A37:E37"/>
    <mergeCell ref="A31:E31"/>
    <mergeCell ref="B15:D15"/>
    <mergeCell ref="A17:C17"/>
    <mergeCell ref="A18:C20"/>
    <mergeCell ref="A21:C21"/>
    <mergeCell ref="A22:D22"/>
    <mergeCell ref="E23:G23"/>
    <mergeCell ref="A24:E24"/>
    <mergeCell ref="A25:E25"/>
    <mergeCell ref="A26:E26"/>
    <mergeCell ref="A27:E27"/>
    <mergeCell ref="A30:E30"/>
    <mergeCell ref="B14:D14"/>
    <mergeCell ref="E2:M4"/>
    <mergeCell ref="N2:O2"/>
    <mergeCell ref="N4:O4"/>
    <mergeCell ref="E5:G5"/>
    <mergeCell ref="E6:O6"/>
    <mergeCell ref="A8:C8"/>
    <mergeCell ref="E8:H8"/>
    <mergeCell ref="B9:D9"/>
    <mergeCell ref="B10:D10"/>
    <mergeCell ref="B11:D11"/>
    <mergeCell ref="B12:D12"/>
    <mergeCell ref="B13:D1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51"/>
  <sheetViews>
    <sheetView showGridLines="0" view="pageLayout" zoomScaleNormal="100" workbookViewId="0">
      <selection activeCell="E2" sqref="E2:M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335</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318</v>
      </c>
      <c r="F5" s="205"/>
      <c r="G5" s="205"/>
      <c r="H5" s="68"/>
      <c r="I5" s="68"/>
      <c r="J5" s="13"/>
      <c r="O5" s="68"/>
      <c r="P5" s="68"/>
    </row>
    <row r="6" spans="1:16" ht="18.75" x14ac:dyDescent="0.25">
      <c r="D6" s="21"/>
      <c r="E6" s="231" t="s">
        <v>313</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52" t="s">
        <v>330</v>
      </c>
      <c r="F8" s="252"/>
      <c r="G8" s="252"/>
      <c r="H8" s="252"/>
      <c r="I8" s="176"/>
      <c r="J8" s="176"/>
      <c r="K8" s="184" t="s">
        <v>331</v>
      </c>
      <c r="L8" s="180"/>
      <c r="N8" s="145"/>
      <c r="O8" s="145"/>
    </row>
    <row r="9" spans="1:16" s="86" customFormat="1" ht="14.25" customHeight="1" x14ac:dyDescent="0.25">
      <c r="A9" s="263"/>
      <c r="B9" s="263"/>
      <c r="C9" s="263"/>
      <c r="D9" s="263"/>
      <c r="E9" s="4"/>
      <c r="F9" s="4"/>
      <c r="G9" s="4"/>
      <c r="H9" s="4"/>
      <c r="I9" s="4"/>
      <c r="J9" s="4"/>
      <c r="K9" s="4"/>
      <c r="L9" s="4"/>
      <c r="M9" s="4"/>
      <c r="N9" s="4"/>
      <c r="O9" s="4"/>
    </row>
    <row r="10" spans="1:16" s="86" customFormat="1" ht="14.25" customHeight="1" x14ac:dyDescent="0.25">
      <c r="A10" s="20"/>
      <c r="B10" s="256" t="s">
        <v>248</v>
      </c>
      <c r="C10" s="256"/>
      <c r="D10" s="256"/>
      <c r="E10" s="7"/>
      <c r="F10" s="7"/>
      <c r="G10" s="7"/>
      <c r="H10" s="7"/>
      <c r="I10" s="7"/>
      <c r="J10" s="7"/>
      <c r="K10" s="7"/>
      <c r="L10" s="7"/>
      <c r="M10" s="7"/>
      <c r="N10" s="7"/>
      <c r="O10" s="7"/>
    </row>
    <row r="11" spans="1:16" s="86" customFormat="1" ht="14.25" customHeight="1" x14ac:dyDescent="0.25">
      <c r="A11" s="20"/>
      <c r="B11" s="256" t="s">
        <v>316</v>
      </c>
      <c r="C11" s="256"/>
      <c r="D11" s="256"/>
      <c r="E11" s="8"/>
      <c r="F11" s="8"/>
      <c r="G11" s="8"/>
      <c r="H11" s="4"/>
      <c r="I11" s="4"/>
      <c r="J11" s="4"/>
      <c r="K11" s="4"/>
      <c r="L11" s="4"/>
      <c r="M11" s="4"/>
      <c r="N11" s="4"/>
      <c r="O11" s="4"/>
    </row>
    <row r="12" spans="1:16" s="9" customFormat="1" ht="14.25" customHeight="1" x14ac:dyDescent="0.2">
      <c r="A12" s="20"/>
      <c r="B12" s="256" t="s">
        <v>314</v>
      </c>
      <c r="C12" s="256"/>
      <c r="D12" s="256"/>
      <c r="E12" s="8"/>
      <c r="F12" s="8"/>
      <c r="G12" s="8"/>
    </row>
    <row r="13" spans="1:16" s="9" customFormat="1" ht="14.25" customHeight="1" x14ac:dyDescent="0.2">
      <c r="A13" s="20"/>
      <c r="B13" s="256" t="s">
        <v>315</v>
      </c>
      <c r="C13" s="256"/>
      <c r="D13" s="256"/>
      <c r="E13" s="8"/>
      <c r="F13" s="8"/>
      <c r="G13" s="8"/>
      <c r="H13" s="11"/>
      <c r="I13" s="11"/>
      <c r="J13" s="11"/>
      <c r="K13" s="11"/>
      <c r="L13" s="11"/>
      <c r="M13" s="11"/>
      <c r="N13" s="11"/>
      <c r="O13" s="11"/>
    </row>
    <row r="14" spans="1:16" s="9" customFormat="1" ht="14.25" customHeight="1" x14ac:dyDescent="0.2">
      <c r="A14" s="20"/>
      <c r="B14" s="256" t="s">
        <v>317</v>
      </c>
      <c r="C14" s="256"/>
      <c r="D14" s="256"/>
      <c r="E14" s="8"/>
      <c r="F14" s="8"/>
      <c r="G14" s="8"/>
      <c r="H14" s="12"/>
      <c r="I14" s="12"/>
      <c r="J14" s="12"/>
      <c r="K14" s="12"/>
      <c r="L14" s="12"/>
      <c r="M14" s="12"/>
      <c r="N14" s="12"/>
      <c r="O14" s="12"/>
    </row>
    <row r="15" spans="1:16" s="86" customFormat="1" ht="14.25" customHeight="1" x14ac:dyDescent="0.25">
      <c r="A15" s="20"/>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0" t="s">
        <v>0</v>
      </c>
      <c r="B17" s="230"/>
      <c r="C17" s="230"/>
      <c r="E17" s="8"/>
      <c r="F17" s="8"/>
      <c r="G17" s="8"/>
    </row>
    <row r="18" spans="1:15" s="9" customFormat="1" ht="14.25" customHeight="1" x14ac:dyDescent="0.2">
      <c r="A18" s="229" t="s">
        <v>297</v>
      </c>
      <c r="B18" s="229"/>
      <c r="C18" s="229"/>
      <c r="E18" s="6"/>
      <c r="F18" s="6"/>
      <c r="G18" s="8"/>
    </row>
    <row r="19" spans="1:15" s="9" customFormat="1" ht="14.25" customHeight="1" x14ac:dyDescent="0.2">
      <c r="A19" s="229"/>
      <c r="B19" s="229"/>
      <c r="C19" s="229"/>
      <c r="E19" s="8"/>
      <c r="F19" s="8"/>
      <c r="G19" s="8"/>
    </row>
    <row r="20" spans="1:15" s="9" customFormat="1" ht="14.25" customHeight="1" x14ac:dyDescent="0.2">
      <c r="A20" s="229"/>
      <c r="B20" s="229"/>
      <c r="C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207</v>
      </c>
      <c r="B25" s="242"/>
      <c r="C25" s="242"/>
      <c r="D25" s="242"/>
      <c r="E25" s="243"/>
      <c r="F25" s="84">
        <v>1342</v>
      </c>
      <c r="G25" s="84">
        <v>2136</v>
      </c>
      <c r="H25" s="84">
        <v>1896</v>
      </c>
      <c r="I25" s="84">
        <v>1916</v>
      </c>
      <c r="J25" s="84"/>
      <c r="K25" s="84"/>
      <c r="L25" s="84"/>
      <c r="M25" s="84"/>
      <c r="N25" s="84"/>
      <c r="O25" s="84"/>
    </row>
    <row r="26" spans="1:15" s="9" customFormat="1" ht="15" customHeight="1" x14ac:dyDescent="0.2">
      <c r="A26" s="241" t="s">
        <v>291</v>
      </c>
      <c r="B26" s="242"/>
      <c r="C26" s="242"/>
      <c r="D26" s="242"/>
      <c r="E26" s="243"/>
      <c r="F26" s="84">
        <v>88</v>
      </c>
      <c r="G26" s="84">
        <v>94</v>
      </c>
      <c r="H26" s="84">
        <v>71</v>
      </c>
      <c r="I26" s="84">
        <v>63</v>
      </c>
      <c r="J26" s="84"/>
      <c r="K26" s="84"/>
      <c r="L26" s="84"/>
      <c r="M26" s="84"/>
      <c r="N26" s="84"/>
      <c r="O26" s="84"/>
    </row>
    <row r="27" spans="1:15" s="86" customFormat="1" ht="15" customHeight="1" x14ac:dyDescent="0.25">
      <c r="A27" s="241" t="s">
        <v>292</v>
      </c>
      <c r="B27" s="242"/>
      <c r="C27" s="242"/>
      <c r="D27" s="242"/>
      <c r="E27" s="243"/>
      <c r="F27" s="116">
        <v>6.5573770500000003E-2</v>
      </c>
      <c r="G27" s="116">
        <v>4.4007490599999997E-2</v>
      </c>
      <c r="H27" s="116">
        <v>3.7447257400000003E-2</v>
      </c>
      <c r="I27" s="116">
        <v>3.2881002100000001E-2</v>
      </c>
      <c r="J27" s="116"/>
      <c r="K27" s="116"/>
      <c r="L27" s="116"/>
      <c r="M27" s="116"/>
      <c r="N27" s="116"/>
      <c r="O27" s="116"/>
    </row>
    <row r="28" spans="1:15" s="150" customFormat="1" ht="15" customHeight="1" x14ac:dyDescent="0.25">
      <c r="A28" s="173" t="s">
        <v>324</v>
      </c>
      <c r="B28" s="174"/>
      <c r="C28" s="174"/>
      <c r="D28" s="174"/>
      <c r="E28" s="175"/>
      <c r="F28" s="84" t="s">
        <v>334</v>
      </c>
      <c r="G28" s="84" t="s">
        <v>334</v>
      </c>
      <c r="H28" s="84" t="s">
        <v>334</v>
      </c>
      <c r="I28" s="84" t="s">
        <v>334</v>
      </c>
      <c r="J28" s="84"/>
      <c r="K28" s="84"/>
      <c r="L28" s="84"/>
      <c r="M28" s="84"/>
      <c r="N28" s="84"/>
      <c r="O28" s="84"/>
    </row>
    <row r="29" spans="1:15" s="150" customFormat="1" ht="15" customHeight="1" x14ac:dyDescent="0.25">
      <c r="A29" s="182" t="s">
        <v>295</v>
      </c>
      <c r="B29" s="174"/>
      <c r="C29" s="174"/>
      <c r="D29" s="174"/>
      <c r="E29" s="175"/>
      <c r="F29" s="116"/>
      <c r="G29" s="116"/>
      <c r="H29" s="116"/>
      <c r="I29" s="116"/>
      <c r="J29" s="116"/>
      <c r="K29" s="116"/>
      <c r="L29" s="116"/>
      <c r="M29" s="116"/>
      <c r="N29" s="116"/>
      <c r="O29" s="116"/>
    </row>
    <row r="30" spans="1:15" s="150" customFormat="1" ht="15" customHeight="1" x14ac:dyDescent="0.25">
      <c r="A30" s="182" t="s">
        <v>320</v>
      </c>
      <c r="B30" s="178"/>
      <c r="C30" s="178"/>
      <c r="D30" s="178"/>
      <c r="E30" s="179"/>
      <c r="F30" s="84">
        <v>60</v>
      </c>
      <c r="G30" s="84">
        <v>65</v>
      </c>
      <c r="H30" s="84">
        <v>49</v>
      </c>
      <c r="I30" s="84">
        <v>44</v>
      </c>
      <c r="J30" s="84"/>
      <c r="K30" s="84"/>
      <c r="L30" s="84"/>
      <c r="M30" s="84"/>
      <c r="N30" s="84"/>
      <c r="O30" s="84"/>
    </row>
    <row r="31" spans="1:15" s="150" customFormat="1" ht="15" customHeight="1" x14ac:dyDescent="0.25">
      <c r="A31" s="182" t="s">
        <v>332</v>
      </c>
      <c r="B31" s="178"/>
      <c r="C31" s="178"/>
      <c r="D31" s="178"/>
      <c r="E31" s="179"/>
      <c r="F31" s="116">
        <v>0.15306122450000001</v>
      </c>
      <c r="G31" s="116">
        <v>0.1158645276</v>
      </c>
      <c r="H31" s="116">
        <v>0.1018711019</v>
      </c>
      <c r="I31" s="116">
        <v>8.9249492900000005E-2</v>
      </c>
      <c r="J31" s="116"/>
      <c r="K31" s="116"/>
      <c r="L31" s="116"/>
      <c r="M31" s="116"/>
      <c r="N31" s="116"/>
      <c r="O31" s="116"/>
    </row>
    <row r="32" spans="1:15" s="9" customFormat="1" ht="15" customHeight="1" x14ac:dyDescent="0.2">
      <c r="A32" s="182" t="s">
        <v>321</v>
      </c>
      <c r="B32" s="178"/>
      <c r="C32" s="178"/>
      <c r="D32" s="178"/>
      <c r="E32" s="179"/>
      <c r="F32" s="84">
        <v>21</v>
      </c>
      <c r="G32" s="84">
        <v>17</v>
      </c>
      <c r="H32" s="84">
        <v>16</v>
      </c>
      <c r="I32" s="84">
        <v>14</v>
      </c>
      <c r="J32" s="84"/>
      <c r="K32" s="84"/>
      <c r="L32" s="84"/>
      <c r="M32" s="84"/>
      <c r="N32" s="84"/>
      <c r="O32" s="84"/>
    </row>
    <row r="33" spans="1:15" s="9" customFormat="1" ht="15" customHeight="1" x14ac:dyDescent="0.2">
      <c r="A33" s="182" t="s">
        <v>322</v>
      </c>
      <c r="B33" s="178"/>
      <c r="C33" s="178"/>
      <c r="D33" s="178"/>
      <c r="E33" s="179"/>
      <c r="F33" s="116">
        <v>0.11931818180000001</v>
      </c>
      <c r="G33" s="116">
        <v>8.3333333300000006E-2</v>
      </c>
      <c r="H33" s="116">
        <v>8.2051282099999998E-2</v>
      </c>
      <c r="I33" s="116">
        <v>7.2916666699999994E-2</v>
      </c>
      <c r="J33" s="116"/>
      <c r="K33" s="116"/>
      <c r="L33" s="116"/>
      <c r="M33" s="116"/>
      <c r="N33" s="116"/>
      <c r="O33" s="116"/>
    </row>
    <row r="34" spans="1:15" s="9" customFormat="1" ht="15" customHeight="1" x14ac:dyDescent="0.2">
      <c r="A34" s="182" t="s">
        <v>323</v>
      </c>
      <c r="B34" s="178"/>
      <c r="C34" s="178"/>
      <c r="D34" s="178"/>
      <c r="E34" s="179"/>
      <c r="F34" s="84" t="s">
        <v>334</v>
      </c>
      <c r="G34" s="84" t="s">
        <v>334</v>
      </c>
      <c r="H34" s="84" t="s">
        <v>334</v>
      </c>
      <c r="I34" s="84" t="s">
        <v>334</v>
      </c>
      <c r="J34" s="84"/>
      <c r="K34" s="84"/>
      <c r="L34" s="84"/>
      <c r="M34" s="84"/>
      <c r="N34" s="84"/>
      <c r="O34" s="84"/>
    </row>
    <row r="35" spans="1:15" s="10" customFormat="1" ht="15" customHeight="1" x14ac:dyDescent="0.2">
      <c r="A35" s="182" t="s">
        <v>296</v>
      </c>
      <c r="B35" s="178"/>
      <c r="C35" s="178"/>
      <c r="D35" s="178"/>
      <c r="E35" s="179"/>
      <c r="F35" s="116"/>
      <c r="G35" s="116"/>
      <c r="H35" s="116"/>
      <c r="I35" s="116"/>
      <c r="J35" s="116"/>
      <c r="K35" s="116"/>
      <c r="L35" s="116"/>
      <c r="M35" s="116"/>
      <c r="N35" s="116"/>
      <c r="O35" s="116"/>
    </row>
    <row r="36" spans="1:15" s="1" customFormat="1" x14ac:dyDescent="0.25">
      <c r="B36"/>
      <c r="C36"/>
      <c r="D36"/>
      <c r="E36"/>
      <c r="F36"/>
      <c r="G36"/>
      <c r="H36"/>
      <c r="I36"/>
      <c r="J36"/>
      <c r="K36"/>
      <c r="L36"/>
      <c r="M36"/>
      <c r="N36"/>
      <c r="O36"/>
    </row>
    <row r="37" spans="1:15" s="1" customFormat="1" x14ac:dyDescent="0.25">
      <c r="B37"/>
      <c r="C37"/>
      <c r="D37"/>
      <c r="E37"/>
      <c r="F37"/>
      <c r="G37"/>
      <c r="H37"/>
      <c r="I37"/>
      <c r="J37"/>
      <c r="K37"/>
      <c r="L37"/>
      <c r="M37"/>
      <c r="N37"/>
      <c r="O37"/>
    </row>
    <row r="38" spans="1:15" s="1" customFormat="1" x14ac:dyDescent="0.25">
      <c r="B38"/>
      <c r="C38"/>
      <c r="D38"/>
      <c r="E38"/>
      <c r="F38"/>
      <c r="G38"/>
      <c r="H38"/>
      <c r="I38"/>
      <c r="J38"/>
      <c r="K38"/>
      <c r="L38"/>
      <c r="M38"/>
      <c r="N38"/>
      <c r="O38"/>
    </row>
    <row r="39" spans="1:15" s="1" customFormat="1" x14ac:dyDescent="0.25">
      <c r="B39"/>
      <c r="C39"/>
      <c r="D39"/>
      <c r="E39"/>
      <c r="F39"/>
      <c r="G39"/>
      <c r="H39"/>
      <c r="I39"/>
      <c r="J39"/>
      <c r="K39"/>
      <c r="L39"/>
      <c r="M39"/>
      <c r="N39"/>
      <c r="O39"/>
    </row>
    <row r="40" spans="1:15" s="1" customFormat="1" x14ac:dyDescent="0.25">
      <c r="B40"/>
      <c r="C40"/>
      <c r="D40"/>
      <c r="E40"/>
      <c r="F40"/>
      <c r="G40"/>
      <c r="H40"/>
      <c r="I40"/>
      <c r="J40"/>
      <c r="K40"/>
      <c r="L40"/>
      <c r="M40"/>
      <c r="N40"/>
      <c r="O40"/>
    </row>
    <row r="41" spans="1:15" s="1" customFormat="1" x14ac:dyDescent="0.25">
      <c r="B41"/>
      <c r="C41"/>
      <c r="D41"/>
      <c r="E41"/>
      <c r="F41"/>
      <c r="G41"/>
      <c r="H41"/>
      <c r="I41"/>
      <c r="J41"/>
      <c r="K41"/>
      <c r="L41"/>
      <c r="M41"/>
      <c r="N41"/>
      <c r="O41"/>
    </row>
    <row r="42" spans="1:15" s="1" customFormat="1" x14ac:dyDescent="0.25">
      <c r="B42"/>
      <c r="C42"/>
      <c r="D42"/>
      <c r="E42"/>
      <c r="F42"/>
      <c r="G42"/>
      <c r="H42"/>
      <c r="I42"/>
      <c r="J42"/>
      <c r="K42"/>
      <c r="L42"/>
      <c r="M42"/>
      <c r="N42"/>
      <c r="O42"/>
    </row>
    <row r="43" spans="1:15" s="1" customFormat="1" x14ac:dyDescent="0.25">
      <c r="B43"/>
      <c r="C43"/>
      <c r="D43"/>
      <c r="E43"/>
      <c r="F43"/>
      <c r="G43"/>
      <c r="H43"/>
      <c r="I43"/>
      <c r="J43"/>
      <c r="K43"/>
      <c r="L43"/>
      <c r="M43"/>
      <c r="N43"/>
      <c r="O43"/>
    </row>
    <row r="44" spans="1:15" s="1" customFormat="1" x14ac:dyDescent="0.25">
      <c r="B44"/>
      <c r="C44"/>
      <c r="D44"/>
      <c r="E44"/>
      <c r="F44"/>
      <c r="G44"/>
      <c r="H44"/>
      <c r="I44"/>
      <c r="J44"/>
      <c r="K44"/>
      <c r="L44"/>
      <c r="M44"/>
      <c r="N44"/>
      <c r="O44"/>
    </row>
    <row r="45" spans="1:15" s="1" customFormat="1" x14ac:dyDescent="0.25">
      <c r="B45"/>
      <c r="C45"/>
      <c r="D45"/>
      <c r="E45"/>
      <c r="F45"/>
      <c r="G45"/>
      <c r="H45"/>
      <c r="I45"/>
      <c r="J45"/>
      <c r="K45"/>
      <c r="L45"/>
      <c r="M45"/>
      <c r="N45"/>
      <c r="O45"/>
    </row>
    <row r="46" spans="1:15" s="1" customFormat="1" x14ac:dyDescent="0.25">
      <c r="B46"/>
      <c r="C46"/>
      <c r="D46"/>
      <c r="E46"/>
      <c r="F46"/>
      <c r="G46"/>
      <c r="H46"/>
      <c r="I46"/>
      <c r="J46"/>
      <c r="K46"/>
      <c r="L46"/>
      <c r="M46"/>
      <c r="N46"/>
      <c r="O46"/>
    </row>
    <row r="47" spans="1:15" s="1" customFormat="1" x14ac:dyDescent="0.25">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sheetData>
  <mergeCells count="22">
    <mergeCell ref="A26:E26"/>
    <mergeCell ref="A27:E27"/>
    <mergeCell ref="B11:D11"/>
    <mergeCell ref="B12:D12"/>
    <mergeCell ref="B13:D13"/>
    <mergeCell ref="B14:D14"/>
    <mergeCell ref="A17:C17"/>
    <mergeCell ref="A18:C20"/>
    <mergeCell ref="A21:C21"/>
    <mergeCell ref="A22:D22"/>
    <mergeCell ref="E23:G23"/>
    <mergeCell ref="A24:E24"/>
    <mergeCell ref="A25:E25"/>
    <mergeCell ref="B10:D10"/>
    <mergeCell ref="E2:M4"/>
    <mergeCell ref="N2:O2"/>
    <mergeCell ref="N4:O4"/>
    <mergeCell ref="E5:G5"/>
    <mergeCell ref="E6:O6"/>
    <mergeCell ref="E8:H8"/>
    <mergeCell ref="A9:D9"/>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249977111117893"/>
  </sheetPr>
  <dimension ref="A1:AB86"/>
  <sheetViews>
    <sheetView showGridLines="0" view="pageLayout" topLeftCell="A4" zoomScaleNormal="100" workbookViewId="0">
      <selection activeCell="Z4" sqref="Z4:AB4"/>
    </sheetView>
  </sheetViews>
  <sheetFormatPr defaultColWidth="9.140625" defaultRowHeight="15" x14ac:dyDescent="0.25"/>
  <cols>
    <col min="1" max="1" width="7.85546875" customWidth="1"/>
    <col min="2" max="2" width="4.5703125" customWidth="1"/>
    <col min="3" max="3" width="11.140625" customWidth="1"/>
    <col min="4" max="4" width="0.85546875" customWidth="1"/>
    <col min="5" max="6" width="3.85546875" customWidth="1"/>
    <col min="7" max="7" width="1.5703125" style="18" customWidth="1"/>
    <col min="8" max="24" width="3.85546875" style="18" customWidth="1"/>
    <col min="25" max="27" width="6.5703125" style="18" customWidth="1"/>
    <col min="28" max="28" width="3.85546875" style="18" customWidth="1"/>
  </cols>
  <sheetData>
    <row r="1" spans="1:28" ht="16.5" customHeight="1" x14ac:dyDescent="0.25">
      <c r="A1" s="1"/>
      <c r="B1" s="1"/>
      <c r="C1" s="1"/>
      <c r="D1" s="2"/>
      <c r="E1" s="71"/>
      <c r="F1" s="71"/>
      <c r="G1" s="71"/>
      <c r="H1" s="71"/>
      <c r="I1" s="71"/>
      <c r="J1" s="71"/>
      <c r="K1" s="71"/>
      <c r="L1" s="71"/>
      <c r="M1" s="71"/>
      <c r="N1"/>
      <c r="O1"/>
      <c r="P1" s="69"/>
      <c r="Q1"/>
      <c r="R1"/>
      <c r="S1"/>
      <c r="T1"/>
      <c r="U1"/>
      <c r="V1"/>
      <c r="W1"/>
      <c r="X1"/>
      <c r="Y1"/>
      <c r="Z1"/>
      <c r="AA1"/>
      <c r="AB1"/>
    </row>
    <row r="2" spans="1:28" ht="16.5" customHeight="1" x14ac:dyDescent="0.25">
      <c r="A2" s="1"/>
      <c r="B2" s="63"/>
      <c r="C2" s="63"/>
      <c r="D2" s="2"/>
      <c r="E2" s="207" t="s">
        <v>333</v>
      </c>
      <c r="F2" s="207"/>
      <c r="G2" s="207"/>
      <c r="H2" s="207"/>
      <c r="I2" s="207"/>
      <c r="J2" s="207"/>
      <c r="K2" s="207"/>
      <c r="L2" s="207"/>
      <c r="M2" s="207"/>
      <c r="N2" s="207"/>
      <c r="O2" s="207"/>
      <c r="P2" s="207"/>
      <c r="Q2" s="207"/>
      <c r="R2" s="207"/>
      <c r="S2" s="207"/>
      <c r="T2" s="207"/>
      <c r="U2" s="207"/>
      <c r="V2" s="207"/>
      <c r="W2" s="207"/>
      <c r="X2" s="207"/>
      <c r="Y2" s="207"/>
      <c r="Z2" s="204" t="s">
        <v>3</v>
      </c>
      <c r="AA2" s="204"/>
      <c r="AB2" s="204"/>
    </row>
    <row r="3" spans="1:28" ht="16.5" customHeight="1" x14ac:dyDescent="0.25">
      <c r="A3" s="1"/>
      <c r="B3" s="63"/>
      <c r="C3" s="63"/>
      <c r="D3" s="2"/>
      <c r="E3" s="207"/>
      <c r="F3" s="207"/>
      <c r="G3" s="207"/>
      <c r="H3" s="207"/>
      <c r="I3" s="207"/>
      <c r="J3" s="207"/>
      <c r="K3" s="207"/>
      <c r="L3" s="207"/>
      <c r="M3" s="207"/>
      <c r="N3" s="207"/>
      <c r="O3" s="207"/>
      <c r="P3" s="207"/>
      <c r="Q3" s="207"/>
      <c r="R3" s="207"/>
      <c r="S3" s="207"/>
      <c r="T3" s="207"/>
      <c r="U3" s="207"/>
      <c r="V3" s="207"/>
      <c r="W3" s="207"/>
      <c r="X3" s="207"/>
      <c r="Y3" s="207"/>
      <c r="Z3"/>
      <c r="AA3" s="69"/>
      <c r="AB3" s="69"/>
    </row>
    <row r="4" spans="1:28" ht="16.5" customHeight="1" x14ac:dyDescent="0.25">
      <c r="A4" s="1"/>
      <c r="B4" s="1"/>
      <c r="C4" s="1"/>
      <c r="E4" s="207"/>
      <c r="F4" s="207"/>
      <c r="G4" s="207"/>
      <c r="H4" s="207"/>
      <c r="I4" s="207"/>
      <c r="J4" s="207"/>
      <c r="K4" s="207"/>
      <c r="L4" s="207"/>
      <c r="M4" s="207"/>
      <c r="N4" s="207"/>
      <c r="O4" s="207"/>
      <c r="P4" s="207"/>
      <c r="Q4" s="207"/>
      <c r="R4" s="207"/>
      <c r="S4" s="207"/>
      <c r="T4" s="207"/>
      <c r="U4" s="207"/>
      <c r="V4" s="207"/>
      <c r="W4" s="207"/>
      <c r="X4" s="207"/>
      <c r="Y4" s="207"/>
      <c r="Z4" s="206" t="s">
        <v>326</v>
      </c>
      <c r="AA4" s="206"/>
      <c r="AB4" s="206"/>
    </row>
    <row r="5" spans="1:28" ht="16.5" customHeight="1" x14ac:dyDescent="0.25">
      <c r="A5" s="1"/>
      <c r="B5" s="1"/>
      <c r="C5" s="1"/>
      <c r="E5" s="205"/>
      <c r="F5" s="205"/>
      <c r="G5" s="205"/>
      <c r="H5" s="68"/>
      <c r="I5" s="68"/>
      <c r="J5" s="13"/>
      <c r="K5"/>
      <c r="L5" s="8"/>
      <c r="M5" s="68"/>
      <c r="N5" s="68"/>
      <c r="O5" s="68"/>
      <c r="P5" s="68"/>
      <c r="Q5"/>
      <c r="R5"/>
      <c r="S5"/>
      <c r="T5"/>
      <c r="U5"/>
      <c r="V5"/>
      <c r="W5"/>
      <c r="X5"/>
      <c r="Y5"/>
      <c r="Z5"/>
      <c r="AA5"/>
      <c r="AB5"/>
    </row>
    <row r="6" spans="1:28" ht="15.75" x14ac:dyDescent="0.25">
      <c r="A6" s="197" t="s">
        <v>5</v>
      </c>
      <c r="B6" s="198"/>
      <c r="C6" s="198"/>
      <c r="D6" s="21"/>
      <c r="E6" s="21"/>
      <c r="F6" s="21"/>
      <c r="G6" s="21"/>
      <c r="H6" s="21"/>
      <c r="I6" s="21"/>
      <c r="J6" s="21"/>
      <c r="K6" s="21"/>
      <c r="L6" s="21"/>
      <c r="M6" s="21"/>
      <c r="N6" s="21"/>
      <c r="O6" s="21"/>
      <c r="P6" s="21"/>
      <c r="Q6" s="21"/>
      <c r="R6" s="21"/>
      <c r="S6"/>
      <c r="T6"/>
      <c r="U6"/>
      <c r="V6"/>
      <c r="W6"/>
      <c r="X6"/>
      <c r="Y6"/>
      <c r="Z6"/>
      <c r="AA6"/>
      <c r="AB6"/>
    </row>
    <row r="7" spans="1:28" ht="6.75" customHeight="1" x14ac:dyDescent="0.25">
      <c r="A7" s="70"/>
      <c r="B7" s="67"/>
      <c r="C7" s="67"/>
      <c r="D7" s="21"/>
      <c r="E7" s="21"/>
      <c r="F7" s="21"/>
      <c r="G7" s="21"/>
      <c r="H7" s="21"/>
      <c r="I7" s="21"/>
      <c r="J7" s="21"/>
      <c r="K7" s="21"/>
      <c r="L7" s="21"/>
      <c r="M7" s="21"/>
      <c r="N7" s="21"/>
      <c r="O7" s="21"/>
      <c r="P7" s="21"/>
      <c r="Q7" s="21"/>
      <c r="R7" s="21"/>
      <c r="S7"/>
      <c r="T7"/>
      <c r="U7"/>
      <c r="V7"/>
      <c r="W7"/>
      <c r="X7"/>
      <c r="Y7"/>
      <c r="Z7"/>
      <c r="AA7"/>
      <c r="AB7"/>
    </row>
    <row r="8" spans="1:28" s="149" customFormat="1" ht="13.5" customHeight="1" x14ac:dyDescent="0.25">
      <c r="A8" s="266" t="s">
        <v>9</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134"/>
    </row>
    <row r="9" spans="1:28" s="146" customFormat="1" ht="12.75" customHeight="1" x14ac:dyDescent="0.2">
      <c r="A9" s="148" t="s">
        <v>4</v>
      </c>
      <c r="B9" s="267" t="s">
        <v>214</v>
      </c>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row>
    <row r="10" spans="1:28" s="135" customFormat="1" ht="6.75" customHeight="1" x14ac:dyDescent="0.25">
      <c r="A10" s="265"/>
      <c r="B10" s="265"/>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row>
    <row r="11" spans="1:28" s="149" customFormat="1" ht="13.5" customHeight="1" x14ac:dyDescent="0.25">
      <c r="A11" s="266" t="s">
        <v>181</v>
      </c>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134"/>
      <c r="AB11" s="134"/>
    </row>
    <row r="12" spans="1:28" s="146" customFormat="1" ht="12.75" customHeight="1" x14ac:dyDescent="0.2">
      <c r="A12" s="148" t="s">
        <v>4</v>
      </c>
      <c r="B12" s="264" t="s">
        <v>182</v>
      </c>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row>
    <row r="13" spans="1:28" s="146" customFormat="1" ht="12.75" customHeight="1" x14ac:dyDescent="0.2">
      <c r="A13" s="148" t="s">
        <v>4</v>
      </c>
      <c r="B13" s="264" t="s">
        <v>299</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row>
    <row r="14" spans="1:28" s="146" customFormat="1" ht="12.75" customHeight="1" x14ac:dyDescent="0.2">
      <c r="A14" s="148" t="s">
        <v>4</v>
      </c>
      <c r="B14" s="264" t="s">
        <v>227</v>
      </c>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row>
    <row r="15" spans="1:28" s="107" customFormat="1" ht="6.75" customHeight="1" x14ac:dyDescent="0.25">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row>
    <row r="16" spans="1:28" s="149" customFormat="1" ht="13.5" customHeight="1" x14ac:dyDescent="0.25">
      <c r="A16" s="266" t="s">
        <v>180</v>
      </c>
      <c r="B16" s="266"/>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134"/>
      <c r="AB16" s="134"/>
    </row>
    <row r="17" spans="1:28" s="146" customFormat="1" ht="24.75" customHeight="1" x14ac:dyDescent="0.2">
      <c r="A17" s="148" t="s">
        <v>4</v>
      </c>
      <c r="B17" s="264" t="s">
        <v>186</v>
      </c>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row>
    <row r="18" spans="1:28" s="146" customFormat="1" ht="12.75" customHeight="1" x14ac:dyDescent="0.2">
      <c r="A18" s="148" t="s">
        <v>4</v>
      </c>
      <c r="B18" s="264" t="s">
        <v>187</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row>
    <row r="19" spans="1:28" s="146" customFormat="1" ht="12.75" customHeight="1" x14ac:dyDescent="0.2">
      <c r="A19" s="148" t="s">
        <v>4</v>
      </c>
      <c r="B19" s="264" t="s">
        <v>281</v>
      </c>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row>
    <row r="20" spans="1:28" s="146" customFormat="1" ht="12.75" customHeight="1" x14ac:dyDescent="0.2">
      <c r="A20" s="148" t="s">
        <v>4</v>
      </c>
      <c r="B20" s="264" t="s">
        <v>188</v>
      </c>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row>
    <row r="21" spans="1:28" s="146" customFormat="1" ht="12.75" customHeight="1" x14ac:dyDescent="0.2">
      <c r="A21" s="148" t="s">
        <v>4</v>
      </c>
      <c r="B21" s="264" t="s">
        <v>189</v>
      </c>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row>
    <row r="22" spans="1:28" s="146" customFormat="1" ht="12.75" customHeight="1" x14ac:dyDescent="0.2">
      <c r="A22" s="148" t="s">
        <v>4</v>
      </c>
      <c r="B22" s="264" t="s">
        <v>190</v>
      </c>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row>
    <row r="23" spans="1:28" s="146" customFormat="1" ht="24.75" customHeight="1" x14ac:dyDescent="0.2">
      <c r="A23" s="148" t="s">
        <v>4</v>
      </c>
      <c r="B23" s="264" t="s">
        <v>191</v>
      </c>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row>
    <row r="24" spans="1:28" s="146" customFormat="1" ht="12.75" customHeight="1" x14ac:dyDescent="0.2">
      <c r="A24" s="148" t="s">
        <v>4</v>
      </c>
      <c r="B24" s="264" t="s">
        <v>192</v>
      </c>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row>
    <row r="25" spans="1:28" s="146" customFormat="1" ht="12.75" customHeight="1" x14ac:dyDescent="0.2">
      <c r="A25" s="148" t="s">
        <v>4</v>
      </c>
      <c r="B25" s="264" t="s">
        <v>193</v>
      </c>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row>
    <row r="26" spans="1:28" s="146" customFormat="1" ht="12.75" customHeight="1" x14ac:dyDescent="0.2">
      <c r="A26" s="148" t="s">
        <v>4</v>
      </c>
      <c r="B26" s="264" t="s">
        <v>298</v>
      </c>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s="264"/>
      <c r="AB26" s="264"/>
    </row>
    <row r="27" spans="1:28" s="146" customFormat="1" ht="51" customHeight="1" x14ac:dyDescent="0.2">
      <c r="A27" s="148" t="s">
        <v>4</v>
      </c>
      <c r="B27" s="264" t="s">
        <v>194</v>
      </c>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row>
    <row r="28" spans="1:28" s="146" customFormat="1" ht="12.75" customHeight="1" x14ac:dyDescent="0.2">
      <c r="A28" s="148" t="s">
        <v>4</v>
      </c>
      <c r="B28" s="264" t="s">
        <v>195</v>
      </c>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row>
    <row r="29" spans="1:28" s="146" customFormat="1" ht="12.75" customHeight="1" x14ac:dyDescent="0.2">
      <c r="A29" s="148" t="s">
        <v>4</v>
      </c>
      <c r="B29" s="264" t="s">
        <v>196</v>
      </c>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row>
    <row r="30" spans="1:28" s="146" customFormat="1" ht="24.75" customHeight="1" x14ac:dyDescent="0.2">
      <c r="A30" s="148" t="s">
        <v>4</v>
      </c>
      <c r="B30" s="264" t="s">
        <v>249</v>
      </c>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row>
    <row r="31" spans="1:28" s="146" customFormat="1" ht="12.75" customHeight="1" x14ac:dyDescent="0.2">
      <c r="A31" s="148" t="s">
        <v>4</v>
      </c>
      <c r="B31" s="264" t="s">
        <v>197</v>
      </c>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row>
    <row r="32" spans="1:28" s="146" customFormat="1" ht="12.75" customHeight="1" x14ac:dyDescent="0.2">
      <c r="A32" s="148" t="s">
        <v>4</v>
      </c>
      <c r="B32" s="264" t="s">
        <v>250</v>
      </c>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row>
    <row r="33" spans="1:28" s="147" customFormat="1" ht="24.75" customHeight="1" x14ac:dyDescent="0.2">
      <c r="A33" s="148" t="s">
        <v>4</v>
      </c>
      <c r="B33" s="264" t="s">
        <v>251</v>
      </c>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row>
    <row r="34" spans="1:28" s="146" customFormat="1" ht="12.75" customHeight="1" x14ac:dyDescent="0.2">
      <c r="A34" s="148" t="s">
        <v>4</v>
      </c>
      <c r="B34" s="264" t="s">
        <v>325</v>
      </c>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row>
    <row r="35" spans="1:28" s="146" customFormat="1" ht="12.75" customHeight="1" x14ac:dyDescent="0.2"/>
    <row r="36" spans="1:28" ht="11.25" customHeight="1" x14ac:dyDescent="0.25">
      <c r="B36" s="9"/>
      <c r="C36" s="9"/>
      <c r="D36" s="9"/>
      <c r="E36" s="9"/>
      <c r="F36" s="9"/>
      <c r="G36" s="10"/>
      <c r="H36" s="10"/>
      <c r="I36" s="10"/>
      <c r="J36" s="10"/>
      <c r="K36" s="10"/>
      <c r="L36" s="10"/>
      <c r="M36" s="10"/>
      <c r="N36" s="10"/>
      <c r="O36" s="10"/>
      <c r="P36" s="10"/>
      <c r="Q36" s="10"/>
      <c r="R36" s="10"/>
      <c r="S36" s="10"/>
      <c r="T36" s="10"/>
      <c r="U36" s="10"/>
      <c r="V36" s="10"/>
      <c r="W36" s="10"/>
      <c r="X36" s="10"/>
      <c r="Y36" s="10"/>
      <c r="Z36" s="10"/>
      <c r="AA36" s="10"/>
      <c r="AB36" s="10"/>
    </row>
    <row r="37" spans="1:28" ht="11.25" customHeight="1" x14ac:dyDescent="0.25"/>
    <row r="38" spans="1:28" ht="11.25" customHeight="1" x14ac:dyDescent="0.25"/>
    <row r="39" spans="1:28" ht="11.25" customHeight="1" x14ac:dyDescent="0.25"/>
    <row r="40" spans="1:28" ht="11.25" customHeight="1" x14ac:dyDescent="0.25"/>
    <row r="41" spans="1:28" ht="11.25" customHeight="1" x14ac:dyDescent="0.25"/>
    <row r="42" spans="1:28" ht="11.25" customHeight="1" x14ac:dyDescent="0.3"/>
    <row r="43" spans="1:28" ht="11.25" customHeight="1" x14ac:dyDescent="0.3"/>
    <row r="44" spans="1:28" ht="11.25" customHeight="1" x14ac:dyDescent="0.3"/>
    <row r="45" spans="1:28" ht="11.25" customHeight="1" x14ac:dyDescent="0.3">
      <c r="G45"/>
      <c r="H45"/>
      <c r="I45"/>
      <c r="J45"/>
      <c r="K45"/>
      <c r="L45"/>
      <c r="M45"/>
      <c r="N45"/>
      <c r="O45"/>
      <c r="P45"/>
      <c r="Q45"/>
      <c r="R45"/>
      <c r="S45"/>
      <c r="T45"/>
      <c r="U45"/>
      <c r="V45"/>
      <c r="W45"/>
      <c r="X45"/>
      <c r="Y45"/>
      <c r="Z45"/>
      <c r="AA45"/>
      <c r="AB45"/>
    </row>
    <row r="46" spans="1:28" ht="11.25" customHeight="1" x14ac:dyDescent="0.3">
      <c r="G46"/>
      <c r="H46"/>
      <c r="I46"/>
      <c r="J46"/>
      <c r="K46"/>
      <c r="L46"/>
      <c r="M46"/>
      <c r="N46"/>
      <c r="O46"/>
      <c r="P46"/>
      <c r="Q46"/>
      <c r="R46"/>
      <c r="S46"/>
      <c r="T46"/>
      <c r="U46"/>
      <c r="V46"/>
      <c r="W46"/>
      <c r="X46"/>
      <c r="Y46"/>
      <c r="Z46"/>
      <c r="AA46"/>
      <c r="AB46"/>
    </row>
    <row r="47" spans="1:28" ht="11.25" customHeight="1" x14ac:dyDescent="0.3">
      <c r="G47"/>
      <c r="H47"/>
      <c r="I47"/>
      <c r="J47"/>
      <c r="K47"/>
      <c r="L47"/>
      <c r="M47"/>
      <c r="N47"/>
      <c r="O47"/>
      <c r="P47"/>
      <c r="Q47"/>
      <c r="R47"/>
      <c r="S47"/>
      <c r="T47"/>
      <c r="U47"/>
      <c r="V47"/>
      <c r="W47"/>
      <c r="X47"/>
      <c r="Y47"/>
      <c r="Z47"/>
      <c r="AA47"/>
      <c r="AB47"/>
    </row>
    <row r="48" spans="1:28" ht="11.25" customHeight="1" x14ac:dyDescent="0.3">
      <c r="G48"/>
      <c r="H48"/>
      <c r="I48"/>
      <c r="J48"/>
      <c r="K48"/>
      <c r="L48"/>
      <c r="M48"/>
      <c r="N48"/>
      <c r="O48"/>
      <c r="P48"/>
      <c r="Q48"/>
      <c r="R48"/>
      <c r="S48"/>
      <c r="T48"/>
      <c r="U48"/>
      <c r="V48"/>
      <c r="W48"/>
      <c r="X48"/>
      <c r="Y48"/>
      <c r="Z48"/>
      <c r="AA48"/>
      <c r="AB48"/>
    </row>
    <row r="49" spans="7:28" ht="11.25" customHeight="1" x14ac:dyDescent="0.3">
      <c r="G49"/>
      <c r="H49"/>
      <c r="I49"/>
      <c r="J49"/>
      <c r="K49"/>
      <c r="L49"/>
      <c r="M49"/>
      <c r="N49"/>
      <c r="O49"/>
      <c r="P49"/>
      <c r="Q49"/>
      <c r="R49"/>
      <c r="S49"/>
      <c r="T49"/>
      <c r="U49"/>
      <c r="V49"/>
      <c r="W49"/>
      <c r="X49"/>
      <c r="Y49"/>
      <c r="Z49"/>
      <c r="AA49"/>
      <c r="AB49"/>
    </row>
    <row r="50" spans="7:28" ht="11.25" customHeight="1" x14ac:dyDescent="0.3">
      <c r="G50"/>
      <c r="H50"/>
      <c r="I50"/>
      <c r="J50"/>
      <c r="K50"/>
      <c r="L50"/>
      <c r="M50"/>
      <c r="N50"/>
      <c r="O50"/>
      <c r="P50"/>
      <c r="Q50"/>
      <c r="R50"/>
      <c r="S50"/>
      <c r="T50"/>
      <c r="U50"/>
      <c r="V50"/>
      <c r="W50"/>
      <c r="X50"/>
      <c r="Y50"/>
      <c r="Z50"/>
      <c r="AA50"/>
      <c r="AB50"/>
    </row>
    <row r="51" spans="7:28" ht="13.5" customHeight="1" x14ac:dyDescent="0.3">
      <c r="G51"/>
      <c r="H51"/>
      <c r="I51"/>
      <c r="J51"/>
      <c r="K51"/>
      <c r="L51"/>
      <c r="M51"/>
      <c r="N51"/>
      <c r="O51"/>
      <c r="P51"/>
      <c r="Q51"/>
      <c r="R51"/>
      <c r="S51"/>
      <c r="T51"/>
      <c r="U51"/>
      <c r="V51"/>
      <c r="W51"/>
      <c r="X51"/>
      <c r="Y51"/>
      <c r="Z51"/>
      <c r="AA51"/>
      <c r="AB51"/>
    </row>
    <row r="52" spans="7:28" ht="13.5" customHeight="1" x14ac:dyDescent="0.3">
      <c r="G52"/>
      <c r="H52"/>
      <c r="I52"/>
      <c r="J52"/>
      <c r="K52"/>
      <c r="L52"/>
      <c r="M52"/>
      <c r="N52"/>
      <c r="O52"/>
      <c r="P52"/>
      <c r="Q52"/>
      <c r="R52"/>
      <c r="S52"/>
      <c r="T52"/>
      <c r="U52"/>
      <c r="V52"/>
      <c r="W52"/>
      <c r="X52"/>
      <c r="Y52"/>
      <c r="Z52"/>
      <c r="AA52"/>
      <c r="AB52"/>
    </row>
    <row r="53" spans="7:28" ht="13.5" customHeight="1" x14ac:dyDescent="0.3">
      <c r="G53"/>
      <c r="H53"/>
      <c r="I53"/>
      <c r="J53"/>
      <c r="K53"/>
      <c r="L53"/>
      <c r="M53"/>
      <c r="N53"/>
      <c r="O53"/>
      <c r="P53"/>
      <c r="Q53"/>
      <c r="R53"/>
      <c r="S53"/>
      <c r="T53"/>
      <c r="U53"/>
      <c r="V53"/>
      <c r="W53"/>
      <c r="X53"/>
      <c r="Y53"/>
      <c r="Z53"/>
      <c r="AA53"/>
      <c r="AB53"/>
    </row>
    <row r="54" spans="7:28" ht="13.5" customHeight="1" x14ac:dyDescent="0.3">
      <c r="G54"/>
      <c r="H54"/>
      <c r="I54"/>
      <c r="J54"/>
      <c r="K54"/>
      <c r="L54"/>
      <c r="M54"/>
      <c r="N54"/>
      <c r="O54"/>
      <c r="P54"/>
      <c r="Q54"/>
      <c r="R54"/>
      <c r="S54"/>
      <c r="T54"/>
      <c r="U54"/>
      <c r="V54"/>
      <c r="W54"/>
      <c r="X54"/>
      <c r="Y54"/>
      <c r="Z54"/>
      <c r="AA54"/>
      <c r="AB54"/>
    </row>
    <row r="55" spans="7:28" ht="13.5" customHeight="1" x14ac:dyDescent="0.25">
      <c r="G55"/>
      <c r="H55"/>
      <c r="I55"/>
      <c r="J55"/>
      <c r="K55"/>
      <c r="L55"/>
      <c r="M55"/>
      <c r="N55"/>
      <c r="O55"/>
      <c r="P55"/>
      <c r="Q55"/>
      <c r="R55"/>
      <c r="S55"/>
      <c r="T55"/>
      <c r="U55"/>
      <c r="V55"/>
      <c r="W55"/>
      <c r="X55"/>
      <c r="Y55"/>
      <c r="Z55"/>
      <c r="AA55"/>
      <c r="AB55"/>
    </row>
    <row r="56" spans="7:28" ht="13.5" customHeight="1" x14ac:dyDescent="0.25">
      <c r="G56"/>
      <c r="H56"/>
      <c r="I56"/>
      <c r="J56"/>
      <c r="K56"/>
      <c r="L56"/>
      <c r="M56"/>
      <c r="N56"/>
      <c r="O56"/>
      <c r="P56"/>
      <c r="Q56"/>
      <c r="R56"/>
      <c r="S56"/>
      <c r="T56"/>
      <c r="U56"/>
      <c r="V56"/>
      <c r="W56"/>
      <c r="X56"/>
      <c r="Y56"/>
      <c r="Z56"/>
      <c r="AA56"/>
      <c r="AB56"/>
    </row>
    <row r="57" spans="7:28" ht="13.5" customHeight="1" x14ac:dyDescent="0.25">
      <c r="G57"/>
      <c r="H57"/>
      <c r="I57"/>
      <c r="J57"/>
      <c r="K57"/>
      <c r="L57"/>
      <c r="M57"/>
      <c r="N57"/>
      <c r="O57"/>
      <c r="P57"/>
      <c r="Q57"/>
      <c r="R57"/>
      <c r="S57"/>
      <c r="T57"/>
      <c r="U57"/>
      <c r="V57"/>
      <c r="W57"/>
      <c r="X57"/>
      <c r="Y57"/>
      <c r="Z57"/>
      <c r="AA57"/>
      <c r="AB57"/>
    </row>
    <row r="58" spans="7:28" ht="13.5" customHeight="1" x14ac:dyDescent="0.25">
      <c r="G58"/>
      <c r="H58"/>
      <c r="I58"/>
      <c r="J58"/>
      <c r="K58"/>
      <c r="L58"/>
      <c r="M58"/>
      <c r="N58"/>
      <c r="O58"/>
      <c r="P58"/>
      <c r="Q58"/>
      <c r="R58"/>
      <c r="S58"/>
      <c r="T58"/>
      <c r="U58"/>
      <c r="V58"/>
      <c r="W58"/>
      <c r="X58"/>
      <c r="Y58"/>
      <c r="Z58"/>
      <c r="AA58"/>
      <c r="AB58"/>
    </row>
    <row r="59" spans="7:28" ht="13.5" customHeight="1" x14ac:dyDescent="0.25">
      <c r="G59"/>
      <c r="H59"/>
      <c r="I59"/>
      <c r="J59"/>
      <c r="K59"/>
      <c r="L59"/>
      <c r="M59"/>
      <c r="N59"/>
      <c r="O59"/>
      <c r="P59"/>
      <c r="Q59"/>
      <c r="R59"/>
      <c r="S59"/>
      <c r="T59"/>
      <c r="U59"/>
      <c r="V59"/>
      <c r="W59"/>
      <c r="X59"/>
      <c r="Y59"/>
      <c r="Z59"/>
      <c r="AA59"/>
      <c r="AB59"/>
    </row>
    <row r="60" spans="7:28" ht="13.5" customHeight="1" x14ac:dyDescent="0.25">
      <c r="G60"/>
      <c r="H60"/>
      <c r="I60"/>
      <c r="J60"/>
      <c r="K60"/>
      <c r="L60"/>
      <c r="M60"/>
      <c r="N60"/>
      <c r="O60"/>
      <c r="P60"/>
      <c r="Q60"/>
      <c r="R60"/>
      <c r="S60"/>
      <c r="T60"/>
      <c r="U60"/>
      <c r="V60"/>
      <c r="W60"/>
      <c r="X60"/>
      <c r="Y60"/>
      <c r="Z60"/>
      <c r="AA60"/>
      <c r="AB60"/>
    </row>
    <row r="61" spans="7:28" ht="13.5" customHeight="1" x14ac:dyDescent="0.25">
      <c r="G61"/>
      <c r="H61"/>
      <c r="I61"/>
      <c r="J61"/>
      <c r="K61"/>
      <c r="L61"/>
      <c r="M61"/>
      <c r="N61"/>
      <c r="O61"/>
      <c r="P61"/>
      <c r="Q61"/>
      <c r="R61"/>
      <c r="S61"/>
      <c r="T61"/>
      <c r="U61"/>
      <c r="V61"/>
      <c r="W61"/>
      <c r="X61"/>
      <c r="Y61"/>
      <c r="Z61"/>
      <c r="AA61"/>
      <c r="AB61"/>
    </row>
    <row r="62" spans="7:28" ht="13.5" customHeight="1" x14ac:dyDescent="0.25">
      <c r="G62"/>
      <c r="H62"/>
      <c r="I62"/>
      <c r="J62"/>
      <c r="K62"/>
      <c r="L62"/>
      <c r="M62"/>
      <c r="N62"/>
      <c r="O62"/>
      <c r="P62"/>
      <c r="Q62"/>
      <c r="R62"/>
      <c r="S62"/>
      <c r="T62"/>
      <c r="U62"/>
      <c r="V62"/>
      <c r="W62"/>
      <c r="X62"/>
      <c r="Y62"/>
      <c r="Z62"/>
      <c r="AA62"/>
      <c r="AB62"/>
    </row>
    <row r="63" spans="7:28" ht="13.5" customHeight="1" x14ac:dyDescent="0.25">
      <c r="G63"/>
      <c r="H63"/>
      <c r="I63"/>
      <c r="J63"/>
      <c r="K63"/>
      <c r="L63"/>
      <c r="M63"/>
      <c r="N63"/>
      <c r="O63"/>
      <c r="P63"/>
      <c r="Q63"/>
      <c r="R63"/>
      <c r="S63"/>
      <c r="T63"/>
      <c r="U63"/>
      <c r="V63"/>
      <c r="W63"/>
      <c r="X63"/>
      <c r="Y63"/>
      <c r="Z63"/>
      <c r="AA63"/>
      <c r="AB63"/>
    </row>
    <row r="64" spans="7:28" ht="13.5" customHeight="1" x14ac:dyDescent="0.25">
      <c r="G64"/>
      <c r="H64"/>
      <c r="I64"/>
      <c r="J64"/>
      <c r="K64"/>
      <c r="L64"/>
      <c r="M64"/>
      <c r="N64"/>
      <c r="O64"/>
      <c r="P64"/>
      <c r="Q64"/>
      <c r="R64"/>
      <c r="S64"/>
      <c r="T64"/>
      <c r="U64"/>
      <c r="V64"/>
      <c r="W64"/>
      <c r="X64"/>
      <c r="Y64"/>
      <c r="Z64"/>
      <c r="AA64"/>
      <c r="AB64"/>
    </row>
    <row r="65" spans="7:28" ht="13.5" customHeight="1" x14ac:dyDescent="0.25">
      <c r="G65"/>
      <c r="H65"/>
      <c r="I65"/>
      <c r="J65"/>
      <c r="K65"/>
      <c r="L65"/>
      <c r="M65"/>
      <c r="N65"/>
      <c r="O65"/>
      <c r="P65"/>
      <c r="Q65"/>
      <c r="R65"/>
      <c r="S65"/>
      <c r="T65"/>
      <c r="U65"/>
      <c r="V65"/>
      <c r="W65"/>
      <c r="X65"/>
      <c r="Y65"/>
      <c r="Z65"/>
      <c r="AA65"/>
      <c r="AB65"/>
    </row>
    <row r="66" spans="7:28" ht="13.5" customHeight="1" x14ac:dyDescent="0.25">
      <c r="G66"/>
      <c r="H66"/>
      <c r="I66"/>
      <c r="J66"/>
      <c r="K66"/>
      <c r="L66"/>
      <c r="M66"/>
      <c r="N66"/>
      <c r="O66"/>
      <c r="P66"/>
      <c r="Q66"/>
      <c r="R66"/>
      <c r="S66"/>
      <c r="T66"/>
      <c r="U66"/>
      <c r="V66"/>
      <c r="W66"/>
      <c r="X66"/>
      <c r="Y66"/>
      <c r="Z66"/>
      <c r="AA66"/>
      <c r="AB66"/>
    </row>
    <row r="67" spans="7:28" ht="13.5" customHeight="1" x14ac:dyDescent="0.25">
      <c r="G67"/>
      <c r="H67"/>
      <c r="I67"/>
      <c r="J67"/>
      <c r="K67"/>
      <c r="L67"/>
      <c r="M67"/>
      <c r="N67"/>
      <c r="O67"/>
      <c r="P67"/>
      <c r="Q67"/>
      <c r="R67"/>
      <c r="S67"/>
      <c r="T67"/>
      <c r="U67"/>
      <c r="V67"/>
      <c r="W67"/>
      <c r="X67"/>
      <c r="Y67"/>
      <c r="Z67"/>
      <c r="AA67"/>
      <c r="AB67"/>
    </row>
    <row r="68" spans="7:28" ht="13.5" customHeight="1" x14ac:dyDescent="0.25">
      <c r="G68"/>
      <c r="H68"/>
      <c r="I68"/>
      <c r="J68"/>
      <c r="K68"/>
      <c r="L68"/>
      <c r="M68"/>
      <c r="N68"/>
      <c r="O68"/>
      <c r="P68"/>
      <c r="Q68"/>
      <c r="R68"/>
      <c r="S68"/>
      <c r="T68"/>
      <c r="U68"/>
      <c r="V68"/>
      <c r="W68"/>
      <c r="X68"/>
      <c r="Y68"/>
      <c r="Z68"/>
      <c r="AA68"/>
      <c r="AB68"/>
    </row>
    <row r="69" spans="7:28" ht="13.5" customHeight="1" x14ac:dyDescent="0.25">
      <c r="G69"/>
      <c r="H69"/>
      <c r="I69"/>
      <c r="J69"/>
      <c r="K69"/>
      <c r="L69"/>
      <c r="M69"/>
      <c r="N69"/>
      <c r="O69"/>
      <c r="P69"/>
      <c r="Q69"/>
      <c r="R69"/>
      <c r="S69"/>
      <c r="T69"/>
      <c r="U69"/>
      <c r="V69"/>
      <c r="W69"/>
      <c r="X69"/>
      <c r="Y69"/>
      <c r="Z69"/>
      <c r="AA69"/>
      <c r="AB69"/>
    </row>
    <row r="70" spans="7:28" ht="13.5" customHeight="1" x14ac:dyDescent="0.25">
      <c r="G70"/>
      <c r="H70"/>
      <c r="I70"/>
      <c r="J70"/>
      <c r="K70"/>
      <c r="L70"/>
      <c r="M70"/>
      <c r="N70"/>
      <c r="O70"/>
      <c r="P70"/>
      <c r="Q70"/>
      <c r="R70"/>
      <c r="S70"/>
      <c r="T70"/>
      <c r="U70"/>
      <c r="V70"/>
      <c r="W70"/>
      <c r="X70"/>
      <c r="Y70"/>
      <c r="Z70"/>
      <c r="AA70"/>
      <c r="AB70"/>
    </row>
    <row r="71" spans="7:28" ht="13.5" customHeight="1" x14ac:dyDescent="0.25">
      <c r="G71"/>
      <c r="H71"/>
      <c r="I71"/>
      <c r="J71"/>
      <c r="K71"/>
      <c r="L71"/>
      <c r="M71"/>
      <c r="N71"/>
      <c r="O71"/>
      <c r="P71"/>
      <c r="Q71"/>
      <c r="R71"/>
      <c r="S71"/>
      <c r="T71"/>
      <c r="U71"/>
      <c r="V71"/>
      <c r="W71"/>
      <c r="X71"/>
      <c r="Y71"/>
      <c r="Z71"/>
      <c r="AA71"/>
      <c r="AB71"/>
    </row>
    <row r="72" spans="7:28" ht="13.5" customHeight="1" x14ac:dyDescent="0.25">
      <c r="G72"/>
      <c r="H72"/>
      <c r="I72"/>
      <c r="J72"/>
      <c r="K72"/>
      <c r="L72"/>
      <c r="M72"/>
      <c r="N72"/>
      <c r="O72"/>
      <c r="P72"/>
      <c r="Q72"/>
      <c r="R72"/>
      <c r="S72"/>
      <c r="T72"/>
      <c r="U72"/>
      <c r="V72"/>
      <c r="W72"/>
      <c r="X72"/>
      <c r="Y72"/>
      <c r="Z72"/>
      <c r="AA72"/>
      <c r="AB72"/>
    </row>
    <row r="73" spans="7:28" ht="13.5" customHeight="1" x14ac:dyDescent="0.25">
      <c r="G73"/>
      <c r="H73"/>
      <c r="I73"/>
      <c r="J73"/>
      <c r="K73"/>
      <c r="L73"/>
      <c r="M73"/>
      <c r="N73"/>
      <c r="O73"/>
      <c r="P73"/>
      <c r="Q73"/>
      <c r="R73"/>
      <c r="S73"/>
      <c r="T73"/>
      <c r="U73"/>
      <c r="V73"/>
      <c r="W73"/>
      <c r="X73"/>
      <c r="Y73"/>
      <c r="Z73"/>
      <c r="AA73"/>
      <c r="AB73"/>
    </row>
    <row r="74" spans="7:28" ht="13.5" customHeight="1" x14ac:dyDescent="0.25">
      <c r="G74"/>
      <c r="H74"/>
      <c r="I74"/>
      <c r="J74"/>
      <c r="K74"/>
      <c r="L74"/>
      <c r="M74"/>
      <c r="N74"/>
      <c r="O74"/>
      <c r="P74"/>
      <c r="Q74"/>
      <c r="R74"/>
      <c r="S74"/>
      <c r="T74"/>
      <c r="U74"/>
      <c r="V74"/>
      <c r="W74"/>
      <c r="X74"/>
      <c r="Y74"/>
      <c r="Z74"/>
      <c r="AA74"/>
      <c r="AB74"/>
    </row>
    <row r="75" spans="7:28" ht="13.5" customHeight="1" x14ac:dyDescent="0.25">
      <c r="G75"/>
      <c r="H75"/>
      <c r="I75"/>
      <c r="J75"/>
      <c r="K75"/>
      <c r="L75"/>
      <c r="M75"/>
      <c r="N75"/>
      <c r="O75"/>
      <c r="P75"/>
      <c r="Q75"/>
      <c r="R75"/>
      <c r="S75"/>
      <c r="T75"/>
      <c r="U75"/>
      <c r="V75"/>
      <c r="W75"/>
      <c r="X75"/>
      <c r="Y75"/>
      <c r="Z75"/>
      <c r="AA75"/>
      <c r="AB75"/>
    </row>
    <row r="76" spans="7:28" ht="13.5" customHeight="1" x14ac:dyDescent="0.25">
      <c r="G76"/>
      <c r="H76"/>
      <c r="I76"/>
      <c r="J76"/>
      <c r="K76"/>
      <c r="L76"/>
      <c r="M76"/>
      <c r="N76"/>
      <c r="O76"/>
      <c r="P76"/>
      <c r="Q76"/>
      <c r="R76"/>
      <c r="S76"/>
      <c r="T76"/>
      <c r="U76"/>
      <c r="V76"/>
      <c r="W76"/>
      <c r="X76"/>
      <c r="Y76"/>
      <c r="Z76"/>
      <c r="AA76"/>
      <c r="AB76"/>
    </row>
    <row r="77" spans="7:28" ht="13.5" customHeight="1" x14ac:dyDescent="0.25">
      <c r="G77"/>
      <c r="H77"/>
      <c r="I77"/>
      <c r="J77"/>
      <c r="K77"/>
      <c r="L77"/>
      <c r="M77"/>
      <c r="N77"/>
      <c r="O77"/>
      <c r="P77"/>
      <c r="Q77"/>
      <c r="R77"/>
      <c r="S77"/>
      <c r="T77"/>
      <c r="U77"/>
      <c r="V77"/>
      <c r="W77"/>
      <c r="X77"/>
      <c r="Y77"/>
      <c r="Z77"/>
      <c r="AA77"/>
      <c r="AB77"/>
    </row>
    <row r="78" spans="7:28" ht="13.5" customHeight="1" x14ac:dyDescent="0.25">
      <c r="G78"/>
      <c r="H78"/>
      <c r="I78"/>
      <c r="J78"/>
      <c r="K78"/>
      <c r="L78"/>
      <c r="M78"/>
      <c r="N78"/>
      <c r="O78"/>
      <c r="P78"/>
      <c r="Q78"/>
      <c r="R78"/>
      <c r="S78"/>
      <c r="T78"/>
      <c r="U78"/>
      <c r="V78"/>
      <c r="W78"/>
      <c r="X78"/>
      <c r="Y78"/>
      <c r="Z78"/>
      <c r="AA78"/>
      <c r="AB78"/>
    </row>
    <row r="79" spans="7:28" ht="13.5" customHeight="1" x14ac:dyDescent="0.25">
      <c r="G79"/>
      <c r="H79"/>
      <c r="I79"/>
      <c r="J79"/>
      <c r="K79"/>
      <c r="L79"/>
      <c r="M79"/>
      <c r="N79"/>
      <c r="O79"/>
      <c r="P79"/>
      <c r="Q79"/>
      <c r="R79"/>
      <c r="S79"/>
      <c r="T79"/>
      <c r="U79"/>
      <c r="V79"/>
      <c r="W79"/>
      <c r="X79"/>
      <c r="Y79"/>
      <c r="Z79"/>
      <c r="AA79"/>
      <c r="AB79"/>
    </row>
    <row r="80" spans="7:28" ht="13.5" customHeight="1" x14ac:dyDescent="0.25">
      <c r="G80"/>
      <c r="H80"/>
      <c r="I80"/>
      <c r="J80"/>
      <c r="K80"/>
      <c r="L80"/>
      <c r="M80"/>
      <c r="N80"/>
      <c r="O80"/>
      <c r="P80"/>
      <c r="Q80"/>
      <c r="R80"/>
      <c r="S80"/>
      <c r="T80"/>
      <c r="U80"/>
      <c r="V80"/>
      <c r="W80"/>
      <c r="X80"/>
      <c r="Y80"/>
      <c r="Z80"/>
      <c r="AA80"/>
      <c r="AB80"/>
    </row>
    <row r="81" spans="7:28" ht="13.5" customHeight="1" x14ac:dyDescent="0.25">
      <c r="G81"/>
      <c r="H81"/>
      <c r="I81"/>
      <c r="J81"/>
      <c r="K81"/>
      <c r="L81"/>
      <c r="M81"/>
      <c r="N81"/>
      <c r="O81"/>
      <c r="P81"/>
      <c r="Q81"/>
      <c r="R81"/>
      <c r="S81"/>
      <c r="T81"/>
      <c r="U81"/>
      <c r="V81"/>
      <c r="W81"/>
      <c r="X81"/>
      <c r="Y81"/>
      <c r="Z81"/>
      <c r="AA81"/>
      <c r="AB81"/>
    </row>
    <row r="82" spans="7:28" ht="13.5" customHeight="1" x14ac:dyDescent="0.25">
      <c r="G82"/>
      <c r="H82"/>
      <c r="I82"/>
      <c r="J82"/>
      <c r="K82"/>
      <c r="L82"/>
      <c r="M82"/>
      <c r="N82"/>
      <c r="O82"/>
      <c r="P82"/>
      <c r="Q82"/>
      <c r="R82"/>
      <c r="S82"/>
      <c r="T82"/>
      <c r="U82"/>
      <c r="V82"/>
      <c r="W82"/>
      <c r="X82"/>
      <c r="Y82"/>
      <c r="Z82"/>
      <c r="AA82"/>
      <c r="AB82"/>
    </row>
    <row r="83" spans="7:28" ht="13.5" customHeight="1" x14ac:dyDescent="0.25">
      <c r="G83"/>
      <c r="H83"/>
      <c r="I83"/>
      <c r="J83"/>
      <c r="K83"/>
      <c r="L83"/>
      <c r="M83"/>
      <c r="N83"/>
      <c r="O83"/>
      <c r="P83"/>
      <c r="Q83"/>
      <c r="R83"/>
      <c r="S83"/>
      <c r="T83"/>
      <c r="U83"/>
      <c r="V83"/>
      <c r="W83"/>
      <c r="X83"/>
      <c r="Y83"/>
      <c r="Z83"/>
      <c r="AA83"/>
      <c r="AB83"/>
    </row>
    <row r="84" spans="7:28" ht="13.5" customHeight="1" x14ac:dyDescent="0.25">
      <c r="G84"/>
      <c r="H84"/>
      <c r="I84"/>
      <c r="J84"/>
      <c r="K84"/>
      <c r="L84"/>
      <c r="M84"/>
      <c r="N84"/>
      <c r="O84"/>
      <c r="P84"/>
      <c r="Q84"/>
      <c r="R84"/>
      <c r="S84"/>
      <c r="T84"/>
      <c r="U84"/>
      <c r="V84"/>
      <c r="W84"/>
      <c r="X84"/>
      <c r="Y84"/>
      <c r="Z84"/>
      <c r="AA84"/>
      <c r="AB84"/>
    </row>
    <row r="85" spans="7:28" ht="13.5" customHeight="1" x14ac:dyDescent="0.25">
      <c r="G85"/>
      <c r="H85"/>
      <c r="I85"/>
      <c r="J85"/>
      <c r="K85"/>
      <c r="L85"/>
      <c r="M85"/>
      <c r="N85"/>
      <c r="O85"/>
      <c r="P85"/>
      <c r="Q85"/>
      <c r="R85"/>
      <c r="S85"/>
      <c r="T85"/>
      <c r="U85"/>
      <c r="V85"/>
      <c r="W85"/>
      <c r="X85"/>
      <c r="Y85"/>
      <c r="Z85"/>
      <c r="AA85"/>
      <c r="AB85"/>
    </row>
    <row r="86" spans="7:28" ht="13.5" customHeight="1" x14ac:dyDescent="0.25">
      <c r="G86"/>
      <c r="H86"/>
      <c r="I86"/>
      <c r="J86"/>
      <c r="K86"/>
      <c r="L86"/>
      <c r="M86"/>
      <c r="N86"/>
      <c r="O86"/>
      <c r="P86"/>
      <c r="Q86"/>
      <c r="R86"/>
      <c r="S86"/>
      <c r="T86"/>
      <c r="U86"/>
      <c r="V86"/>
      <c r="W86"/>
      <c r="X86"/>
      <c r="Y86"/>
      <c r="Z86"/>
      <c r="AA86"/>
      <c r="AB86"/>
    </row>
  </sheetData>
  <mergeCells count="31">
    <mergeCell ref="Z2:AB2"/>
    <mergeCell ref="E2:Y4"/>
    <mergeCell ref="A6:C6"/>
    <mergeCell ref="B9:AB9"/>
    <mergeCell ref="Z4:AB4"/>
    <mergeCell ref="E5:G5"/>
    <mergeCell ref="A8:AA8"/>
    <mergeCell ref="B17:AB17"/>
    <mergeCell ref="B18:AB18"/>
    <mergeCell ref="B19:AB19"/>
    <mergeCell ref="B20:AB20"/>
    <mergeCell ref="A10:AB10"/>
    <mergeCell ref="A16:Z16"/>
    <mergeCell ref="A11:Z11"/>
    <mergeCell ref="B12:AB12"/>
    <mergeCell ref="B13:AB13"/>
    <mergeCell ref="B14:AB14"/>
    <mergeCell ref="B34:AB34"/>
    <mergeCell ref="B26:AB26"/>
    <mergeCell ref="B21:AB21"/>
    <mergeCell ref="B22:AB22"/>
    <mergeCell ref="B23:AB23"/>
    <mergeCell ref="B24:AB24"/>
    <mergeCell ref="B25:AB25"/>
    <mergeCell ref="B27:AB27"/>
    <mergeCell ref="B28:AB28"/>
    <mergeCell ref="B29:AB29"/>
    <mergeCell ref="B30:AB30"/>
    <mergeCell ref="B31:AB31"/>
    <mergeCell ref="B32:AB32"/>
    <mergeCell ref="B33:AB33"/>
  </mergeCells>
  <hyperlinks>
    <hyperlink ref="Z2:AB2" location="Contents!A1" display="Back to Contents"/>
  </hyperlinks>
  <pageMargins left="0.65" right="0.65" top="0.4" bottom="0.6" header="0.3" footer="0.3"/>
  <pageSetup firstPageNumber="17" orientation="landscape" r:id="rId1"/>
  <headerFooter>
    <oddFooter xml:space="preserve">&amp;L&amp;"-,Bold"&amp;8DSHS |&amp;"-,Regular"&amp;7 Services and Enterprise Support Administration | Research and Data Analysis Division&amp;R&amp;9PAGE &amp;P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AD51"/>
  <sheetViews>
    <sheetView showGridLines="0" view="pageLayout" zoomScaleNormal="100" workbookViewId="0">
      <selection activeCell="T15" sqref="T15"/>
    </sheetView>
  </sheetViews>
  <sheetFormatPr defaultColWidth="9.140625" defaultRowHeight="15" x14ac:dyDescent="0.25"/>
  <cols>
    <col min="1" max="1" width="5.5703125" customWidth="1"/>
    <col min="2" max="7" width="4" customWidth="1"/>
    <col min="8" max="29" width="4" style="18" customWidth="1"/>
    <col min="30" max="30" width="5.5703125" customWidth="1"/>
    <col min="31" max="34" width="6.42578125" customWidth="1"/>
  </cols>
  <sheetData>
    <row r="2" spans="1:30" s="17" customFormat="1" x14ac:dyDescent="0.25">
      <c r="B2" s="2"/>
      <c r="C2" s="2"/>
      <c r="D2" s="2"/>
      <c r="E2" s="2"/>
      <c r="F2" s="2"/>
      <c r="G2" s="2"/>
      <c r="H2" s="2"/>
      <c r="I2" s="2"/>
      <c r="J2" s="2"/>
      <c r="K2" s="2"/>
      <c r="L2" s="2"/>
      <c r="M2" s="2"/>
      <c r="N2" s="2"/>
      <c r="O2" s="2"/>
      <c r="P2" s="2"/>
      <c r="Q2" s="2"/>
      <c r="R2" s="2"/>
      <c r="S2" s="2"/>
      <c r="T2" s="2"/>
      <c r="U2" s="2"/>
      <c r="V2" s="2"/>
      <c r="W2" s="2"/>
      <c r="X2" s="2"/>
      <c r="Y2" s="2"/>
      <c r="Z2" s="2"/>
      <c r="AA2" s="2"/>
      <c r="AB2" s="2"/>
      <c r="AC2" s="2"/>
    </row>
    <row r="3" spans="1:30" s="17" customFormat="1" x14ac:dyDescent="0.25">
      <c r="A3" s="44"/>
      <c r="B3" s="2"/>
      <c r="C3" s="2"/>
      <c r="D3" s="2"/>
      <c r="E3" s="2"/>
      <c r="F3" s="2"/>
      <c r="G3" s="2"/>
      <c r="H3" s="2"/>
      <c r="I3" s="2"/>
      <c r="J3" s="2"/>
      <c r="K3" s="2"/>
      <c r="L3" s="2"/>
      <c r="M3" s="2"/>
      <c r="N3" s="2"/>
      <c r="O3" s="2"/>
      <c r="P3" s="2"/>
      <c r="Q3" s="2"/>
      <c r="R3" s="2"/>
      <c r="S3" s="2"/>
      <c r="T3" s="2"/>
      <c r="U3" s="2"/>
      <c r="V3" s="2"/>
      <c r="W3" s="2"/>
      <c r="X3" s="2"/>
      <c r="Y3" s="2"/>
      <c r="Z3" s="2"/>
      <c r="AA3" s="2"/>
      <c r="AB3" s="2"/>
      <c r="AC3" s="2"/>
      <c r="AD3" s="44"/>
    </row>
    <row r="4" spans="1:30" x14ac:dyDescent="0.25">
      <c r="A4" s="44"/>
      <c r="B4" s="2"/>
      <c r="C4" s="2"/>
      <c r="D4" s="2"/>
      <c r="E4" s="2"/>
      <c r="F4" s="2"/>
      <c r="G4" s="2"/>
      <c r="H4" s="2"/>
      <c r="I4" s="2"/>
      <c r="J4" s="2"/>
      <c r="K4" s="2"/>
      <c r="L4" s="2"/>
      <c r="M4" s="2"/>
      <c r="N4" s="2"/>
      <c r="O4" s="2"/>
      <c r="P4" s="2"/>
      <c r="Q4" s="2"/>
      <c r="R4" s="2"/>
      <c r="S4" s="2"/>
      <c r="T4" s="2"/>
      <c r="U4" s="2"/>
      <c r="V4" s="2"/>
      <c r="W4" s="2"/>
      <c r="X4" s="2"/>
      <c r="Y4" s="2"/>
      <c r="Z4" s="2"/>
      <c r="AA4" s="2"/>
      <c r="AB4" s="2"/>
      <c r="AC4" s="2"/>
      <c r="AD4" s="44"/>
    </row>
    <row r="5" spans="1:30" x14ac:dyDescent="0.25">
      <c r="B5" s="269" t="s">
        <v>336</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row>
    <row r="6" spans="1:30" x14ac:dyDescent="0.25">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row>
    <row r="7" spans="1:30" x14ac:dyDescent="0.25">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row>
    <row r="8" spans="1:30" s="17" customFormat="1" x14ac:dyDescent="0.25">
      <c r="B8" s="269"/>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row>
    <row r="9" spans="1:30" s="17" customFormat="1" x14ac:dyDescent="0.25">
      <c r="A9" s="44"/>
      <c r="B9" s="269"/>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44"/>
    </row>
    <row r="10" spans="1:30" x14ac:dyDescent="0.25">
      <c r="A10" s="44"/>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44"/>
    </row>
    <row r="11" spans="1:30" x14ac:dyDescent="0.25">
      <c r="A11" s="44"/>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4"/>
    </row>
    <row r="12" spans="1:30" x14ac:dyDescent="0.25">
      <c r="B12" s="270" t="s">
        <v>326</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row>
    <row r="13" spans="1:30" x14ac:dyDescent="0.25">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x14ac:dyDescent="0.25">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30" x14ac:dyDescent="0.25">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row>
    <row r="16" spans="1:30" x14ac:dyDescent="0.25">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row>
    <row r="17" spans="1:30" x14ac:dyDescent="0.25">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row>
    <row r="18" spans="1:30" x14ac:dyDescent="0.2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row>
    <row r="19" spans="1:30" x14ac:dyDescent="0.25">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row>
    <row r="20" spans="1:30" x14ac:dyDescent="0.25">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row>
    <row r="21" spans="1:30"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row>
    <row r="22" spans="1:30" ht="15" customHeight="1" x14ac:dyDescent="0.25">
      <c r="C22" s="47"/>
      <c r="D22" s="271" t="s">
        <v>179</v>
      </c>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47"/>
      <c r="AC22" s="47"/>
    </row>
    <row r="23" spans="1:30" x14ac:dyDescent="0.25">
      <c r="B23" s="47"/>
      <c r="C23" s="47"/>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47"/>
      <c r="AC23" s="47"/>
    </row>
    <row r="24" spans="1:30" x14ac:dyDescent="0.25">
      <c r="B24" s="47"/>
      <c r="C24" s="47"/>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47"/>
      <c r="AC24" s="47"/>
    </row>
    <row r="25" spans="1:30" x14ac:dyDescent="0.25">
      <c r="B25" s="47"/>
      <c r="C25" s="47"/>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47"/>
      <c r="AC25" s="47"/>
    </row>
    <row r="26" spans="1:30" x14ac:dyDescent="0.25">
      <c r="B26" s="47"/>
      <c r="C26" s="47"/>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47"/>
      <c r="AC26" s="47"/>
    </row>
    <row r="27" spans="1:30" x14ac:dyDescent="0.25">
      <c r="B27" s="47"/>
      <c r="C27" s="47"/>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47"/>
      <c r="AC27" s="47"/>
    </row>
    <row r="28" spans="1:30" x14ac:dyDescent="0.25">
      <c r="B28" s="47"/>
      <c r="C28" s="47"/>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47"/>
      <c r="AC28" s="47"/>
    </row>
    <row r="29" spans="1:30" x14ac:dyDescent="0.25">
      <c r="A29" s="8"/>
      <c r="B29" s="47"/>
      <c r="C29" s="47"/>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47"/>
      <c r="AC29" s="47"/>
      <c r="AD29" s="8"/>
    </row>
    <row r="30" spans="1:30" x14ac:dyDescent="0.25">
      <c r="A30" s="8"/>
      <c r="B30" s="47"/>
      <c r="C30" s="47"/>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47"/>
      <c r="AC30" s="47"/>
      <c r="AD30" s="8"/>
    </row>
    <row r="31" spans="1:30" x14ac:dyDescent="0.25">
      <c r="A31" s="8"/>
      <c r="B31" s="8"/>
      <c r="C31" s="8"/>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45"/>
      <c r="AC31" s="45"/>
      <c r="AD31" s="8"/>
    </row>
    <row r="32" spans="1:30" x14ac:dyDescent="0.25">
      <c r="A32" s="8"/>
      <c r="B32" s="45"/>
      <c r="C32" s="45"/>
      <c r="D32" s="272" t="s">
        <v>8</v>
      </c>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45"/>
      <c r="AC32" s="45"/>
      <c r="AD32" s="8"/>
    </row>
    <row r="33" spans="1:30" x14ac:dyDescent="0.25">
      <c r="A33" s="8"/>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8"/>
    </row>
    <row r="34" spans="1:30" x14ac:dyDescent="0.25">
      <c r="A34" s="8"/>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8"/>
    </row>
    <row r="35" spans="1:30" x14ac:dyDescent="0.25">
      <c r="A35" s="8"/>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8"/>
    </row>
    <row r="36" spans="1:30" x14ac:dyDescent="0.25">
      <c r="A36" s="8"/>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8"/>
    </row>
    <row r="37" spans="1:30" ht="14.45" x14ac:dyDescent="0.3">
      <c r="A37" s="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8"/>
    </row>
    <row r="38" spans="1:30" ht="14.45" x14ac:dyDescent="0.3">
      <c r="A38" s="8"/>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8"/>
    </row>
    <row r="39" spans="1:30" ht="14.45" x14ac:dyDescent="0.3">
      <c r="A39" s="8"/>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8"/>
    </row>
    <row r="40" spans="1:30" ht="14.45" x14ac:dyDescent="0.3">
      <c r="A40" s="8"/>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8"/>
    </row>
    <row r="41" spans="1:30" ht="14.45" x14ac:dyDescent="0.3">
      <c r="A41" s="8"/>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8"/>
    </row>
    <row r="42" spans="1:30" ht="14.45" x14ac:dyDescent="0.3">
      <c r="A42" s="8"/>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8"/>
    </row>
    <row r="43" spans="1:30" ht="14.45" x14ac:dyDescent="0.3">
      <c r="A43" s="8"/>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8"/>
    </row>
    <row r="44" spans="1:30" ht="14.45" x14ac:dyDescent="0.3">
      <c r="A44" s="8"/>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8"/>
    </row>
    <row r="45" spans="1:30" ht="14.45" x14ac:dyDescent="0.3">
      <c r="A45" s="8"/>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8"/>
    </row>
    <row r="46" spans="1:30" ht="14.45" x14ac:dyDescent="0.3">
      <c r="A46" s="8"/>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8"/>
    </row>
    <row r="47" spans="1:30" s="17" customFormat="1" ht="14.45" x14ac:dyDescent="0.3">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30" s="17" customFormat="1" ht="14.45" x14ac:dyDescent="0.3">
      <c r="A48" s="44"/>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44"/>
    </row>
    <row r="49" spans="1:30" x14ac:dyDescent="0.25">
      <c r="A49" s="4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44"/>
    </row>
    <row r="50" spans="1:30"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30"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sheetData>
  <mergeCells count="4">
    <mergeCell ref="B5:AC10"/>
    <mergeCell ref="B12:AC12"/>
    <mergeCell ref="D22:AA31"/>
    <mergeCell ref="D32:AA32"/>
  </mergeCells>
  <hyperlinks>
    <hyperlink ref="D32" r:id="rId1"/>
  </hyperlinks>
  <pageMargins left="0.65" right="0.65" top="0.6" bottom="0.6"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57"/>
  <sheetViews>
    <sheetView view="pageLayout" zoomScaleNormal="100" workbookViewId="0">
      <selection activeCell="I22" sqref="I22"/>
    </sheetView>
  </sheetViews>
  <sheetFormatPr defaultColWidth="9.140625" defaultRowHeight="15" x14ac:dyDescent="0.25"/>
  <cols>
    <col min="1" max="1" width="7.85546875" style="1" customWidth="1"/>
    <col min="2" max="3" width="7.85546875" customWidth="1"/>
    <col min="4" max="4" width="0.85546875" customWidth="1"/>
    <col min="5" max="7" width="9.42578125" customWidth="1"/>
    <col min="8" max="18" width="6.42578125" customWidth="1"/>
    <col min="19" max="19" width="0.42578125" customWidth="1"/>
  </cols>
  <sheetData>
    <row r="1" spans="1:18" ht="16.5" customHeight="1" x14ac:dyDescent="0.25">
      <c r="B1" s="1"/>
      <c r="C1" s="1"/>
      <c r="D1" s="2"/>
      <c r="F1" s="71"/>
      <c r="G1" s="71"/>
      <c r="H1" s="71"/>
      <c r="I1" s="71"/>
      <c r="J1" s="71"/>
      <c r="K1" s="71"/>
      <c r="L1" s="71"/>
      <c r="M1" s="71"/>
      <c r="N1" s="71"/>
      <c r="O1" s="71"/>
      <c r="P1" s="71"/>
      <c r="Q1" s="65"/>
      <c r="R1" s="65"/>
    </row>
    <row r="2" spans="1:18" ht="16.5" customHeight="1" x14ac:dyDescent="0.25">
      <c r="B2" s="63"/>
      <c r="C2" s="63"/>
      <c r="D2" s="2"/>
      <c r="E2" s="207" t="s">
        <v>335</v>
      </c>
      <c r="F2" s="207"/>
      <c r="G2" s="207"/>
      <c r="H2" s="207"/>
      <c r="I2" s="207"/>
      <c r="J2" s="207"/>
      <c r="K2" s="207"/>
      <c r="L2" s="207"/>
      <c r="M2" s="207"/>
      <c r="N2" s="207"/>
      <c r="O2" s="207"/>
      <c r="P2" s="204" t="s">
        <v>3</v>
      </c>
      <c r="Q2" s="204"/>
      <c r="R2" s="204"/>
    </row>
    <row r="3" spans="1:18" ht="16.5" customHeight="1" x14ac:dyDescent="0.25">
      <c r="B3" s="63"/>
      <c r="C3" s="63"/>
      <c r="D3" s="2"/>
      <c r="E3" s="207"/>
      <c r="F3" s="207"/>
      <c r="G3" s="207"/>
      <c r="H3" s="207"/>
      <c r="I3" s="207"/>
      <c r="J3" s="207"/>
      <c r="K3" s="207"/>
      <c r="L3" s="207"/>
      <c r="M3" s="207"/>
      <c r="N3" s="207"/>
      <c r="O3" s="207"/>
      <c r="P3" s="69"/>
    </row>
    <row r="4" spans="1:18" ht="16.5" customHeight="1" x14ac:dyDescent="0.25">
      <c r="B4" s="1"/>
      <c r="C4" s="1"/>
      <c r="E4" s="207"/>
      <c r="F4" s="207"/>
      <c r="G4" s="207"/>
      <c r="H4" s="207"/>
      <c r="I4" s="207"/>
      <c r="J4" s="207"/>
      <c r="K4" s="207"/>
      <c r="L4" s="207"/>
      <c r="M4" s="207"/>
      <c r="N4" s="207"/>
      <c r="O4" s="207"/>
      <c r="P4" s="206" t="s">
        <v>326</v>
      </c>
      <c r="Q4" s="206"/>
      <c r="R4" s="206"/>
    </row>
    <row r="5" spans="1:18" ht="16.5" customHeight="1" x14ac:dyDescent="0.25">
      <c r="B5" s="1"/>
      <c r="C5" s="1"/>
      <c r="E5" s="68"/>
      <c r="F5" s="68"/>
      <c r="G5" s="68"/>
      <c r="H5" s="68"/>
      <c r="I5" s="68"/>
      <c r="J5" s="68"/>
      <c r="K5" s="68"/>
      <c r="L5" s="68"/>
      <c r="M5" s="68"/>
      <c r="N5" s="68"/>
      <c r="O5" s="68"/>
      <c r="P5" s="68"/>
      <c r="Q5" s="2"/>
      <c r="R5" s="2"/>
    </row>
    <row r="6" spans="1:18" ht="15.75" x14ac:dyDescent="0.25">
      <c r="A6" s="219" t="s">
        <v>168</v>
      </c>
      <c r="B6" s="219"/>
      <c r="C6" s="127" t="s">
        <v>166</v>
      </c>
      <c r="D6" s="21"/>
      <c r="E6" s="21"/>
      <c r="F6" s="21"/>
      <c r="H6" s="21"/>
      <c r="I6" s="21"/>
      <c r="J6" s="21"/>
      <c r="K6" s="21"/>
      <c r="L6" s="21"/>
      <c r="M6" s="21"/>
      <c r="N6" s="21"/>
      <c r="O6" s="21"/>
      <c r="P6" s="21"/>
      <c r="Q6" s="21"/>
      <c r="R6" s="21"/>
    </row>
    <row r="7" spans="1:18" ht="5.25" customHeight="1" x14ac:dyDescent="0.25">
      <c r="E7" s="68"/>
      <c r="F7" s="68"/>
      <c r="G7" s="68"/>
      <c r="H7" s="68"/>
      <c r="I7" s="68"/>
      <c r="J7" s="68"/>
      <c r="K7" s="68"/>
      <c r="L7" s="68"/>
      <c r="M7" s="66"/>
      <c r="N7" s="66"/>
      <c r="O7" s="66"/>
      <c r="P7" s="66"/>
      <c r="Q7" s="66"/>
      <c r="R7" s="66"/>
    </row>
    <row r="8" spans="1:18" ht="5.25" customHeight="1" x14ac:dyDescent="0.25">
      <c r="E8" s="68"/>
      <c r="F8" s="68"/>
      <c r="G8" s="68"/>
      <c r="H8" s="68"/>
      <c r="I8" s="68"/>
      <c r="J8" s="68"/>
      <c r="K8" s="68"/>
      <c r="L8" s="68"/>
      <c r="M8" s="66"/>
      <c r="N8" s="66"/>
      <c r="O8" s="66"/>
      <c r="P8" s="66"/>
      <c r="Q8" s="66"/>
      <c r="R8" s="66"/>
    </row>
    <row r="9" spans="1:18" ht="17.25" customHeight="1" x14ac:dyDescent="0.25">
      <c r="A9" s="220" t="s">
        <v>200</v>
      </c>
      <c r="B9" s="220"/>
      <c r="C9" s="220"/>
      <c r="D9" s="220"/>
      <c r="F9" s="163" t="s">
        <v>164</v>
      </c>
      <c r="G9" s="163"/>
      <c r="H9" s="163"/>
      <c r="J9" s="216" t="s">
        <v>165</v>
      </c>
      <c r="K9" s="216"/>
      <c r="L9" s="216"/>
      <c r="M9" s="216"/>
      <c r="N9" s="216"/>
      <c r="O9" s="216"/>
      <c r="P9" s="216"/>
      <c r="Q9" s="216"/>
      <c r="R9" s="216"/>
    </row>
    <row r="10" spans="1:18" s="26" customFormat="1" ht="14.25" customHeight="1" x14ac:dyDescent="0.2">
      <c r="A10" s="222" t="str">
        <f>"Total = "&amp;TEXT('1'!I26,"#,##0")</f>
        <v>Total = 1,916</v>
      </c>
      <c r="B10" s="222"/>
      <c r="C10" s="222"/>
      <c r="D10" s="222"/>
      <c r="E10" s="77"/>
      <c r="F10" s="222" t="str">
        <f>"n = "&amp;TEXT('1'!I25,"#,##0")</f>
        <v>n = 679</v>
      </c>
      <c r="G10" s="222"/>
      <c r="H10" s="77"/>
      <c r="J10" s="217" t="str">
        <f>"Among those with Medicaid coverage (n = "&amp;TEXT('6a'!I26,"#,##0")&amp;", "&amp;TEXT('6a'!I27,"##.0%")&amp;"). Percent with these conditions or visiting an Emergency Department (ED)."</f>
        <v>Among those with Medicaid coverage (n = 1,456, 82.2%). Percent with these conditions or visiting an Emergency Department (ED).</v>
      </c>
      <c r="K10" s="217"/>
      <c r="L10" s="217"/>
      <c r="M10" s="217"/>
      <c r="N10" s="217"/>
      <c r="O10" s="217"/>
      <c r="P10" s="217"/>
      <c r="Q10" s="217"/>
      <c r="R10" s="217"/>
    </row>
    <row r="11" spans="1:18" s="26" customFormat="1" ht="12.75" customHeight="1" x14ac:dyDescent="0.2">
      <c r="A11" s="62"/>
      <c r="B11" s="62"/>
      <c r="C11" s="62"/>
      <c r="D11" s="27"/>
      <c r="E11" s="27"/>
      <c r="F11" s="27"/>
      <c r="G11" s="27"/>
      <c r="H11" s="51"/>
      <c r="I11" s="51"/>
      <c r="J11" s="217"/>
      <c r="K11" s="217"/>
      <c r="L11" s="217"/>
      <c r="M11" s="217"/>
      <c r="N11" s="217"/>
      <c r="O11" s="217"/>
      <c r="P11" s="217"/>
      <c r="Q11" s="217"/>
      <c r="R11" s="217"/>
    </row>
    <row r="12" spans="1:18" s="29" customFormat="1" ht="17.25" customHeight="1" x14ac:dyDescent="0.25">
      <c r="H12" s="28"/>
      <c r="I12" s="55"/>
      <c r="J12" s="28"/>
      <c r="K12" s="28"/>
      <c r="L12" s="28"/>
      <c r="M12" s="55"/>
      <c r="O12" s="28"/>
      <c r="P12" s="28"/>
      <c r="Q12" s="28"/>
      <c r="R12" s="28"/>
    </row>
    <row r="13" spans="1:18" s="29" customFormat="1" ht="12.75" customHeight="1" x14ac:dyDescent="0.25">
      <c r="H13" s="31"/>
      <c r="I13" s="28"/>
      <c r="J13" s="31"/>
      <c r="K13" s="31"/>
      <c r="L13" s="31"/>
      <c r="M13" s="53"/>
      <c r="O13" s="31"/>
      <c r="P13" s="31"/>
      <c r="Q13" s="31"/>
      <c r="R13" s="31"/>
    </row>
    <row r="14" spans="1:18" s="29" customFormat="1" ht="12" customHeight="1" x14ac:dyDescent="0.25">
      <c r="H14" s="28"/>
      <c r="I14" s="31"/>
      <c r="J14" s="28"/>
      <c r="K14" s="28"/>
      <c r="L14" s="28"/>
      <c r="M14" s="28"/>
      <c r="N14" s="53"/>
      <c r="O14" s="28"/>
      <c r="P14" s="28"/>
      <c r="Q14" s="28"/>
      <c r="R14" s="28"/>
    </row>
    <row r="15" spans="1:18" s="16" customFormat="1" ht="12.75" customHeight="1" x14ac:dyDescent="0.2">
      <c r="H15" s="52"/>
      <c r="I15" s="28"/>
      <c r="J15" s="32"/>
      <c r="K15" s="32"/>
      <c r="L15" s="32"/>
      <c r="M15" s="32"/>
      <c r="N15" s="48"/>
      <c r="O15" s="56"/>
      <c r="P15" s="32"/>
      <c r="Q15" s="32"/>
      <c r="R15" s="32"/>
    </row>
    <row r="16" spans="1:18" s="16" customFormat="1" ht="17.25" customHeight="1" x14ac:dyDescent="0.2">
      <c r="A16" s="223"/>
      <c r="B16" s="223"/>
      <c r="C16" s="223"/>
      <c r="D16" s="223"/>
      <c r="E16" s="223"/>
      <c r="F16" s="223"/>
      <c r="G16" s="223"/>
      <c r="H16" s="33"/>
      <c r="I16" s="52"/>
      <c r="J16" s="33"/>
      <c r="K16" s="33"/>
      <c r="L16" s="33"/>
      <c r="M16" s="33"/>
      <c r="N16" s="49"/>
      <c r="O16" s="33"/>
      <c r="P16" s="33"/>
      <c r="Q16" s="33"/>
      <c r="R16" s="33"/>
    </row>
    <row r="17" spans="1:18" s="29" customFormat="1" ht="12.75" customHeight="1" x14ac:dyDescent="0.2">
      <c r="A17" s="224"/>
      <c r="B17" s="225"/>
      <c r="C17" s="225"/>
      <c r="D17" s="225"/>
      <c r="E17" s="225"/>
      <c r="F17" s="225"/>
      <c r="G17" s="225"/>
      <c r="H17" s="28"/>
      <c r="I17" s="34"/>
      <c r="J17" s="28"/>
      <c r="K17" s="28"/>
      <c r="L17" s="28"/>
      <c r="M17" s="28"/>
      <c r="N17" s="50"/>
      <c r="O17" s="28"/>
      <c r="P17" s="28"/>
      <c r="Q17" s="28"/>
      <c r="R17" s="28"/>
    </row>
    <row r="18" spans="1:18" s="16" customFormat="1" ht="12.75" customHeight="1" x14ac:dyDescent="0.2">
      <c r="A18" s="35"/>
      <c r="B18" s="36"/>
      <c r="C18" s="32"/>
      <c r="D18" s="14"/>
      <c r="E18" s="14"/>
      <c r="F18" s="14"/>
      <c r="G18" s="28"/>
      <c r="H18" s="51"/>
      <c r="I18" s="28"/>
      <c r="J18" s="28"/>
      <c r="K18" s="28"/>
      <c r="L18" s="28"/>
      <c r="M18" s="28"/>
      <c r="N18" s="28"/>
      <c r="O18" s="28"/>
      <c r="P18" s="28"/>
      <c r="Q18" s="28"/>
      <c r="R18" s="28"/>
    </row>
    <row r="19" spans="1:18" s="16" customFormat="1" ht="3" customHeight="1" x14ac:dyDescent="0.2">
      <c r="A19" s="30"/>
      <c r="B19" s="14"/>
      <c r="C19" s="14"/>
      <c r="D19" s="14"/>
      <c r="E19" s="14"/>
      <c r="F19" s="14"/>
      <c r="G19" s="32"/>
      <c r="H19" s="28"/>
      <c r="I19" s="51"/>
      <c r="J19" s="32"/>
      <c r="K19" s="32"/>
      <c r="L19" s="32"/>
      <c r="M19" s="54"/>
      <c r="N19" s="32"/>
      <c r="O19" s="32"/>
      <c r="P19" s="32"/>
      <c r="Q19" s="32"/>
      <c r="R19" s="32"/>
    </row>
    <row r="20" spans="1:18" s="16" customFormat="1" ht="3" customHeight="1" x14ac:dyDescent="0.2">
      <c r="A20" s="30"/>
      <c r="B20" s="14"/>
      <c r="C20" s="14"/>
      <c r="D20" s="23"/>
      <c r="E20" s="23"/>
      <c r="F20" s="14"/>
      <c r="G20" s="32"/>
      <c r="H20" s="31"/>
      <c r="I20" s="28"/>
      <c r="J20" s="32"/>
      <c r="K20" s="32"/>
      <c r="L20" s="32"/>
      <c r="M20" s="53"/>
      <c r="N20" s="32"/>
      <c r="O20" s="32"/>
      <c r="P20" s="32"/>
      <c r="Q20" s="32"/>
      <c r="R20" s="32"/>
    </row>
    <row r="21" spans="1:18" ht="17.25" customHeight="1" x14ac:dyDescent="0.25">
      <c r="A21" s="218" t="s">
        <v>201</v>
      </c>
      <c r="B21" s="218"/>
      <c r="C21" s="218"/>
      <c r="D21" s="218"/>
      <c r="E21" s="218"/>
      <c r="F21" s="218"/>
      <c r="G21" s="218"/>
      <c r="H21" s="218"/>
    </row>
    <row r="22" spans="1:18" s="16" customFormat="1" ht="12.75" customHeight="1" x14ac:dyDescent="0.2">
      <c r="A22" s="222"/>
      <c r="B22" s="222"/>
      <c r="C22" s="222"/>
      <c r="D22" s="222"/>
      <c r="E22" s="222"/>
      <c r="F22" s="222"/>
      <c r="G22" s="222"/>
      <c r="H22" s="222"/>
      <c r="I22" s="28"/>
      <c r="J22" s="32"/>
      <c r="K22" s="32"/>
      <c r="L22" s="32"/>
      <c r="M22" s="32"/>
      <c r="N22" s="32"/>
      <c r="O22" s="32"/>
      <c r="P22" s="32"/>
      <c r="Q22" s="32"/>
      <c r="R22" s="32"/>
    </row>
    <row r="23" spans="1:18" s="16" customFormat="1" ht="12.75" customHeight="1" x14ac:dyDescent="0.2">
      <c r="A23" s="23"/>
      <c r="B23" s="32"/>
      <c r="C23" s="32"/>
      <c r="D23" s="14"/>
      <c r="E23" s="14"/>
      <c r="F23" s="14"/>
      <c r="G23" s="32"/>
      <c r="H23" s="33"/>
      <c r="I23" s="52"/>
      <c r="J23" s="32"/>
      <c r="K23" s="32"/>
      <c r="L23" s="32"/>
      <c r="M23" s="32"/>
      <c r="N23" s="32"/>
      <c r="O23" s="56"/>
      <c r="P23" s="32"/>
      <c r="Q23" s="32"/>
      <c r="R23" s="32"/>
    </row>
    <row r="24" spans="1:18" s="37" customFormat="1" ht="12.75" customHeight="1" x14ac:dyDescent="0.2">
      <c r="A24" s="23"/>
      <c r="B24" s="23"/>
      <c r="C24" s="56"/>
      <c r="D24" s="14"/>
      <c r="E24" s="14"/>
      <c r="F24" s="14"/>
      <c r="G24" s="14"/>
      <c r="H24" s="28"/>
      <c r="I24" s="34"/>
      <c r="J24" s="22"/>
      <c r="K24" s="22"/>
      <c r="L24" s="22"/>
      <c r="M24" s="22"/>
      <c r="N24" s="22"/>
      <c r="O24" s="22"/>
      <c r="P24" s="22"/>
      <c r="Q24" s="22"/>
      <c r="R24" s="22"/>
    </row>
    <row r="25" spans="1:18" s="16" customFormat="1" ht="12.75" customHeight="1" x14ac:dyDescent="0.25">
      <c r="A25" s="14"/>
      <c r="B25" s="14"/>
      <c r="C25" s="14"/>
      <c r="D25" s="15"/>
      <c r="E25" s="15"/>
      <c r="F25" s="15"/>
      <c r="G25" s="15"/>
      <c r="H25" s="51"/>
      <c r="I25" s="28"/>
      <c r="J25" s="216" t="s">
        <v>167</v>
      </c>
      <c r="K25" s="216"/>
      <c r="L25" s="216"/>
      <c r="M25" s="216"/>
      <c r="N25" s="216"/>
      <c r="O25" s="216"/>
      <c r="P25" s="216"/>
      <c r="Q25" s="216"/>
      <c r="R25" s="216"/>
    </row>
    <row r="26" spans="1:18" s="16" customFormat="1" ht="12.75" customHeight="1" x14ac:dyDescent="0.2">
      <c r="A26" s="14"/>
      <c r="B26" s="14"/>
      <c r="C26" s="14"/>
      <c r="D26" s="14"/>
      <c r="E26" s="24"/>
      <c r="F26" s="24"/>
      <c r="G26" s="24"/>
      <c r="H26" s="28"/>
      <c r="I26" s="51"/>
      <c r="J26" s="217" t="str">
        <f>"Among those with Medicaid coverage (n = "&amp;TEXT('6a'!I26,"#,##0")&amp;", "&amp;TEXT('6a'!I27,"##.0%")&amp;"). Mental health conditions include depression, bipolar disorder, psychosis disorder."</f>
        <v>Among those with Medicaid coverage (n = 1,456, 82.2%). Mental health conditions include depression, bipolar disorder, psychosis disorder.</v>
      </c>
      <c r="K26" s="217"/>
      <c r="L26" s="217"/>
      <c r="M26" s="217"/>
      <c r="N26" s="217"/>
      <c r="O26" s="217"/>
      <c r="P26" s="217"/>
      <c r="Q26" s="217"/>
      <c r="R26" s="217"/>
    </row>
    <row r="27" spans="1:18" s="16" customFormat="1" ht="12.75" customHeight="1" x14ac:dyDescent="0.2">
      <c r="A27" s="14"/>
      <c r="B27" s="14"/>
      <c r="C27" s="14"/>
      <c r="D27" s="14"/>
      <c r="E27" s="24"/>
      <c r="F27" s="24"/>
      <c r="G27" s="24"/>
      <c r="H27" s="31"/>
      <c r="I27" s="28"/>
      <c r="J27" s="217"/>
      <c r="K27" s="217"/>
      <c r="L27" s="217"/>
      <c r="M27" s="217"/>
      <c r="N27" s="217"/>
      <c r="O27" s="217"/>
      <c r="P27" s="217"/>
      <c r="Q27" s="217"/>
      <c r="R27" s="217"/>
    </row>
    <row r="28" spans="1:18" s="16" customFormat="1" ht="12.75" customHeight="1" x14ac:dyDescent="0.2">
      <c r="A28" s="14"/>
      <c r="B28" s="14"/>
      <c r="C28" s="14"/>
      <c r="D28" s="14"/>
      <c r="E28" s="24"/>
      <c r="F28" s="24"/>
      <c r="G28" s="24"/>
      <c r="H28" s="52"/>
      <c r="I28" s="28"/>
      <c r="J28" s="212" t="s">
        <v>253</v>
      </c>
      <c r="K28" s="212"/>
      <c r="L28" s="212"/>
      <c r="M28" s="38"/>
      <c r="N28" s="38"/>
      <c r="O28" s="38"/>
      <c r="P28" s="215" t="s">
        <v>254</v>
      </c>
      <c r="Q28" s="215"/>
      <c r="R28" s="215"/>
    </row>
    <row r="29" spans="1:18" s="29" customFormat="1" ht="12.75" customHeight="1" x14ac:dyDescent="0.2">
      <c r="A29" s="14"/>
      <c r="B29" s="14"/>
      <c r="C29" s="14"/>
      <c r="D29" s="14"/>
      <c r="E29" s="24"/>
      <c r="F29" s="24"/>
      <c r="G29" s="24"/>
      <c r="H29" s="33"/>
      <c r="I29" s="52"/>
      <c r="J29" s="212"/>
      <c r="K29" s="212"/>
      <c r="L29" s="212"/>
      <c r="M29" s="39"/>
      <c r="N29" s="39"/>
      <c r="O29" s="39"/>
      <c r="P29" s="215"/>
      <c r="Q29" s="215"/>
      <c r="R29" s="215"/>
    </row>
    <row r="30" spans="1:18" s="16" customFormat="1" ht="12.75" customHeight="1" x14ac:dyDescent="0.2">
      <c r="A30" s="14"/>
      <c r="B30" s="14"/>
      <c r="C30" s="14"/>
      <c r="D30" s="15"/>
      <c r="E30" s="14"/>
      <c r="F30" s="14"/>
      <c r="G30" s="14"/>
      <c r="H30" s="34"/>
      <c r="I30" s="33"/>
      <c r="J30" s="213">
        <f>'7a'!I28</f>
        <v>0.25068681320000002</v>
      </c>
      <c r="K30" s="213"/>
      <c r="L30" s="38"/>
      <c r="M30" s="38"/>
      <c r="N30" s="38"/>
      <c r="O30" s="56"/>
      <c r="P30" s="213">
        <f>'7a'!I30</f>
        <v>7.8771695599999997E-2</v>
      </c>
      <c r="Q30" s="213"/>
      <c r="R30" s="213"/>
    </row>
    <row r="31" spans="1:18" s="16" customFormat="1" ht="12.75" customHeight="1" x14ac:dyDescent="0.2">
      <c r="A31" s="14"/>
      <c r="B31" s="14"/>
      <c r="C31" s="14"/>
      <c r="D31" s="14"/>
      <c r="E31" s="14"/>
      <c r="F31" s="14"/>
      <c r="G31" s="14"/>
      <c r="H31" s="28"/>
      <c r="I31" s="34"/>
      <c r="J31" s="214" t="str">
        <f>"n = "&amp;TEXT('7a'!I27,"#,##0")</f>
        <v>n = 365</v>
      </c>
      <c r="K31" s="214"/>
      <c r="L31" s="39"/>
      <c r="M31" s="39"/>
      <c r="N31" s="39"/>
      <c r="O31" s="39"/>
      <c r="P31" s="214" t="str">
        <f>"n = "&amp;TEXT('7a'!I29,"#,##0")</f>
        <v>n = 59</v>
      </c>
      <c r="Q31" s="214"/>
      <c r="R31" s="214"/>
    </row>
    <row r="32" spans="1:18" s="16" customFormat="1" ht="12.75" customHeight="1" x14ac:dyDescent="0.25">
      <c r="A32" s="14"/>
      <c r="B32" s="14"/>
      <c r="C32" s="14"/>
      <c r="D32" s="14"/>
      <c r="E32" s="40"/>
      <c r="F32" s="40"/>
      <c r="G32" s="40"/>
      <c r="H32" s="51"/>
      <c r="I32" s="28"/>
      <c r="J32" s="32"/>
      <c r="K32" s="32"/>
      <c r="L32" s="32"/>
      <c r="M32" s="32"/>
      <c r="N32" s="32"/>
      <c r="O32" s="32"/>
      <c r="P32" s="32"/>
      <c r="Q32" s="32"/>
      <c r="R32" s="32"/>
    </row>
    <row r="33" spans="1:20" s="16" customFormat="1" ht="12.75" customHeight="1" x14ac:dyDescent="0.25">
      <c r="A33" s="14"/>
      <c r="B33" s="14"/>
      <c r="C33" s="14"/>
      <c r="D33" s="14"/>
      <c r="E33" s="40"/>
      <c r="F33" s="40"/>
      <c r="G33" s="40"/>
      <c r="H33" s="51"/>
      <c r="I33" s="28"/>
      <c r="J33" s="32"/>
      <c r="K33" s="32"/>
      <c r="L33" s="32"/>
      <c r="M33" s="32"/>
      <c r="N33" s="32"/>
      <c r="O33" s="32"/>
      <c r="P33" s="32"/>
      <c r="Q33" s="32"/>
      <c r="R33" s="32"/>
    </row>
    <row r="34" spans="1:20" ht="17.25" customHeight="1" x14ac:dyDescent="0.25">
      <c r="A34" s="221" t="s">
        <v>306</v>
      </c>
      <c r="B34" s="221"/>
      <c r="C34" s="221"/>
      <c r="D34" s="221"/>
      <c r="E34" s="221"/>
      <c r="F34" s="221"/>
      <c r="G34" s="221"/>
      <c r="H34" s="221"/>
      <c r="I34" s="221"/>
      <c r="J34" s="123"/>
      <c r="K34" s="123"/>
      <c r="L34" s="123"/>
      <c r="M34" s="123"/>
      <c r="N34" s="123"/>
      <c r="O34" s="123"/>
      <c r="P34" s="123"/>
      <c r="Q34" s="123"/>
      <c r="R34" s="123"/>
    </row>
    <row r="35" spans="1:20" s="16" customFormat="1" ht="12.75" customHeight="1" x14ac:dyDescent="0.25">
      <c r="A35" s="14"/>
      <c r="B35" s="14"/>
      <c r="C35" s="14"/>
      <c r="D35" s="14"/>
      <c r="E35" s="40"/>
      <c r="F35" s="40"/>
      <c r="G35" s="40"/>
      <c r="H35" s="32"/>
      <c r="I35" s="32"/>
      <c r="J35" s="32"/>
      <c r="K35" s="32"/>
      <c r="L35" s="32"/>
      <c r="M35" s="53"/>
      <c r="N35" s="32"/>
      <c r="O35" s="32"/>
      <c r="P35" s="32"/>
      <c r="Q35" s="32"/>
      <c r="R35" s="32"/>
      <c r="T35" s="126"/>
    </row>
    <row r="36" spans="1:20" s="16" customFormat="1" ht="12.75" customHeight="1" x14ac:dyDescent="0.25">
      <c r="A36" s="14"/>
      <c r="B36" s="28"/>
      <c r="C36" s="14"/>
      <c r="D36" s="14"/>
      <c r="E36" s="40"/>
      <c r="F36" s="40"/>
      <c r="G36" s="40"/>
      <c r="H36" s="32"/>
      <c r="I36" s="32"/>
      <c r="J36" s="32"/>
      <c r="K36" s="32"/>
      <c r="L36" s="32"/>
      <c r="M36" s="32"/>
      <c r="N36" s="32"/>
      <c r="O36" s="32"/>
      <c r="P36" s="32"/>
      <c r="Q36" s="32"/>
      <c r="R36" s="32"/>
    </row>
    <row r="37" spans="1:20" s="16" customFormat="1" ht="12.75" customHeight="1" x14ac:dyDescent="0.25">
      <c r="A37" s="14"/>
      <c r="B37" s="14"/>
      <c r="C37" s="14"/>
      <c r="D37" s="14"/>
      <c r="E37" s="40"/>
      <c r="F37" s="40"/>
      <c r="G37" s="40"/>
      <c r="H37" s="32"/>
      <c r="I37" s="32"/>
      <c r="J37" s="32"/>
      <c r="K37" s="32"/>
      <c r="L37" s="32"/>
      <c r="M37" s="32"/>
      <c r="N37" s="32"/>
      <c r="O37" s="56"/>
      <c r="P37" s="32"/>
      <c r="Q37" s="32"/>
      <c r="R37" s="32"/>
    </row>
    <row r="38" spans="1:20" s="16" customFormat="1" ht="12.75" customHeight="1" x14ac:dyDescent="0.25">
      <c r="A38" s="14"/>
      <c r="B38" s="14"/>
      <c r="C38" s="14"/>
      <c r="D38" s="14"/>
      <c r="E38" s="40"/>
      <c r="F38" s="40"/>
      <c r="G38" s="40"/>
      <c r="H38" s="32"/>
      <c r="I38" s="32"/>
      <c r="J38" s="32"/>
      <c r="K38" s="32"/>
      <c r="L38" s="32"/>
      <c r="M38" s="32"/>
      <c r="N38" s="32"/>
      <c r="O38" s="32"/>
      <c r="P38" s="32"/>
      <c r="Q38" s="32"/>
      <c r="R38" s="32"/>
    </row>
    <row r="39" spans="1:20" s="16" customFormat="1" ht="12.75" customHeight="1" x14ac:dyDescent="0.25">
      <c r="A39" s="14"/>
      <c r="B39" s="14"/>
      <c r="C39" s="14"/>
      <c r="D39" s="14"/>
      <c r="E39" s="40"/>
      <c r="F39" s="40"/>
      <c r="G39" s="40"/>
      <c r="H39" s="32"/>
      <c r="I39" s="32"/>
      <c r="J39" s="32"/>
      <c r="K39" s="32"/>
      <c r="L39" s="32"/>
      <c r="M39" s="32"/>
      <c r="N39" s="32"/>
      <c r="O39" s="32"/>
      <c r="P39" s="32"/>
      <c r="Q39" s="32"/>
      <c r="R39" s="32"/>
    </row>
    <row r="40" spans="1:20" s="17" customFormat="1" ht="12.75" customHeight="1" x14ac:dyDescent="0.25">
      <c r="A40" s="8"/>
      <c r="B40" s="77"/>
      <c r="C40" s="77"/>
      <c r="D40" s="77"/>
      <c r="E40" s="77"/>
      <c r="F40" s="77"/>
      <c r="G40" s="77"/>
      <c r="H40" s="32"/>
      <c r="I40" s="32"/>
      <c r="J40" s="32"/>
      <c r="K40" s="32"/>
      <c r="L40" s="32"/>
      <c r="M40" s="32"/>
      <c r="N40" s="32"/>
      <c r="O40" s="32"/>
      <c r="P40" s="32"/>
      <c r="Q40" s="32"/>
      <c r="R40" s="32"/>
    </row>
    <row r="41" spans="1:20" s="1" customFormat="1" ht="3" customHeight="1" x14ac:dyDescent="0.25">
      <c r="B41"/>
      <c r="C41"/>
      <c r="D41"/>
      <c r="E41"/>
      <c r="F41"/>
      <c r="G41"/>
      <c r="H41"/>
      <c r="I41"/>
      <c r="J41"/>
      <c r="K41"/>
      <c r="L41"/>
      <c r="M41"/>
      <c r="N41"/>
      <c r="O41"/>
      <c r="P41"/>
      <c r="Q41"/>
      <c r="R41"/>
    </row>
    <row r="42" spans="1:20" s="1" customFormat="1" x14ac:dyDescent="0.25">
      <c r="B42"/>
      <c r="C42"/>
      <c r="D42"/>
      <c r="E42"/>
      <c r="F42"/>
      <c r="G42"/>
      <c r="H42"/>
      <c r="I42"/>
      <c r="J42"/>
      <c r="K42"/>
      <c r="L42"/>
      <c r="M42"/>
      <c r="N42"/>
      <c r="O42"/>
      <c r="P42"/>
      <c r="Q42"/>
      <c r="R42"/>
    </row>
    <row r="43" spans="1:20" s="1" customFormat="1" x14ac:dyDescent="0.25">
      <c r="B43"/>
      <c r="C43"/>
      <c r="D43"/>
      <c r="E43"/>
      <c r="F43"/>
      <c r="G43"/>
      <c r="H43"/>
      <c r="I43"/>
      <c r="J43"/>
      <c r="K43"/>
      <c r="L43"/>
      <c r="M43"/>
      <c r="N43"/>
      <c r="O43"/>
      <c r="P43"/>
      <c r="Q43"/>
      <c r="R43"/>
    </row>
    <row r="44" spans="1:20" s="1" customFormat="1" ht="14.45" x14ac:dyDescent="0.3">
      <c r="B44"/>
      <c r="C44"/>
      <c r="D44"/>
      <c r="E44"/>
      <c r="F44"/>
      <c r="G44"/>
      <c r="H44"/>
      <c r="I44"/>
      <c r="J44"/>
      <c r="K44"/>
      <c r="L44"/>
      <c r="M44"/>
      <c r="N44"/>
      <c r="O44"/>
      <c r="P44"/>
      <c r="Q44"/>
      <c r="R44"/>
    </row>
    <row r="45" spans="1:20" s="1" customFormat="1" ht="14.45" x14ac:dyDescent="0.3">
      <c r="B45"/>
      <c r="C45"/>
      <c r="D45"/>
      <c r="E45"/>
      <c r="F45"/>
      <c r="G45"/>
      <c r="H45"/>
      <c r="I45"/>
      <c r="J45"/>
      <c r="K45"/>
      <c r="L45"/>
      <c r="M45"/>
      <c r="N45"/>
      <c r="O45"/>
      <c r="P45"/>
      <c r="Q45"/>
      <c r="R45"/>
    </row>
    <row r="46" spans="1:20" s="1" customFormat="1" ht="14.45" x14ac:dyDescent="0.3">
      <c r="B46"/>
      <c r="C46"/>
      <c r="D46"/>
      <c r="E46"/>
      <c r="F46"/>
      <c r="G46"/>
      <c r="H46"/>
      <c r="I46"/>
      <c r="J46"/>
      <c r="K46"/>
      <c r="L46"/>
      <c r="M46"/>
      <c r="N46"/>
      <c r="O46"/>
      <c r="P46"/>
      <c r="Q46"/>
      <c r="R46"/>
    </row>
    <row r="47" spans="1:20" s="1" customFormat="1" ht="14.45" x14ac:dyDescent="0.3">
      <c r="B47"/>
      <c r="C47"/>
      <c r="D47"/>
      <c r="E47"/>
      <c r="F47"/>
      <c r="G47"/>
      <c r="H47"/>
      <c r="I47"/>
      <c r="J47"/>
      <c r="K47"/>
      <c r="L47"/>
      <c r="M47"/>
      <c r="N47"/>
      <c r="O47"/>
      <c r="P47"/>
      <c r="Q47"/>
      <c r="R47"/>
    </row>
    <row r="48" spans="1:20" s="1" customFormat="1" ht="14.45" x14ac:dyDescent="0.3">
      <c r="B48"/>
      <c r="C48"/>
      <c r="D48"/>
      <c r="E48"/>
      <c r="F48"/>
      <c r="G48"/>
      <c r="H48"/>
      <c r="I48"/>
      <c r="J48"/>
      <c r="K48"/>
      <c r="L48"/>
      <c r="M48"/>
      <c r="N48"/>
      <c r="O48"/>
      <c r="P48"/>
      <c r="Q48"/>
      <c r="R48"/>
    </row>
    <row r="49" spans="2:18" s="1" customFormat="1" ht="14.45" x14ac:dyDescent="0.3">
      <c r="B49"/>
      <c r="C49"/>
      <c r="D49"/>
      <c r="E49"/>
      <c r="F49"/>
      <c r="G49"/>
      <c r="H49"/>
      <c r="I49"/>
      <c r="J49"/>
      <c r="K49"/>
      <c r="L49"/>
      <c r="M49"/>
      <c r="N49"/>
      <c r="O49"/>
      <c r="P49"/>
      <c r="Q49"/>
      <c r="R49"/>
    </row>
    <row r="50" spans="2:18" s="1" customFormat="1" ht="14.45" x14ac:dyDescent="0.3">
      <c r="B50"/>
      <c r="C50"/>
      <c r="D50"/>
      <c r="E50"/>
      <c r="F50"/>
      <c r="G50"/>
      <c r="H50"/>
      <c r="I50"/>
      <c r="J50"/>
      <c r="K50"/>
      <c r="L50"/>
      <c r="M50"/>
      <c r="N50"/>
      <c r="O50"/>
      <c r="P50"/>
      <c r="Q50"/>
      <c r="R50"/>
    </row>
    <row r="51" spans="2:18" s="1" customFormat="1" ht="14.45" x14ac:dyDescent="0.3">
      <c r="B51"/>
      <c r="C51"/>
      <c r="D51"/>
      <c r="E51"/>
      <c r="F51"/>
      <c r="G51"/>
      <c r="H51"/>
      <c r="I51"/>
      <c r="J51"/>
      <c r="K51"/>
      <c r="L51"/>
      <c r="M51"/>
      <c r="N51"/>
      <c r="O51"/>
      <c r="P51"/>
      <c r="Q51"/>
      <c r="R51"/>
    </row>
    <row r="52" spans="2:18" s="1" customFormat="1" ht="14.45" x14ac:dyDescent="0.3">
      <c r="B52"/>
      <c r="C52"/>
      <c r="D52"/>
      <c r="E52"/>
      <c r="F52"/>
      <c r="G52"/>
      <c r="H52"/>
      <c r="I52"/>
      <c r="J52"/>
      <c r="K52"/>
      <c r="L52"/>
      <c r="M52"/>
      <c r="N52"/>
      <c r="O52"/>
      <c r="P52"/>
      <c r="Q52"/>
      <c r="R52"/>
    </row>
    <row r="53" spans="2:18" s="1" customFormat="1" ht="14.45" x14ac:dyDescent="0.3">
      <c r="B53"/>
      <c r="C53"/>
      <c r="D53"/>
      <c r="E53"/>
      <c r="F53"/>
      <c r="G53"/>
      <c r="H53"/>
      <c r="I53"/>
      <c r="J53"/>
      <c r="K53"/>
      <c r="L53"/>
      <c r="M53"/>
      <c r="N53"/>
      <c r="O53"/>
      <c r="P53"/>
      <c r="Q53"/>
      <c r="R53"/>
    </row>
    <row r="54" spans="2:18" s="1" customFormat="1" ht="14.45" x14ac:dyDescent="0.3">
      <c r="B54"/>
      <c r="C54"/>
      <c r="D54"/>
      <c r="E54"/>
      <c r="F54"/>
      <c r="G54"/>
      <c r="H54"/>
      <c r="I54"/>
      <c r="J54"/>
      <c r="K54"/>
      <c r="L54"/>
      <c r="M54"/>
      <c r="N54"/>
      <c r="O54"/>
      <c r="P54"/>
      <c r="Q54"/>
      <c r="R54"/>
    </row>
    <row r="55" spans="2:18" s="1" customFormat="1" x14ac:dyDescent="0.25">
      <c r="B55"/>
      <c r="C55"/>
      <c r="D55"/>
      <c r="E55"/>
      <c r="F55"/>
      <c r="G55"/>
      <c r="H55"/>
      <c r="I55"/>
      <c r="J55"/>
      <c r="K55"/>
      <c r="L55"/>
      <c r="M55"/>
      <c r="N55"/>
      <c r="O55"/>
      <c r="P55"/>
      <c r="Q55"/>
      <c r="R55"/>
    </row>
    <row r="56" spans="2:18" s="1" customFormat="1" x14ac:dyDescent="0.25">
      <c r="B56"/>
      <c r="C56"/>
      <c r="D56"/>
      <c r="E56"/>
      <c r="F56"/>
      <c r="G56"/>
      <c r="H56"/>
      <c r="I56"/>
      <c r="J56"/>
      <c r="K56"/>
      <c r="L56"/>
      <c r="M56"/>
      <c r="N56"/>
      <c r="O56"/>
      <c r="P56"/>
      <c r="Q56"/>
      <c r="R56"/>
    </row>
    <row r="57" spans="2:18" s="1" customFormat="1" x14ac:dyDescent="0.25">
      <c r="B57"/>
      <c r="C57"/>
      <c r="D57"/>
      <c r="E57"/>
      <c r="F57"/>
      <c r="G57"/>
      <c r="H57"/>
      <c r="I57"/>
      <c r="J57"/>
      <c r="K57"/>
      <c r="L57"/>
      <c r="M57"/>
      <c r="N57"/>
      <c r="O57"/>
      <c r="P57"/>
      <c r="Q57"/>
      <c r="R57"/>
    </row>
  </sheetData>
  <mergeCells count="22">
    <mergeCell ref="A34:I34"/>
    <mergeCell ref="A22:H22"/>
    <mergeCell ref="A16:G16"/>
    <mergeCell ref="A17:G17"/>
    <mergeCell ref="A10:D10"/>
    <mergeCell ref="F10:G10"/>
    <mergeCell ref="P2:R2"/>
    <mergeCell ref="P4:R4"/>
    <mergeCell ref="J25:R25"/>
    <mergeCell ref="J26:R27"/>
    <mergeCell ref="J10:R11"/>
    <mergeCell ref="J9:R9"/>
    <mergeCell ref="E2:O4"/>
    <mergeCell ref="A21:H21"/>
    <mergeCell ref="A6:B6"/>
    <mergeCell ref="A9:D9"/>
    <mergeCell ref="J28:L29"/>
    <mergeCell ref="J30:K30"/>
    <mergeCell ref="J31:K31"/>
    <mergeCell ref="P28:R29"/>
    <mergeCell ref="P30:R30"/>
    <mergeCell ref="P31:R31"/>
  </mergeCells>
  <hyperlinks>
    <hyperlink ref="P2:R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75"/>
  <sheetViews>
    <sheetView showGridLines="0" view="pageLayout" zoomScaleNormal="100" workbookViewId="0">
      <selection activeCell="E2" sqref="E2:M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335</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39</v>
      </c>
      <c r="F5" s="205"/>
      <c r="G5" s="205"/>
      <c r="H5" s="68"/>
      <c r="I5" s="68"/>
      <c r="J5" s="13"/>
      <c r="L5" s="8"/>
      <c r="M5" s="68"/>
      <c r="N5" s="68"/>
      <c r="O5" s="68"/>
      <c r="P5" s="68"/>
    </row>
    <row r="6" spans="1:16" ht="18.75" x14ac:dyDescent="0.25">
      <c r="D6" s="21"/>
      <c r="E6" s="231" t="s">
        <v>199</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8"/>
      <c r="E8" s="234" t="s">
        <v>202</v>
      </c>
      <c r="F8" s="234"/>
      <c r="G8" s="234"/>
      <c r="H8" s="234"/>
      <c r="I8" s="232" t="s">
        <v>160</v>
      </c>
      <c r="J8" s="232"/>
      <c r="K8" s="232"/>
      <c r="L8" s="232"/>
      <c r="M8" s="233" t="s">
        <v>301</v>
      </c>
      <c r="N8" s="233"/>
      <c r="O8" s="233"/>
    </row>
    <row r="9" spans="1:16" s="5" customFormat="1" ht="14.25" customHeight="1" x14ac:dyDescent="0.25">
      <c r="A9" s="20"/>
      <c r="B9" s="228" t="s">
        <v>10</v>
      </c>
      <c r="C9" s="228"/>
      <c r="D9" s="155"/>
      <c r="E9" s="4"/>
      <c r="F9" s="4"/>
      <c r="G9" s="4"/>
      <c r="H9" s="4"/>
      <c r="I9" s="232"/>
      <c r="J9" s="232"/>
      <c r="K9" s="232"/>
      <c r="L9" s="232"/>
      <c r="M9" s="233"/>
      <c r="N9" s="233"/>
      <c r="O9" s="233"/>
    </row>
    <row r="10" spans="1:16" s="5" customFormat="1" ht="14.25" customHeight="1" x14ac:dyDescent="0.25">
      <c r="A10" s="20"/>
      <c r="B10" s="228" t="s">
        <v>203</v>
      </c>
      <c r="C10" s="228"/>
      <c r="D10" s="106"/>
      <c r="E10" s="7"/>
      <c r="F10" s="7"/>
      <c r="G10" s="7"/>
      <c r="H10" s="7"/>
      <c r="I10" s="7"/>
      <c r="J10" s="7"/>
      <c r="K10" s="7"/>
      <c r="L10" s="7"/>
      <c r="M10" s="7"/>
      <c r="N10" s="7"/>
      <c r="O10" s="7"/>
    </row>
    <row r="11" spans="1:16" s="5" customFormat="1" ht="14.25" customHeight="1" x14ac:dyDescent="0.25">
      <c r="A11" s="20"/>
      <c r="B11" s="226" t="s">
        <v>150</v>
      </c>
      <c r="C11" s="226"/>
      <c r="D11" s="153"/>
      <c r="E11" s="8"/>
      <c r="F11" s="8"/>
      <c r="G11" s="8"/>
      <c r="H11" s="4"/>
      <c r="I11" s="4"/>
      <c r="J11" s="4"/>
      <c r="K11" s="4"/>
      <c r="L11" s="4"/>
      <c r="M11" s="4"/>
      <c r="N11" s="4"/>
      <c r="O11" s="4"/>
    </row>
    <row r="12" spans="1:16" s="9" customFormat="1" ht="14.25" customHeight="1" x14ac:dyDescent="0.2">
      <c r="A12" s="20"/>
      <c r="B12" s="226" t="s">
        <v>151</v>
      </c>
      <c r="C12" s="226"/>
      <c r="D12" s="153"/>
      <c r="E12" s="8"/>
      <c r="F12" s="8"/>
      <c r="G12" s="8"/>
    </row>
    <row r="13" spans="1:16" s="9" customFormat="1" ht="14.25" customHeight="1" x14ac:dyDescent="0.2">
      <c r="A13" s="20"/>
      <c r="B13" s="226" t="s">
        <v>152</v>
      </c>
      <c r="C13" s="226"/>
      <c r="D13" s="153"/>
      <c r="E13" s="8"/>
      <c r="F13" s="8"/>
      <c r="G13" s="8"/>
      <c r="H13" s="11"/>
      <c r="I13" s="11"/>
      <c r="J13" s="11"/>
      <c r="K13" s="11"/>
      <c r="L13" s="11"/>
      <c r="M13" s="11"/>
      <c r="N13" s="11"/>
      <c r="O13" s="11"/>
    </row>
    <row r="14" spans="1:16" s="9" customFormat="1" ht="14.25" customHeight="1" x14ac:dyDescent="0.2">
      <c r="A14" s="20"/>
      <c r="B14" s="226" t="s">
        <v>146</v>
      </c>
      <c r="C14" s="226"/>
      <c r="D14" s="226"/>
      <c r="E14" s="8"/>
      <c r="F14" s="8"/>
      <c r="G14" s="8"/>
      <c r="H14" s="12"/>
      <c r="I14" s="12"/>
      <c r="J14" s="12"/>
      <c r="K14" s="12"/>
      <c r="L14" s="12"/>
      <c r="M14" s="12"/>
      <c r="N14" s="12"/>
      <c r="O14" s="12"/>
    </row>
    <row r="15" spans="1:16" s="5" customFormat="1" ht="14.25" customHeight="1" x14ac:dyDescent="0.25">
      <c r="E15" s="8"/>
      <c r="F15" s="8"/>
      <c r="G15" s="8"/>
      <c r="H15" s="4"/>
      <c r="I15" s="4"/>
      <c r="J15" s="4"/>
      <c r="K15" s="4"/>
      <c r="L15" s="4"/>
      <c r="M15" s="4"/>
      <c r="N15" s="4"/>
      <c r="O15" s="4"/>
    </row>
    <row r="16" spans="1:16" s="9" customFormat="1" ht="14.25" customHeight="1" x14ac:dyDescent="0.2">
      <c r="A16" s="154" t="s">
        <v>0</v>
      </c>
      <c r="B16" s="154"/>
      <c r="C16" s="154"/>
      <c r="E16" s="8"/>
      <c r="F16" s="8"/>
      <c r="G16" s="8"/>
      <c r="H16" s="4"/>
      <c r="I16" s="4"/>
      <c r="J16" s="4"/>
      <c r="K16" s="4"/>
      <c r="L16" s="4"/>
      <c r="M16" s="4"/>
      <c r="N16" s="4"/>
      <c r="O16" s="4"/>
    </row>
    <row r="17" spans="1:15" s="9" customFormat="1" ht="14.25" customHeight="1" x14ac:dyDescent="0.2">
      <c r="A17" s="229" t="s">
        <v>215</v>
      </c>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A20" s="229"/>
      <c r="B20" s="229"/>
      <c r="C20" s="229"/>
      <c r="D20" s="229"/>
      <c r="E20" s="8"/>
      <c r="F20" s="8"/>
      <c r="G20" s="8"/>
    </row>
    <row r="21" spans="1:15" s="9" customFormat="1" ht="14.25" customHeight="1" x14ac:dyDescent="0.2">
      <c r="A21" s="154" t="s">
        <v>1</v>
      </c>
      <c r="B21" s="154"/>
      <c r="C21" s="154"/>
      <c r="E21" s="8"/>
      <c r="F21" s="8"/>
      <c r="G21" s="8"/>
    </row>
    <row r="22" spans="1:15" s="9" customFormat="1" ht="14.25" customHeight="1" x14ac:dyDescent="0.2">
      <c r="A22" s="229" t="s">
        <v>19</v>
      </c>
      <c r="B22" s="229"/>
      <c r="C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12</v>
      </c>
      <c r="B25" s="242"/>
      <c r="C25" s="242"/>
      <c r="D25" s="242"/>
      <c r="E25" s="243"/>
      <c r="F25" s="100">
        <v>555</v>
      </c>
      <c r="G25" s="100">
        <v>749</v>
      </c>
      <c r="H25" s="100">
        <v>677</v>
      </c>
      <c r="I25" s="100">
        <v>679</v>
      </c>
      <c r="J25" s="84"/>
      <c r="K25" s="100"/>
      <c r="L25" s="100"/>
      <c r="M25" s="100"/>
      <c r="N25" s="100"/>
      <c r="O25" s="84"/>
    </row>
    <row r="26" spans="1:15" s="9" customFormat="1" ht="15" customHeight="1" x14ac:dyDescent="0.2">
      <c r="A26" s="241" t="s">
        <v>204</v>
      </c>
      <c r="B26" s="242"/>
      <c r="C26" s="242"/>
      <c r="D26" s="242"/>
      <c r="E26" s="243"/>
      <c r="F26" s="100">
        <v>1342</v>
      </c>
      <c r="G26" s="100">
        <v>2136</v>
      </c>
      <c r="H26" s="100">
        <v>1896</v>
      </c>
      <c r="I26" s="100">
        <v>1916</v>
      </c>
      <c r="J26" s="84"/>
      <c r="K26" s="100"/>
      <c r="L26" s="100"/>
      <c r="M26" s="100"/>
      <c r="N26" s="100"/>
      <c r="O26" s="84"/>
    </row>
    <row r="27" spans="1:15" s="5" customFormat="1" ht="15" customHeight="1" x14ac:dyDescent="0.25">
      <c r="A27" s="241" t="s">
        <v>13</v>
      </c>
      <c r="B27" s="242"/>
      <c r="C27" s="242"/>
      <c r="D27" s="242"/>
      <c r="E27" s="243"/>
      <c r="F27" s="100">
        <v>187</v>
      </c>
      <c r="G27" s="100">
        <v>233</v>
      </c>
      <c r="H27" s="100">
        <v>184</v>
      </c>
      <c r="I27" s="100">
        <v>177</v>
      </c>
      <c r="J27" s="59"/>
      <c r="K27" s="100"/>
      <c r="L27" s="100"/>
      <c r="M27" s="100"/>
      <c r="N27" s="100"/>
      <c r="O27" s="59"/>
    </row>
    <row r="28" spans="1:15" s="9" customFormat="1" ht="15" customHeight="1" x14ac:dyDescent="0.2">
      <c r="A28" s="241" t="s">
        <v>14</v>
      </c>
      <c r="B28" s="242"/>
      <c r="C28" s="242"/>
      <c r="D28" s="242"/>
      <c r="E28" s="243"/>
      <c r="F28" s="118">
        <v>0.33693693689999998</v>
      </c>
      <c r="G28" s="118">
        <v>0.31108144189999998</v>
      </c>
      <c r="H28" s="118">
        <v>0.27178729689999997</v>
      </c>
      <c r="I28" s="118">
        <v>0.26067746689999999</v>
      </c>
      <c r="J28" s="119"/>
      <c r="K28" s="118"/>
      <c r="L28" s="118"/>
      <c r="M28" s="118"/>
      <c r="N28" s="118"/>
      <c r="O28" s="119"/>
    </row>
    <row r="29" spans="1:15" s="9" customFormat="1" ht="15" customHeight="1" x14ac:dyDescent="0.2">
      <c r="A29" s="241" t="s">
        <v>17</v>
      </c>
      <c r="B29" s="242"/>
      <c r="C29" s="242"/>
      <c r="D29" s="242"/>
      <c r="E29" s="243"/>
      <c r="F29" s="100">
        <v>258</v>
      </c>
      <c r="G29" s="100">
        <v>440</v>
      </c>
      <c r="H29" s="100">
        <v>377</v>
      </c>
      <c r="I29" s="100">
        <v>379</v>
      </c>
      <c r="J29" s="59"/>
      <c r="K29" s="100"/>
      <c r="L29" s="100"/>
      <c r="M29" s="100"/>
      <c r="N29" s="100"/>
      <c r="O29" s="59"/>
    </row>
    <row r="30" spans="1:15" s="9" customFormat="1" ht="15" customHeight="1" x14ac:dyDescent="0.2">
      <c r="A30" s="241" t="s">
        <v>18</v>
      </c>
      <c r="B30" s="242"/>
      <c r="C30" s="242"/>
      <c r="D30" s="242"/>
      <c r="E30" s="243"/>
      <c r="F30" s="118">
        <v>0.46486486490000001</v>
      </c>
      <c r="G30" s="118">
        <v>0.58744993320000005</v>
      </c>
      <c r="H30" s="118">
        <v>0.5568685377</v>
      </c>
      <c r="I30" s="118">
        <v>0.55817378500000003</v>
      </c>
      <c r="J30" s="117"/>
      <c r="K30" s="118"/>
      <c r="L30" s="118"/>
      <c r="M30" s="118"/>
      <c r="N30" s="118"/>
      <c r="O30" s="117"/>
    </row>
    <row r="31" spans="1:15" s="9" customFormat="1" ht="15" customHeight="1" x14ac:dyDescent="0.2">
      <c r="A31" s="241" t="s">
        <v>15</v>
      </c>
      <c r="B31" s="242"/>
      <c r="C31" s="242"/>
      <c r="D31" s="242"/>
      <c r="E31" s="243"/>
      <c r="F31" s="100">
        <v>193</v>
      </c>
      <c r="G31" s="100">
        <v>343</v>
      </c>
      <c r="H31" s="100">
        <v>335</v>
      </c>
      <c r="I31" s="100">
        <v>334</v>
      </c>
      <c r="J31" s="60"/>
      <c r="K31" s="100"/>
      <c r="L31" s="100"/>
      <c r="M31" s="100"/>
      <c r="N31" s="100"/>
      <c r="O31" s="60"/>
    </row>
    <row r="32" spans="1:15" s="9" customFormat="1" ht="15" customHeight="1" x14ac:dyDescent="0.2">
      <c r="A32" s="241" t="s">
        <v>16</v>
      </c>
      <c r="B32" s="242"/>
      <c r="C32" s="242"/>
      <c r="D32" s="242"/>
      <c r="E32" s="243"/>
      <c r="F32" s="118">
        <v>0.3477477477</v>
      </c>
      <c r="G32" s="118">
        <v>0.45794392519999999</v>
      </c>
      <c r="H32" s="118">
        <v>0.4948301329</v>
      </c>
      <c r="I32" s="118">
        <v>0.49189985269999997</v>
      </c>
      <c r="J32" s="117"/>
      <c r="K32" s="118"/>
      <c r="L32" s="118"/>
      <c r="M32" s="118"/>
      <c r="N32" s="118"/>
      <c r="O32" s="117"/>
    </row>
    <row r="33" spans="1:15" s="9" customFormat="1" ht="15" customHeight="1" x14ac:dyDescent="0.2">
      <c r="A33" s="241" t="s">
        <v>300</v>
      </c>
      <c r="B33" s="242"/>
      <c r="C33" s="242"/>
      <c r="D33" s="242"/>
      <c r="E33" s="243"/>
      <c r="F33" s="100">
        <v>121</v>
      </c>
      <c r="G33" s="100">
        <v>215</v>
      </c>
      <c r="H33" s="100">
        <v>200</v>
      </c>
      <c r="I33" s="100">
        <v>212</v>
      </c>
      <c r="J33" s="60"/>
      <c r="K33" s="100"/>
      <c r="L33" s="100"/>
      <c r="M33" s="100"/>
      <c r="N33" s="100"/>
      <c r="O33" s="60"/>
    </row>
    <row r="34" spans="1:15" s="9" customFormat="1" ht="15" customHeight="1" x14ac:dyDescent="0.2">
      <c r="A34" s="241" t="s">
        <v>154</v>
      </c>
      <c r="B34" s="242"/>
      <c r="C34" s="242"/>
      <c r="D34" s="242"/>
      <c r="E34" s="243"/>
      <c r="F34" s="118">
        <v>9.0163934400000006E-2</v>
      </c>
      <c r="G34" s="118">
        <v>0.10065543070000001</v>
      </c>
      <c r="H34" s="118">
        <v>0.10548523210000001</v>
      </c>
      <c r="I34" s="118">
        <v>0.11064718160000001</v>
      </c>
      <c r="J34" s="117"/>
      <c r="K34" s="118"/>
      <c r="L34" s="118"/>
      <c r="M34" s="118"/>
      <c r="N34" s="118"/>
      <c r="O34" s="117"/>
    </row>
    <row r="35" spans="1:15" s="10" customFormat="1" ht="15" customHeight="1" x14ac:dyDescent="0.2">
      <c r="A35" s="244"/>
      <c r="B35" s="245"/>
      <c r="C35" s="245"/>
      <c r="D35" s="245"/>
      <c r="E35" s="246"/>
      <c r="F35" s="124">
        <v>0.53513513509999999</v>
      </c>
      <c r="G35" s="124">
        <v>0.4125500668</v>
      </c>
      <c r="H35" s="124">
        <v>0.4431314623</v>
      </c>
      <c r="I35" s="124">
        <v>0.44182621500000002</v>
      </c>
      <c r="J35" s="124">
        <f t="shared" ref="J35:O35" si="0">1-J30</f>
        <v>1</v>
      </c>
      <c r="K35" s="124">
        <f t="shared" si="0"/>
        <v>1</v>
      </c>
      <c r="L35" s="124">
        <f t="shared" si="0"/>
        <v>1</v>
      </c>
      <c r="M35" s="124">
        <f t="shared" si="0"/>
        <v>1</v>
      </c>
      <c r="N35" s="124">
        <f t="shared" si="0"/>
        <v>1</v>
      </c>
      <c r="O35" s="124">
        <f t="shared" si="0"/>
        <v>1</v>
      </c>
    </row>
    <row r="36" spans="1:15" s="10" customFormat="1" ht="15" customHeight="1" x14ac:dyDescent="0.2">
      <c r="A36" s="235"/>
      <c r="B36" s="236"/>
      <c r="C36" s="236"/>
      <c r="D36" s="236"/>
      <c r="E36" s="237"/>
      <c r="F36" s="124">
        <v>0.66306306309999996</v>
      </c>
      <c r="G36" s="124">
        <v>0.68891855810000002</v>
      </c>
      <c r="H36" s="124">
        <v>0.72821270309999997</v>
      </c>
      <c r="I36" s="124">
        <v>0.73932253309999996</v>
      </c>
      <c r="J36" s="124">
        <f t="shared" ref="J36:O36" si="1">1-J28</f>
        <v>1</v>
      </c>
      <c r="K36" s="124">
        <f t="shared" si="1"/>
        <v>1</v>
      </c>
      <c r="L36" s="124">
        <f t="shared" si="1"/>
        <v>1</v>
      </c>
      <c r="M36" s="124">
        <f t="shared" si="1"/>
        <v>1</v>
      </c>
      <c r="N36" s="124">
        <f t="shared" si="1"/>
        <v>1</v>
      </c>
      <c r="O36" s="124">
        <f t="shared" si="1"/>
        <v>1</v>
      </c>
    </row>
    <row r="37" spans="1:15" s="10" customFormat="1" ht="15" customHeight="1" x14ac:dyDescent="0.2">
      <c r="A37" s="235"/>
      <c r="B37" s="236"/>
      <c r="C37" s="236"/>
      <c r="D37" s="236"/>
      <c r="E37" s="237"/>
      <c r="F37" s="124">
        <v>0.65225225229999995</v>
      </c>
      <c r="G37" s="124">
        <v>0.54205607479999995</v>
      </c>
      <c r="H37" s="124">
        <v>0.5051698671</v>
      </c>
      <c r="I37" s="124">
        <v>0.50810014729999997</v>
      </c>
      <c r="J37" s="124">
        <f t="shared" ref="J37:O37" si="2">1-J32</f>
        <v>1</v>
      </c>
      <c r="K37" s="124">
        <f t="shared" si="2"/>
        <v>1</v>
      </c>
      <c r="L37" s="124">
        <f t="shared" si="2"/>
        <v>1</v>
      </c>
      <c r="M37" s="124">
        <f t="shared" si="2"/>
        <v>1</v>
      </c>
      <c r="N37" s="124">
        <f t="shared" si="2"/>
        <v>1</v>
      </c>
      <c r="O37" s="124">
        <f t="shared" si="2"/>
        <v>1</v>
      </c>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sheetData>
  <mergeCells count="32">
    <mergeCell ref="A37:E37"/>
    <mergeCell ref="A24:E24"/>
    <mergeCell ref="A25:E25"/>
    <mergeCell ref="A26:E26"/>
    <mergeCell ref="A27:E27"/>
    <mergeCell ref="A28:E28"/>
    <mergeCell ref="A29:E29"/>
    <mergeCell ref="A30:E30"/>
    <mergeCell ref="A31:E31"/>
    <mergeCell ref="A32:E32"/>
    <mergeCell ref="A33:E33"/>
    <mergeCell ref="A34:E34"/>
    <mergeCell ref="A36:E36"/>
    <mergeCell ref="A35:E35"/>
    <mergeCell ref="N2:O2"/>
    <mergeCell ref="E5:G5"/>
    <mergeCell ref="E2:M4"/>
    <mergeCell ref="N4:O4"/>
    <mergeCell ref="A8:C8"/>
    <mergeCell ref="E6:O6"/>
    <mergeCell ref="I8:L9"/>
    <mergeCell ref="M8:O9"/>
    <mergeCell ref="E8:H8"/>
    <mergeCell ref="B9:C9"/>
    <mergeCell ref="B12:C12"/>
    <mergeCell ref="B13:C13"/>
    <mergeCell ref="E23:G23"/>
    <mergeCell ref="B10:C10"/>
    <mergeCell ref="B11:C11"/>
    <mergeCell ref="A22:C22"/>
    <mergeCell ref="B14:D14"/>
    <mergeCell ref="A17:D20"/>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ignoredErrors>
    <ignoredError sqref="J36:O3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77"/>
  <sheetViews>
    <sheetView showGridLines="0" view="pageLayout" zoomScaleNormal="100" workbookViewId="0">
      <selection activeCell="E2" sqref="E2:M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335</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40</v>
      </c>
      <c r="F5" s="205"/>
      <c r="G5" s="205"/>
      <c r="H5" s="68"/>
      <c r="I5" s="68"/>
      <c r="J5" s="13"/>
      <c r="L5" s="8"/>
      <c r="M5" s="68"/>
      <c r="N5" s="68"/>
      <c r="O5" s="68"/>
      <c r="P5" s="68"/>
    </row>
    <row r="6" spans="1:16" ht="18.75" x14ac:dyDescent="0.25">
      <c r="D6" s="21"/>
      <c r="E6" s="231" t="s">
        <v>198</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0" t="s">
        <v>155</v>
      </c>
      <c r="F8" s="250"/>
      <c r="G8" s="250"/>
      <c r="H8" s="75"/>
      <c r="J8" s="75"/>
      <c r="K8" s="75" t="s">
        <v>159</v>
      </c>
      <c r="L8" s="75"/>
      <c r="M8" s="76"/>
      <c r="N8" s="75"/>
      <c r="O8" s="75"/>
    </row>
    <row r="9" spans="1:16" s="78" customFormat="1" ht="14.25" customHeight="1" x14ac:dyDescent="0.25">
      <c r="A9" s="20"/>
      <c r="B9" s="251" t="s">
        <v>10</v>
      </c>
      <c r="C9" s="251"/>
      <c r="D9" s="4"/>
      <c r="E9" s="4"/>
      <c r="F9" s="4"/>
      <c r="G9" s="4"/>
      <c r="H9" s="4"/>
      <c r="I9" s="4"/>
      <c r="J9" s="4"/>
      <c r="K9" s="4"/>
      <c r="L9" s="4"/>
      <c r="M9" s="4"/>
      <c r="N9" s="4"/>
      <c r="O9" s="4"/>
    </row>
    <row r="10" spans="1:16" s="78" customFormat="1" ht="14.25" customHeight="1" x14ac:dyDescent="0.2">
      <c r="A10" s="20"/>
      <c r="B10" s="251" t="s">
        <v>203</v>
      </c>
      <c r="C10" s="251"/>
      <c r="D10" s="6"/>
      <c r="E10" s="7"/>
      <c r="F10" s="7"/>
      <c r="G10" s="7"/>
      <c r="H10" s="7"/>
      <c r="I10" s="7"/>
      <c r="J10" s="7"/>
      <c r="K10" s="7"/>
      <c r="L10" s="7"/>
      <c r="M10" s="7"/>
      <c r="N10" s="7"/>
      <c r="O10" s="7"/>
    </row>
    <row r="11" spans="1:16" s="78" customFormat="1" ht="14.25" customHeight="1" x14ac:dyDescent="0.25">
      <c r="D11" s="8"/>
      <c r="E11" s="8"/>
      <c r="F11" s="8"/>
      <c r="G11" s="8"/>
      <c r="H11" s="4"/>
      <c r="I11" s="4"/>
      <c r="J11" s="4"/>
      <c r="K11" s="4"/>
      <c r="L11" s="4"/>
      <c r="M11" s="4"/>
      <c r="N11" s="4"/>
      <c r="O11" s="4"/>
    </row>
    <row r="12" spans="1:16" s="9" customFormat="1" ht="14.25" customHeight="1" x14ac:dyDescent="0.2">
      <c r="A12" s="154" t="s">
        <v>0</v>
      </c>
      <c r="B12" s="154"/>
      <c r="C12" s="154"/>
      <c r="D12" s="8"/>
      <c r="E12" s="8"/>
      <c r="F12" s="8"/>
      <c r="G12" s="8"/>
    </row>
    <row r="13" spans="1:16" s="9" customFormat="1" ht="14.25" customHeight="1" x14ac:dyDescent="0.2">
      <c r="A13" s="229" t="s">
        <v>240</v>
      </c>
      <c r="B13" s="229"/>
      <c r="C13" s="229"/>
      <c r="D13" s="229"/>
      <c r="E13" s="8"/>
      <c r="F13" s="8"/>
      <c r="G13" s="8"/>
      <c r="H13" s="11"/>
      <c r="I13" s="11"/>
      <c r="J13" s="11"/>
      <c r="K13" s="11"/>
      <c r="L13" s="11"/>
      <c r="M13" s="11"/>
      <c r="N13" s="11"/>
      <c r="O13" s="11"/>
    </row>
    <row r="14" spans="1:16" s="9" customFormat="1" ht="14.25" customHeight="1" x14ac:dyDescent="0.2">
      <c r="A14" s="229"/>
      <c r="B14" s="229"/>
      <c r="C14" s="229"/>
      <c r="D14" s="229"/>
      <c r="E14" s="8"/>
      <c r="F14" s="8"/>
      <c r="G14" s="8"/>
      <c r="H14" s="12"/>
      <c r="I14" s="12"/>
      <c r="J14" s="12"/>
      <c r="K14" s="12"/>
      <c r="L14" s="12"/>
      <c r="M14" s="12"/>
      <c r="N14" s="12"/>
      <c r="O14" s="12"/>
    </row>
    <row r="15" spans="1:16" s="78"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5" s="9" customFormat="1" ht="14.25" customHeight="1" x14ac:dyDescent="0.2">
      <c r="A17" s="229"/>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164"/>
      <c r="B23" s="164"/>
      <c r="C23" s="164"/>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163</v>
      </c>
      <c r="B25" s="242"/>
      <c r="C25" s="242"/>
      <c r="D25" s="242"/>
      <c r="E25" s="243"/>
      <c r="F25" s="84">
        <v>230</v>
      </c>
      <c r="G25" s="84">
        <v>307</v>
      </c>
      <c r="H25" s="84">
        <v>320</v>
      </c>
      <c r="I25" s="84">
        <v>319</v>
      </c>
      <c r="J25" s="84"/>
      <c r="K25" s="84"/>
      <c r="L25" s="84"/>
      <c r="M25" s="84"/>
      <c r="N25" s="84"/>
      <c r="O25" s="84"/>
    </row>
    <row r="26" spans="1:15" s="9" customFormat="1" ht="15" customHeight="1" x14ac:dyDescent="0.2">
      <c r="A26" s="241" t="s">
        <v>205</v>
      </c>
      <c r="B26" s="242"/>
      <c r="C26" s="242"/>
      <c r="D26" s="242"/>
      <c r="E26" s="243"/>
      <c r="F26" s="84">
        <v>450</v>
      </c>
      <c r="G26" s="84">
        <v>765</v>
      </c>
      <c r="H26" s="84">
        <v>785</v>
      </c>
      <c r="I26" s="84">
        <v>754</v>
      </c>
      <c r="J26" s="84"/>
      <c r="K26" s="84"/>
      <c r="L26" s="84"/>
      <c r="M26" s="84"/>
      <c r="N26" s="84"/>
      <c r="O26" s="84"/>
    </row>
    <row r="27" spans="1:15" s="78" customFormat="1" ht="15" customHeight="1" x14ac:dyDescent="0.25">
      <c r="A27" s="241" t="s">
        <v>216</v>
      </c>
      <c r="B27" s="242"/>
      <c r="C27" s="242"/>
      <c r="D27" s="242"/>
      <c r="E27" s="243"/>
      <c r="F27" s="84">
        <v>323</v>
      </c>
      <c r="G27" s="84">
        <v>391</v>
      </c>
      <c r="H27" s="84">
        <v>309</v>
      </c>
      <c r="I27" s="84">
        <v>326</v>
      </c>
      <c r="J27" s="59"/>
      <c r="K27" s="59"/>
      <c r="L27" s="59"/>
      <c r="M27" s="59"/>
      <c r="N27" s="59"/>
      <c r="O27" s="59"/>
    </row>
    <row r="28" spans="1:15" s="9" customFormat="1" ht="15" customHeight="1" x14ac:dyDescent="0.2">
      <c r="A28" s="241" t="s">
        <v>217</v>
      </c>
      <c r="B28" s="242"/>
      <c r="C28" s="242"/>
      <c r="D28" s="242"/>
      <c r="E28" s="243"/>
      <c r="F28" s="84">
        <v>897</v>
      </c>
      <c r="G28" s="84">
        <v>1221</v>
      </c>
      <c r="H28" s="84">
        <v>968</v>
      </c>
      <c r="I28" s="84">
        <v>1060</v>
      </c>
      <c r="J28" s="58"/>
      <c r="K28" s="58"/>
      <c r="L28" s="58"/>
      <c r="M28" s="58"/>
      <c r="N28" s="58"/>
      <c r="O28" s="58"/>
    </row>
    <row r="29" spans="1:15" s="9" customFormat="1" ht="15" customHeight="1" x14ac:dyDescent="0.2">
      <c r="A29" s="241" t="s">
        <v>218</v>
      </c>
      <c r="B29" s="242"/>
      <c r="C29" s="242"/>
      <c r="D29" s="242"/>
      <c r="E29" s="243"/>
      <c r="F29" s="84" t="s">
        <v>334</v>
      </c>
      <c r="G29" s="84">
        <v>52</v>
      </c>
      <c r="H29" s="84">
        <v>52</v>
      </c>
      <c r="I29" s="84">
        <v>36</v>
      </c>
      <c r="J29" s="59"/>
      <c r="K29" s="59"/>
      <c r="L29" s="59"/>
      <c r="M29" s="59"/>
      <c r="N29" s="59"/>
      <c r="O29" s="59"/>
    </row>
    <row r="30" spans="1:15" s="9" customFormat="1" ht="15" customHeight="1" x14ac:dyDescent="0.2">
      <c r="A30" s="241" t="s">
        <v>219</v>
      </c>
      <c r="B30" s="242"/>
      <c r="C30" s="242"/>
      <c r="D30" s="242"/>
      <c r="E30" s="243"/>
      <c r="F30" s="84" t="s">
        <v>334</v>
      </c>
      <c r="G30" s="84">
        <v>151</v>
      </c>
      <c r="H30" s="84">
        <v>156</v>
      </c>
      <c r="I30" s="84">
        <v>106</v>
      </c>
      <c r="J30" s="60"/>
      <c r="K30" s="60"/>
      <c r="L30" s="60"/>
      <c r="M30" s="60"/>
      <c r="N30" s="60"/>
      <c r="O30" s="60"/>
    </row>
    <row r="31" spans="1:15" s="10" customFormat="1" ht="15" customHeight="1" x14ac:dyDescent="0.2">
      <c r="A31" s="247"/>
      <c r="B31" s="248"/>
      <c r="C31" s="248"/>
      <c r="D31" s="248"/>
      <c r="E31" s="249"/>
      <c r="F31" s="80"/>
      <c r="G31" s="80"/>
      <c r="H31" s="80"/>
      <c r="I31" s="80"/>
      <c r="J31" s="80"/>
      <c r="K31" s="80"/>
      <c r="L31" s="80"/>
      <c r="M31" s="80"/>
      <c r="N31" s="80"/>
      <c r="O31" s="80"/>
    </row>
    <row r="32" spans="1:15" s="10" customFormat="1" ht="15" customHeight="1" x14ac:dyDescent="0.2">
      <c r="A32" s="247"/>
      <c r="B32" s="248"/>
      <c r="C32" s="248"/>
      <c r="D32" s="248"/>
      <c r="E32" s="249"/>
      <c r="F32" s="80"/>
      <c r="G32" s="80"/>
      <c r="H32" s="80"/>
      <c r="I32" s="80"/>
      <c r="J32" s="80"/>
      <c r="K32" s="80"/>
      <c r="L32" s="80"/>
      <c r="M32" s="80"/>
      <c r="N32" s="80"/>
      <c r="O32" s="80"/>
    </row>
    <row r="33" spans="1:15" s="10" customFormat="1" ht="15" customHeight="1" x14ac:dyDescent="0.2">
      <c r="A33" s="247"/>
      <c r="B33" s="248"/>
      <c r="C33" s="248"/>
      <c r="D33" s="248"/>
      <c r="E33" s="249"/>
      <c r="F33" s="80"/>
      <c r="G33" s="80"/>
      <c r="H33" s="80"/>
      <c r="I33" s="80"/>
      <c r="J33" s="80"/>
      <c r="K33" s="80"/>
      <c r="L33" s="80"/>
      <c r="M33" s="80"/>
      <c r="N33" s="80"/>
      <c r="O33" s="80"/>
    </row>
    <row r="34" spans="1:15" s="10" customFormat="1" ht="15" customHeight="1" x14ac:dyDescent="0.2">
      <c r="A34" s="244"/>
      <c r="B34" s="245"/>
      <c r="C34" s="245"/>
      <c r="D34" s="245"/>
      <c r="E34" s="246"/>
      <c r="F34" s="73"/>
      <c r="G34" s="72"/>
      <c r="H34" s="61"/>
      <c r="I34" s="61"/>
      <c r="J34" s="61"/>
      <c r="K34" s="61"/>
      <c r="L34" s="61"/>
      <c r="M34" s="61"/>
      <c r="N34" s="61"/>
      <c r="O34" s="61"/>
    </row>
    <row r="35" spans="1:15" s="10" customFormat="1" ht="15" customHeight="1" x14ac:dyDescent="0.2">
      <c r="A35" s="244"/>
      <c r="B35" s="245"/>
      <c r="C35" s="245"/>
      <c r="D35" s="245"/>
      <c r="E35" s="246"/>
      <c r="F35" s="73"/>
      <c r="G35" s="72"/>
      <c r="H35" s="61"/>
      <c r="I35" s="61"/>
      <c r="J35" s="61"/>
      <c r="K35" s="61"/>
      <c r="L35" s="61"/>
      <c r="M35" s="61"/>
      <c r="N35" s="61"/>
      <c r="O35" s="61"/>
    </row>
    <row r="36" spans="1:15" s="10" customFormat="1" ht="15" customHeight="1" x14ac:dyDescent="0.2">
      <c r="A36" s="235"/>
      <c r="B36" s="236"/>
      <c r="C36" s="236"/>
      <c r="D36" s="236"/>
      <c r="E36" s="237"/>
      <c r="F36" s="73"/>
      <c r="G36" s="72"/>
      <c r="H36" s="61"/>
      <c r="I36" s="61"/>
      <c r="J36" s="61"/>
      <c r="K36" s="61"/>
      <c r="L36" s="61"/>
      <c r="M36" s="61"/>
      <c r="N36" s="61"/>
      <c r="O36" s="61"/>
    </row>
    <row r="37" spans="1:15" s="10" customFormat="1" ht="15" customHeight="1" x14ac:dyDescent="0.2">
      <c r="A37" s="235"/>
      <c r="B37" s="236"/>
      <c r="C37" s="236"/>
      <c r="D37" s="236"/>
      <c r="E37" s="237"/>
      <c r="F37" s="73"/>
      <c r="G37" s="72"/>
      <c r="H37" s="61"/>
      <c r="I37" s="61"/>
      <c r="J37" s="61"/>
      <c r="K37" s="61"/>
      <c r="L37" s="61"/>
      <c r="M37" s="61"/>
      <c r="N37" s="61"/>
      <c r="O37" s="61"/>
    </row>
    <row r="38" spans="1:15" s="1" customFormat="1" x14ac:dyDescent="0.25">
      <c r="A38" s="19"/>
      <c r="B38" s="19"/>
      <c r="C38" s="19"/>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x14ac:dyDescent="0.25">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8:C8"/>
    <mergeCell ref="B9:C9"/>
    <mergeCell ref="B10:C10"/>
    <mergeCell ref="A13:D19"/>
    <mergeCell ref="E2:M4"/>
    <mergeCell ref="N2:O2"/>
    <mergeCell ref="N4:O4"/>
    <mergeCell ref="E5:G5"/>
    <mergeCell ref="E8:G8"/>
    <mergeCell ref="E6:O6"/>
    <mergeCell ref="A29:E29"/>
    <mergeCell ref="A21:C21"/>
    <mergeCell ref="E23:G23"/>
    <mergeCell ref="A24:E24"/>
    <mergeCell ref="A25:E25"/>
    <mergeCell ref="A26:E26"/>
    <mergeCell ref="A27:E27"/>
    <mergeCell ref="A28:E28"/>
    <mergeCell ref="A22:D22"/>
    <mergeCell ref="A30:E30"/>
    <mergeCell ref="A36:E36"/>
    <mergeCell ref="A37:E37"/>
    <mergeCell ref="A31:E31"/>
    <mergeCell ref="A32:E32"/>
    <mergeCell ref="A33:E33"/>
    <mergeCell ref="A34:E34"/>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82"/>
  <sheetViews>
    <sheetView showGridLines="0" view="pageLayout" zoomScaleNormal="100" workbookViewId="0">
      <selection activeCell="E2" sqref="E2:M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9" ht="16.5" customHeight="1" x14ac:dyDescent="0.25">
      <c r="B1" s="1"/>
      <c r="C1" s="1"/>
      <c r="D1" s="2"/>
      <c r="E1" s="71"/>
      <c r="F1" s="71"/>
      <c r="G1" s="71"/>
      <c r="H1" s="71"/>
      <c r="I1" s="71"/>
      <c r="J1" s="71"/>
      <c r="K1" s="71"/>
      <c r="L1" s="71"/>
      <c r="M1" s="71"/>
      <c r="P1" s="69"/>
    </row>
    <row r="2" spans="1:19" ht="16.5" customHeight="1" x14ac:dyDescent="0.25">
      <c r="B2" s="63"/>
      <c r="C2" s="63"/>
      <c r="D2" s="2"/>
      <c r="E2" s="207" t="s">
        <v>335</v>
      </c>
      <c r="F2" s="207"/>
      <c r="G2" s="207"/>
      <c r="H2" s="207"/>
      <c r="I2" s="207"/>
      <c r="J2" s="207"/>
      <c r="K2" s="207"/>
      <c r="L2" s="207"/>
      <c r="M2" s="207"/>
      <c r="N2" s="204" t="s">
        <v>3</v>
      </c>
      <c r="O2" s="204"/>
      <c r="P2" s="69"/>
    </row>
    <row r="3" spans="1:19" ht="16.5" customHeight="1" x14ac:dyDescent="0.25">
      <c r="B3" s="63"/>
      <c r="C3" s="63"/>
      <c r="D3" s="2"/>
      <c r="E3" s="207"/>
      <c r="F3" s="207"/>
      <c r="G3" s="207"/>
      <c r="H3" s="207"/>
      <c r="I3" s="207"/>
      <c r="J3" s="207"/>
      <c r="K3" s="207"/>
      <c r="L3" s="207"/>
      <c r="M3" s="207"/>
      <c r="N3" s="69"/>
      <c r="O3" s="69"/>
      <c r="P3" s="69"/>
    </row>
    <row r="4" spans="1:19" ht="16.5" customHeight="1" x14ac:dyDescent="0.25">
      <c r="B4" s="1"/>
      <c r="C4" s="1"/>
      <c r="E4" s="207"/>
      <c r="F4" s="207"/>
      <c r="G4" s="207"/>
      <c r="H4" s="207"/>
      <c r="I4" s="207"/>
      <c r="J4" s="207"/>
      <c r="K4" s="207"/>
      <c r="L4" s="207"/>
      <c r="M4" s="207"/>
      <c r="N4" s="206" t="s">
        <v>326</v>
      </c>
      <c r="O4" s="206"/>
      <c r="P4" s="69"/>
    </row>
    <row r="5" spans="1:19" ht="16.5" customHeight="1" x14ac:dyDescent="0.25">
      <c r="B5" s="1"/>
      <c r="C5" s="1"/>
      <c r="E5" s="205" t="s">
        <v>41</v>
      </c>
      <c r="F5" s="205"/>
      <c r="G5" s="205"/>
      <c r="H5" s="68"/>
      <c r="I5" s="68"/>
      <c r="J5" s="13"/>
      <c r="L5" s="8"/>
      <c r="M5" s="68"/>
      <c r="N5" s="68"/>
      <c r="O5" s="68"/>
      <c r="P5" s="68"/>
    </row>
    <row r="6" spans="1:19" ht="18.75" x14ac:dyDescent="0.25">
      <c r="D6" s="21"/>
      <c r="E6" s="231" t="s">
        <v>20</v>
      </c>
      <c r="F6" s="231"/>
      <c r="G6" s="231"/>
      <c r="H6" s="231"/>
      <c r="I6" s="231"/>
      <c r="J6" s="231"/>
      <c r="K6" s="231"/>
      <c r="L6" s="231"/>
      <c r="M6" s="231"/>
      <c r="N6" s="231"/>
      <c r="O6" s="231"/>
      <c r="P6" s="21"/>
    </row>
    <row r="7" spans="1:19" s="3" customFormat="1" ht="9" customHeight="1" x14ac:dyDescent="0.2">
      <c r="D7" s="74"/>
    </row>
    <row r="8" spans="1:19" s="3" customFormat="1" ht="13.5" customHeight="1" x14ac:dyDescent="0.2">
      <c r="A8" s="230" t="s">
        <v>239</v>
      </c>
      <c r="B8" s="230"/>
      <c r="C8" s="230"/>
      <c r="D8" s="74"/>
      <c r="E8" s="252" t="s">
        <v>42</v>
      </c>
      <c r="F8" s="252"/>
      <c r="G8" s="252"/>
      <c r="H8" s="252"/>
      <c r="I8" s="252"/>
      <c r="J8" s="252"/>
      <c r="K8" s="75"/>
      <c r="L8" s="75"/>
      <c r="M8" s="76"/>
      <c r="N8" s="75"/>
      <c r="O8" s="75"/>
    </row>
    <row r="9" spans="1:19" s="78" customFormat="1" ht="14.25" customHeight="1" x14ac:dyDescent="0.25">
      <c r="A9" s="20"/>
      <c r="B9" s="251" t="s">
        <v>33</v>
      </c>
      <c r="C9" s="251"/>
      <c r="D9" s="4"/>
      <c r="E9" s="4"/>
      <c r="F9" s="4"/>
      <c r="G9" s="4"/>
      <c r="H9" s="4"/>
      <c r="I9" s="4"/>
      <c r="J9" s="4"/>
      <c r="K9" s="4"/>
      <c r="L9" s="4"/>
      <c r="M9" s="4"/>
      <c r="N9" s="4"/>
      <c r="O9" s="4"/>
    </row>
    <row r="10" spans="1:19" s="78" customFormat="1" ht="14.25" customHeight="1" x14ac:dyDescent="0.2">
      <c r="A10" s="20"/>
      <c r="B10" s="251" t="s">
        <v>34</v>
      </c>
      <c r="C10" s="251"/>
      <c r="D10" s="6"/>
      <c r="E10" s="7"/>
      <c r="F10" s="7"/>
      <c r="G10" s="7"/>
      <c r="H10" s="7"/>
      <c r="I10" s="7"/>
      <c r="J10" s="7"/>
      <c r="K10" s="7"/>
      <c r="L10" s="7"/>
      <c r="M10" s="7"/>
      <c r="N10" s="7"/>
      <c r="O10" s="7"/>
    </row>
    <row r="11" spans="1:19" s="78" customFormat="1" ht="14.25" customHeight="1" x14ac:dyDescent="0.25">
      <c r="A11" s="20"/>
      <c r="B11" s="251" t="s">
        <v>35</v>
      </c>
      <c r="C11" s="251"/>
      <c r="D11" s="8"/>
      <c r="E11" s="8"/>
      <c r="F11" s="8"/>
      <c r="G11" s="8"/>
      <c r="H11" s="4"/>
      <c r="I11" s="4"/>
      <c r="J11" s="4"/>
      <c r="K11" s="4"/>
      <c r="L11" s="4"/>
      <c r="M11" s="4"/>
      <c r="N11" s="4"/>
      <c r="O11" s="4"/>
    </row>
    <row r="12" spans="1:19" s="9" customFormat="1" ht="14.25" customHeight="1" x14ac:dyDescent="0.2">
      <c r="A12" s="20"/>
      <c r="B12" s="251" t="s">
        <v>36</v>
      </c>
      <c r="C12" s="251"/>
      <c r="D12" s="8"/>
      <c r="E12" s="8"/>
      <c r="F12" s="8"/>
      <c r="G12" s="8"/>
    </row>
    <row r="13" spans="1:19" s="9" customFormat="1" ht="12.75" customHeight="1" x14ac:dyDescent="0.2">
      <c r="A13" s="20"/>
      <c r="B13" s="251" t="s">
        <v>37</v>
      </c>
      <c r="C13" s="251"/>
      <c r="D13" s="8"/>
      <c r="E13" s="8"/>
      <c r="F13" s="8"/>
      <c r="G13" s="8"/>
      <c r="H13" s="11"/>
      <c r="I13" s="11"/>
      <c r="J13" s="11"/>
      <c r="K13" s="11"/>
      <c r="L13" s="11"/>
      <c r="M13" s="11"/>
      <c r="N13" s="11"/>
      <c r="O13" s="11"/>
    </row>
    <row r="14" spans="1:19" s="9" customFormat="1" ht="14.25" customHeight="1" x14ac:dyDescent="0.2">
      <c r="A14" s="20"/>
      <c r="B14" s="251" t="s">
        <v>38</v>
      </c>
      <c r="C14" s="251"/>
      <c r="D14" s="8"/>
      <c r="E14" s="8"/>
      <c r="F14" s="8"/>
      <c r="G14" s="8"/>
      <c r="H14" s="12"/>
      <c r="I14" s="12"/>
      <c r="J14" s="12"/>
      <c r="K14" s="12"/>
      <c r="L14" s="12"/>
      <c r="M14" s="12"/>
      <c r="N14" s="12"/>
      <c r="O14" s="12"/>
    </row>
    <row r="15" spans="1:19" s="78" customFormat="1" ht="14.25" customHeight="1" x14ac:dyDescent="0.25">
      <c r="D15" s="8"/>
      <c r="E15" s="8"/>
      <c r="F15" s="8"/>
      <c r="G15" s="8"/>
      <c r="H15" s="4"/>
      <c r="I15" s="4"/>
      <c r="J15" s="4"/>
      <c r="K15" s="4"/>
      <c r="L15" s="4"/>
      <c r="M15" s="4"/>
      <c r="N15" s="4"/>
      <c r="O15" s="4"/>
    </row>
    <row r="16" spans="1:19" s="9" customFormat="1" ht="14.25" customHeight="1" x14ac:dyDescent="0.2">
      <c r="A16" s="230" t="s">
        <v>0</v>
      </c>
      <c r="B16" s="230"/>
      <c r="C16" s="230"/>
      <c r="D16" s="8"/>
      <c r="E16" s="8"/>
      <c r="F16" s="8"/>
      <c r="G16" s="8"/>
      <c r="H16" s="4"/>
      <c r="I16" s="4"/>
      <c r="J16" s="4"/>
      <c r="K16" s="4"/>
      <c r="L16" s="4"/>
      <c r="M16" s="4"/>
      <c r="N16" s="4"/>
      <c r="O16" s="4"/>
      <c r="Q16" s="20"/>
      <c r="R16" s="20"/>
      <c r="S16" s="20"/>
    </row>
    <row r="17" spans="1:15" s="9" customFormat="1" ht="14.25" customHeight="1" x14ac:dyDescent="0.2">
      <c r="A17" s="229" t="s">
        <v>271</v>
      </c>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A20" s="229"/>
      <c r="B20" s="229"/>
      <c r="C20" s="229"/>
      <c r="D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9.7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41" t="s">
        <v>206</v>
      </c>
      <c r="B25" s="242"/>
      <c r="C25" s="242"/>
      <c r="D25" s="242"/>
      <c r="E25" s="243"/>
      <c r="F25" s="84">
        <v>1342</v>
      </c>
      <c r="G25" s="84">
        <v>2136</v>
      </c>
      <c r="H25" s="84">
        <v>1896</v>
      </c>
      <c r="I25" s="84">
        <v>1916</v>
      </c>
      <c r="J25" s="84"/>
      <c r="K25" s="84"/>
      <c r="L25" s="84"/>
      <c r="M25" s="84"/>
      <c r="N25" s="84"/>
      <c r="O25" s="84"/>
    </row>
    <row r="26" spans="1:15" s="9" customFormat="1" ht="13.5" customHeight="1" x14ac:dyDescent="0.2">
      <c r="A26" s="241" t="s">
        <v>21</v>
      </c>
      <c r="B26" s="242"/>
      <c r="C26" s="242"/>
      <c r="D26" s="242"/>
      <c r="E26" s="243"/>
      <c r="F26" s="84">
        <v>352</v>
      </c>
      <c r="G26" s="84">
        <v>411</v>
      </c>
      <c r="H26" s="84">
        <v>351</v>
      </c>
      <c r="I26" s="84">
        <v>327</v>
      </c>
      <c r="J26" s="84"/>
      <c r="K26" s="84"/>
      <c r="L26" s="84"/>
      <c r="M26" s="84"/>
      <c r="N26" s="84"/>
      <c r="O26" s="84"/>
    </row>
    <row r="27" spans="1:15" s="78" customFormat="1" ht="13.5" customHeight="1" x14ac:dyDescent="0.25">
      <c r="A27" s="241" t="s">
        <v>22</v>
      </c>
      <c r="B27" s="242"/>
      <c r="C27" s="242"/>
      <c r="D27" s="242"/>
      <c r="E27" s="243"/>
      <c r="F27" s="116">
        <v>0.26229508200000001</v>
      </c>
      <c r="G27" s="116">
        <v>0.1924157303</v>
      </c>
      <c r="H27" s="116">
        <v>0.18512658230000001</v>
      </c>
      <c r="I27" s="116">
        <v>0.1706680585</v>
      </c>
      <c r="J27" s="116"/>
      <c r="K27" s="116"/>
      <c r="L27" s="116"/>
      <c r="M27" s="116"/>
      <c r="N27" s="116"/>
      <c r="O27" s="116"/>
    </row>
    <row r="28" spans="1:15" s="102" customFormat="1" ht="13.5" customHeight="1" x14ac:dyDescent="0.25">
      <c r="A28" s="241" t="s">
        <v>144</v>
      </c>
      <c r="B28" s="242"/>
      <c r="C28" s="242"/>
      <c r="D28" s="242"/>
      <c r="E28" s="243"/>
      <c r="F28" s="84">
        <v>948</v>
      </c>
      <c r="G28" s="84">
        <v>1644</v>
      </c>
      <c r="H28" s="84">
        <v>1488</v>
      </c>
      <c r="I28" s="84">
        <v>1496</v>
      </c>
      <c r="J28" s="59"/>
      <c r="K28" s="59"/>
      <c r="L28" s="59"/>
      <c r="M28" s="59"/>
      <c r="N28" s="59"/>
      <c r="O28" s="59"/>
    </row>
    <row r="29" spans="1:15" s="102" customFormat="1" ht="13.5" customHeight="1" x14ac:dyDescent="0.25">
      <c r="A29" s="241" t="s">
        <v>145</v>
      </c>
      <c r="B29" s="242"/>
      <c r="C29" s="242"/>
      <c r="D29" s="242"/>
      <c r="E29" s="243"/>
      <c r="F29" s="116">
        <v>0.7064083458</v>
      </c>
      <c r="G29" s="116">
        <v>0.76966292130000002</v>
      </c>
      <c r="H29" s="116">
        <v>0.78481012660000005</v>
      </c>
      <c r="I29" s="116">
        <v>0.78079331939999996</v>
      </c>
      <c r="J29" s="116"/>
      <c r="K29" s="116"/>
      <c r="L29" s="116"/>
      <c r="M29" s="116"/>
      <c r="N29" s="116"/>
      <c r="O29" s="116"/>
    </row>
    <row r="30" spans="1:15" s="9" customFormat="1" ht="13.5" customHeight="1" x14ac:dyDescent="0.2">
      <c r="A30" s="241" t="s">
        <v>23</v>
      </c>
      <c r="B30" s="242"/>
      <c r="C30" s="242"/>
      <c r="D30" s="242"/>
      <c r="E30" s="243"/>
      <c r="F30" s="58">
        <v>809</v>
      </c>
      <c r="G30" s="58">
        <v>1357</v>
      </c>
      <c r="H30" s="58">
        <v>1217</v>
      </c>
      <c r="I30" s="58">
        <v>1135</v>
      </c>
      <c r="J30" s="58"/>
      <c r="K30" s="58"/>
      <c r="L30" s="58"/>
      <c r="M30" s="58"/>
      <c r="N30" s="58"/>
      <c r="O30" s="58"/>
    </row>
    <row r="31" spans="1:15" s="9" customFormat="1" ht="13.5" customHeight="1" x14ac:dyDescent="0.2">
      <c r="A31" s="241" t="s">
        <v>24</v>
      </c>
      <c r="B31" s="242"/>
      <c r="C31" s="242"/>
      <c r="D31" s="242"/>
      <c r="E31" s="243"/>
      <c r="F31" s="116">
        <v>0.60283159460000002</v>
      </c>
      <c r="G31" s="116">
        <v>0.63529962549999996</v>
      </c>
      <c r="H31" s="116">
        <v>0.64187763710000001</v>
      </c>
      <c r="I31" s="116">
        <v>0.5923799582</v>
      </c>
      <c r="J31" s="120"/>
      <c r="K31" s="120"/>
      <c r="L31" s="120"/>
      <c r="M31" s="120"/>
      <c r="N31" s="116"/>
      <c r="O31" s="116"/>
    </row>
    <row r="32" spans="1:15" s="9" customFormat="1" ht="13.5" customHeight="1" x14ac:dyDescent="0.2">
      <c r="A32" s="241" t="s">
        <v>25</v>
      </c>
      <c r="B32" s="242"/>
      <c r="C32" s="242"/>
      <c r="D32" s="242"/>
      <c r="E32" s="243"/>
      <c r="F32" s="58">
        <v>106</v>
      </c>
      <c r="G32" s="58">
        <v>234</v>
      </c>
      <c r="H32" s="58">
        <v>214</v>
      </c>
      <c r="I32" s="58">
        <v>298</v>
      </c>
      <c r="J32" s="58"/>
      <c r="K32" s="58"/>
      <c r="L32" s="58"/>
      <c r="M32" s="58"/>
      <c r="N32" s="58"/>
      <c r="O32" s="58"/>
    </row>
    <row r="33" spans="1:15" s="10" customFormat="1" ht="13.5" customHeight="1" x14ac:dyDescent="0.2">
      <c r="A33" s="241" t="s">
        <v>26</v>
      </c>
      <c r="B33" s="242"/>
      <c r="C33" s="242"/>
      <c r="D33" s="242"/>
      <c r="E33" s="243"/>
      <c r="F33" s="116">
        <v>7.89865872E-2</v>
      </c>
      <c r="G33" s="116">
        <v>0.1095505618</v>
      </c>
      <c r="H33" s="116">
        <v>0.1128691983</v>
      </c>
      <c r="I33" s="116">
        <v>0.15553235909999999</v>
      </c>
      <c r="J33" s="116"/>
      <c r="K33" s="116"/>
      <c r="L33" s="116"/>
      <c r="M33" s="116"/>
      <c r="N33" s="116"/>
      <c r="O33" s="116"/>
    </row>
    <row r="34" spans="1:15" s="10" customFormat="1" ht="13.5" customHeight="1" x14ac:dyDescent="0.2">
      <c r="A34" s="241" t="s">
        <v>27</v>
      </c>
      <c r="B34" s="242"/>
      <c r="C34" s="242"/>
      <c r="D34" s="242"/>
      <c r="E34" s="243"/>
      <c r="F34" s="58">
        <v>30</v>
      </c>
      <c r="G34" s="58">
        <v>45</v>
      </c>
      <c r="H34" s="58">
        <v>43</v>
      </c>
      <c r="I34" s="58">
        <v>42</v>
      </c>
      <c r="J34" s="58"/>
      <c r="K34" s="58"/>
      <c r="L34" s="58"/>
      <c r="M34" s="58"/>
      <c r="N34" s="58"/>
      <c r="O34" s="58"/>
    </row>
    <row r="35" spans="1:15" s="10" customFormat="1" ht="13.5" customHeight="1" x14ac:dyDescent="0.2">
      <c r="A35" s="241" t="s">
        <v>28</v>
      </c>
      <c r="B35" s="242"/>
      <c r="C35" s="242"/>
      <c r="D35" s="242"/>
      <c r="E35" s="243"/>
      <c r="F35" s="116">
        <v>2.2354694500000001E-2</v>
      </c>
      <c r="G35" s="116">
        <v>2.1067415700000001E-2</v>
      </c>
      <c r="H35" s="116">
        <v>2.2679324899999999E-2</v>
      </c>
      <c r="I35" s="116">
        <v>2.1920668099999999E-2</v>
      </c>
      <c r="J35" s="116"/>
      <c r="K35" s="116"/>
      <c r="L35" s="116"/>
      <c r="M35" s="116"/>
      <c r="N35" s="116"/>
      <c r="O35" s="116"/>
    </row>
    <row r="36" spans="1:15" s="10" customFormat="1" ht="13.5" customHeight="1" x14ac:dyDescent="0.2">
      <c r="A36" s="241" t="s">
        <v>29</v>
      </c>
      <c r="B36" s="242"/>
      <c r="C36" s="242"/>
      <c r="D36" s="242"/>
      <c r="E36" s="243"/>
      <c r="F36" s="58">
        <v>19</v>
      </c>
      <c r="G36" s="58">
        <v>38</v>
      </c>
      <c r="H36" s="58">
        <v>38</v>
      </c>
      <c r="I36" s="58">
        <v>47</v>
      </c>
      <c r="J36" s="58"/>
      <c r="K36" s="58"/>
      <c r="L36" s="58"/>
      <c r="M36" s="58"/>
      <c r="N36" s="58"/>
      <c r="O36" s="58"/>
    </row>
    <row r="37" spans="1:15" s="10" customFormat="1" ht="13.5" customHeight="1" x14ac:dyDescent="0.2">
      <c r="A37" s="241" t="s">
        <v>30</v>
      </c>
      <c r="B37" s="242"/>
      <c r="C37" s="242"/>
      <c r="D37" s="242"/>
      <c r="E37" s="243"/>
      <c r="F37" s="116">
        <v>1.41579732E-2</v>
      </c>
      <c r="G37" s="116">
        <v>1.77902622E-2</v>
      </c>
      <c r="H37" s="116">
        <v>2.0042194100000001E-2</v>
      </c>
      <c r="I37" s="116">
        <v>2.4530271400000001E-2</v>
      </c>
      <c r="J37" s="116"/>
      <c r="K37" s="116"/>
      <c r="L37" s="116"/>
      <c r="M37" s="116"/>
      <c r="N37" s="116"/>
      <c r="O37" s="116"/>
    </row>
    <row r="38" spans="1:15" s="10" customFormat="1" ht="13.5" customHeight="1" x14ac:dyDescent="0.2">
      <c r="A38" s="241" t="s">
        <v>31</v>
      </c>
      <c r="B38" s="242"/>
      <c r="C38" s="242"/>
      <c r="D38" s="242"/>
      <c r="E38" s="243"/>
      <c r="F38" s="58">
        <v>42</v>
      </c>
      <c r="G38" s="58">
        <v>42</v>
      </c>
      <c r="H38" s="58">
        <v>38</v>
      </c>
      <c r="I38" s="58">
        <v>39</v>
      </c>
      <c r="J38" s="58"/>
      <c r="K38" s="58"/>
      <c r="L38" s="58"/>
      <c r="M38" s="58"/>
      <c r="N38" s="58"/>
      <c r="O38" s="58"/>
    </row>
    <row r="39" spans="1:15" s="10" customFormat="1" ht="13.5" customHeight="1" x14ac:dyDescent="0.2">
      <c r="A39" s="241" t="s">
        <v>32</v>
      </c>
      <c r="B39" s="242"/>
      <c r="C39" s="242"/>
      <c r="D39" s="242"/>
      <c r="E39" s="243"/>
      <c r="F39" s="116">
        <v>3.1296572299999999E-2</v>
      </c>
      <c r="G39" s="116">
        <v>1.96629213E-2</v>
      </c>
      <c r="H39" s="116">
        <v>2.0042194100000001E-2</v>
      </c>
      <c r="I39" s="116">
        <v>2.03549061E-2</v>
      </c>
      <c r="J39" s="116"/>
      <c r="K39" s="116"/>
      <c r="L39" s="116"/>
      <c r="M39" s="116"/>
      <c r="N39" s="116"/>
      <c r="O39" s="116"/>
    </row>
    <row r="40" spans="1:15" s="1" customFormat="1" x14ac:dyDescent="0.25">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19"/>
      <c r="B57" s="19"/>
      <c r="C57" s="19"/>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A60" s="20"/>
      <c r="B60" s="20"/>
      <c r="C60" s="20"/>
      <c r="D60"/>
      <c r="E60"/>
      <c r="F60"/>
      <c r="G60"/>
      <c r="H60"/>
      <c r="I60"/>
      <c r="J60"/>
      <c r="K60"/>
      <c r="L60"/>
      <c r="M60"/>
      <c r="N60"/>
      <c r="O60"/>
    </row>
    <row r="61" spans="1:15" s="1" customFormat="1" x14ac:dyDescent="0.25">
      <c r="A61" s="20"/>
      <c r="B61" s="20"/>
      <c r="C61" s="20"/>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row r="81" spans="2:15" s="1" customFormat="1" x14ac:dyDescent="0.25">
      <c r="B81"/>
      <c r="C81"/>
      <c r="D81"/>
      <c r="E81"/>
      <c r="F81"/>
      <c r="G81"/>
      <c r="H81"/>
      <c r="I81"/>
      <c r="J81"/>
      <c r="K81"/>
      <c r="L81"/>
      <c r="M81"/>
      <c r="N81"/>
      <c r="O81"/>
    </row>
    <row r="82" spans="2:15" s="1" customFormat="1" x14ac:dyDescent="0.25">
      <c r="B82"/>
      <c r="C82"/>
      <c r="D82"/>
      <c r="E82"/>
      <c r="F82"/>
      <c r="G82"/>
      <c r="H82"/>
      <c r="I82"/>
      <c r="J82"/>
      <c r="K82"/>
      <c r="L82"/>
      <c r="M82"/>
      <c r="N82"/>
      <c r="O82"/>
    </row>
  </sheetData>
  <mergeCells count="34">
    <mergeCell ref="A8:C8"/>
    <mergeCell ref="A22:D22"/>
    <mergeCell ref="A17:D20"/>
    <mergeCell ref="E2:M4"/>
    <mergeCell ref="N2:O2"/>
    <mergeCell ref="N4:O4"/>
    <mergeCell ref="E5:G5"/>
    <mergeCell ref="A16:C16"/>
    <mergeCell ref="E8:J8"/>
    <mergeCell ref="E6:O6"/>
    <mergeCell ref="B12:C12"/>
    <mergeCell ref="B13:C13"/>
    <mergeCell ref="A30:E30"/>
    <mergeCell ref="A31:E31"/>
    <mergeCell ref="A21:C21"/>
    <mergeCell ref="E23:G23"/>
    <mergeCell ref="A28:E28"/>
    <mergeCell ref="A29:E29"/>
    <mergeCell ref="A38:E38"/>
    <mergeCell ref="A39:E39"/>
    <mergeCell ref="B9:C9"/>
    <mergeCell ref="B10:C10"/>
    <mergeCell ref="B11:C11"/>
    <mergeCell ref="B14:C14"/>
    <mergeCell ref="A32:E32"/>
    <mergeCell ref="A33:E33"/>
    <mergeCell ref="A34:E34"/>
    <mergeCell ref="A35:E35"/>
    <mergeCell ref="A36:E36"/>
    <mergeCell ref="A37:E37"/>
    <mergeCell ref="A24:E24"/>
    <mergeCell ref="A25:E25"/>
    <mergeCell ref="A26:E26"/>
    <mergeCell ref="A27:E27"/>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80"/>
  <sheetViews>
    <sheetView showGridLines="0" view="pageLayout" zoomScaleNormal="100" workbookViewId="0">
      <selection activeCell="E2" sqref="E2:M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7" width="0.5703125" customWidth="1"/>
    <col min="18" max="18" width="1.140625" customWidth="1"/>
  </cols>
  <sheetData>
    <row r="1" spans="1:17" ht="16.5" customHeight="1" x14ac:dyDescent="0.25">
      <c r="B1" s="1"/>
      <c r="C1" s="1"/>
      <c r="D1" s="2"/>
      <c r="E1" s="71"/>
      <c r="F1" s="71"/>
      <c r="G1" s="71"/>
      <c r="H1" s="71"/>
      <c r="I1" s="71"/>
      <c r="J1" s="71"/>
      <c r="K1" s="71"/>
      <c r="L1" s="71"/>
      <c r="M1" s="71"/>
      <c r="P1" s="69"/>
      <c r="Q1" s="69"/>
    </row>
    <row r="2" spans="1:17" ht="16.5" customHeight="1" x14ac:dyDescent="0.25">
      <c r="B2" s="63"/>
      <c r="C2" s="63"/>
      <c r="D2" s="2"/>
      <c r="E2" s="207" t="s">
        <v>335</v>
      </c>
      <c r="F2" s="207"/>
      <c r="G2" s="207"/>
      <c r="H2" s="207"/>
      <c r="I2" s="207"/>
      <c r="J2" s="207"/>
      <c r="K2" s="207"/>
      <c r="L2" s="207"/>
      <c r="M2" s="207"/>
      <c r="N2" s="204" t="s">
        <v>3</v>
      </c>
      <c r="O2" s="204"/>
      <c r="P2" s="69"/>
      <c r="Q2" s="69"/>
    </row>
    <row r="3" spans="1:17" ht="16.5" customHeight="1" x14ac:dyDescent="0.25">
      <c r="B3" s="63"/>
      <c r="C3" s="63"/>
      <c r="D3" s="2"/>
      <c r="E3" s="207"/>
      <c r="F3" s="207"/>
      <c r="G3" s="207"/>
      <c r="H3" s="207"/>
      <c r="I3" s="207"/>
      <c r="J3" s="207"/>
      <c r="K3" s="207"/>
      <c r="L3" s="207"/>
      <c r="M3" s="207"/>
      <c r="N3" s="69"/>
      <c r="O3" s="69"/>
      <c r="P3" s="69"/>
      <c r="Q3" s="69"/>
    </row>
    <row r="4" spans="1:17" ht="16.5" customHeight="1" x14ac:dyDescent="0.25">
      <c r="B4" s="1"/>
      <c r="C4" s="1"/>
      <c r="E4" s="207"/>
      <c r="F4" s="207"/>
      <c r="G4" s="207"/>
      <c r="H4" s="207"/>
      <c r="I4" s="207"/>
      <c r="J4" s="207"/>
      <c r="K4" s="207"/>
      <c r="L4" s="207"/>
      <c r="M4" s="207"/>
      <c r="N4" s="206" t="s">
        <v>326</v>
      </c>
      <c r="O4" s="206"/>
      <c r="P4" s="69"/>
      <c r="Q4" s="69"/>
    </row>
    <row r="5" spans="1:17" ht="16.5" customHeight="1" x14ac:dyDescent="0.25">
      <c r="B5" s="1"/>
      <c r="C5" s="1"/>
      <c r="E5" s="205" t="s">
        <v>43</v>
      </c>
      <c r="F5" s="205"/>
      <c r="G5" s="205"/>
      <c r="H5" s="68"/>
      <c r="I5" s="68"/>
      <c r="J5" s="13"/>
      <c r="L5" s="8"/>
      <c r="M5" s="68"/>
      <c r="N5" s="68"/>
      <c r="O5" s="68"/>
      <c r="P5" s="68"/>
      <c r="Q5" s="68"/>
    </row>
    <row r="6" spans="1:17" ht="18.75" x14ac:dyDescent="0.25">
      <c r="D6" s="21"/>
      <c r="E6" s="231" t="s">
        <v>44</v>
      </c>
      <c r="F6" s="231"/>
      <c r="G6" s="231"/>
      <c r="H6" s="231"/>
      <c r="I6" s="231"/>
      <c r="J6" s="231"/>
      <c r="K6" s="231"/>
      <c r="L6" s="231"/>
      <c r="M6" s="231"/>
      <c r="N6" s="231"/>
      <c r="O6" s="231"/>
      <c r="P6" s="21"/>
      <c r="Q6" s="21"/>
    </row>
    <row r="7" spans="1:17" s="3" customFormat="1" ht="9" customHeight="1" x14ac:dyDescent="0.2">
      <c r="D7" s="74"/>
      <c r="Q7" s="151"/>
    </row>
    <row r="8" spans="1:17" s="3" customFormat="1" ht="13.5" customHeight="1" x14ac:dyDescent="0.2">
      <c r="A8" s="230" t="s">
        <v>239</v>
      </c>
      <c r="B8" s="230"/>
      <c r="C8" s="230"/>
      <c r="D8" s="74"/>
      <c r="E8" s="252" t="s">
        <v>45</v>
      </c>
      <c r="F8" s="252"/>
      <c r="G8" s="252"/>
      <c r="H8" s="252"/>
      <c r="I8" s="252"/>
      <c r="J8" s="81"/>
      <c r="K8" s="253" t="s">
        <v>74</v>
      </c>
      <c r="L8" s="253"/>
      <c r="M8" s="253"/>
      <c r="N8" s="253"/>
      <c r="O8" s="253"/>
      <c r="Q8" s="151"/>
    </row>
    <row r="9" spans="1:17" s="78" customFormat="1" ht="14.25" customHeight="1" x14ac:dyDescent="0.25">
      <c r="A9" s="20"/>
      <c r="B9" s="251" t="s">
        <v>54</v>
      </c>
      <c r="C9" s="251"/>
      <c r="D9" s="4"/>
      <c r="E9" s="4"/>
      <c r="F9" s="4"/>
      <c r="G9" s="4"/>
      <c r="H9" s="4"/>
      <c r="I9" s="4"/>
      <c r="J9" s="4"/>
      <c r="K9" s="4"/>
      <c r="L9" s="4"/>
      <c r="M9" s="4"/>
      <c r="N9" s="4"/>
      <c r="O9" s="4"/>
      <c r="Q9" s="152"/>
    </row>
    <row r="10" spans="1:17" s="78" customFormat="1" ht="14.25" customHeight="1" x14ac:dyDescent="0.2">
      <c r="A10" s="20"/>
      <c r="B10" s="251" t="s">
        <v>55</v>
      </c>
      <c r="C10" s="251"/>
      <c r="D10" s="6"/>
      <c r="E10" s="7"/>
      <c r="F10" s="7"/>
      <c r="G10" s="7"/>
      <c r="H10" s="7"/>
      <c r="I10" s="7"/>
      <c r="J10" s="7"/>
      <c r="K10" s="7"/>
      <c r="L10" s="7"/>
      <c r="M10" s="7"/>
      <c r="N10" s="7"/>
      <c r="O10" s="7"/>
      <c r="Q10" s="152"/>
    </row>
    <row r="11" spans="1:17" s="78" customFormat="1" ht="14.25" customHeight="1" x14ac:dyDescent="0.25">
      <c r="A11" s="20"/>
      <c r="B11" s="251" t="s">
        <v>56</v>
      </c>
      <c r="C11" s="251"/>
      <c r="D11" s="8"/>
      <c r="E11" s="8"/>
      <c r="F11" s="8"/>
      <c r="G11" s="8"/>
      <c r="H11" s="4"/>
      <c r="I11" s="4"/>
      <c r="J11" s="4"/>
      <c r="K11" s="4"/>
      <c r="L11" s="4"/>
      <c r="M11" s="4"/>
      <c r="N11" s="4"/>
      <c r="O11" s="4"/>
      <c r="Q11" s="152"/>
    </row>
    <row r="12" spans="1:17" s="9" customFormat="1" ht="14.25" customHeight="1" x14ac:dyDescent="0.2">
      <c r="A12" s="20"/>
      <c r="B12" s="251" t="s">
        <v>58</v>
      </c>
      <c r="C12" s="251"/>
      <c r="D12" s="8"/>
      <c r="E12" s="8"/>
      <c r="F12" s="8"/>
      <c r="G12" s="8"/>
    </row>
    <row r="13" spans="1:17" s="9" customFormat="1" ht="14.25" customHeight="1" x14ac:dyDescent="0.2">
      <c r="A13" s="20"/>
      <c r="B13" s="251" t="s">
        <v>59</v>
      </c>
      <c r="C13" s="251"/>
      <c r="D13" s="8"/>
      <c r="E13" s="8"/>
      <c r="F13" s="8"/>
      <c r="G13" s="8"/>
      <c r="H13" s="11"/>
      <c r="I13" s="11"/>
      <c r="J13" s="11"/>
      <c r="K13" s="11"/>
      <c r="L13" s="11"/>
      <c r="M13" s="11"/>
      <c r="N13" s="11"/>
      <c r="O13" s="11"/>
    </row>
    <row r="14" spans="1:17" s="9" customFormat="1" ht="14.25" customHeight="1" x14ac:dyDescent="0.2">
      <c r="A14" s="20"/>
      <c r="B14" s="251" t="s">
        <v>57</v>
      </c>
      <c r="C14" s="251"/>
      <c r="D14" s="8"/>
      <c r="E14" s="8"/>
      <c r="F14" s="8"/>
      <c r="G14" s="8"/>
      <c r="H14" s="12"/>
      <c r="I14" s="12"/>
      <c r="J14" s="12"/>
      <c r="K14" s="12"/>
      <c r="L14" s="12"/>
      <c r="M14" s="12"/>
      <c r="N14" s="12"/>
      <c r="O14" s="12"/>
    </row>
    <row r="15" spans="1:17" s="78" customFormat="1" ht="14.25" customHeight="1" x14ac:dyDescent="0.25">
      <c r="D15" s="8"/>
      <c r="E15" s="8"/>
      <c r="F15" s="8"/>
      <c r="G15" s="8"/>
      <c r="H15" s="4"/>
      <c r="I15" s="4"/>
      <c r="J15" s="4"/>
      <c r="K15" s="4"/>
      <c r="L15" s="4"/>
      <c r="M15" s="4"/>
      <c r="N15" s="4"/>
      <c r="O15" s="4"/>
      <c r="Q15" s="152"/>
    </row>
    <row r="16" spans="1:17" s="9" customFormat="1" ht="14.25" customHeight="1" x14ac:dyDescent="0.2">
      <c r="A16" s="230" t="s">
        <v>0</v>
      </c>
      <c r="B16" s="230"/>
      <c r="C16" s="230"/>
      <c r="D16" s="8"/>
      <c r="E16" s="8"/>
      <c r="F16" s="8"/>
      <c r="G16" s="8"/>
      <c r="H16" s="4"/>
      <c r="I16" s="4"/>
      <c r="J16" s="4"/>
      <c r="K16" s="4"/>
      <c r="L16" s="4"/>
      <c r="M16" s="4"/>
      <c r="N16" s="4"/>
      <c r="O16" s="4"/>
    </row>
    <row r="17" spans="1:17" s="9" customFormat="1" ht="14.25" customHeight="1" x14ac:dyDescent="0.2">
      <c r="A17" s="229" t="s">
        <v>252</v>
      </c>
      <c r="B17" s="229"/>
      <c r="C17" s="229"/>
      <c r="D17" s="229"/>
      <c r="E17" s="8"/>
      <c r="F17" s="8"/>
      <c r="G17" s="8"/>
    </row>
    <row r="18" spans="1:17" s="9" customFormat="1" ht="14.25" customHeight="1" x14ac:dyDescent="0.2">
      <c r="A18" s="229"/>
      <c r="B18" s="229"/>
      <c r="C18" s="229"/>
      <c r="D18" s="229"/>
      <c r="E18" s="6"/>
      <c r="F18" s="6"/>
      <c r="G18" s="8"/>
    </row>
    <row r="19" spans="1:17" s="9" customFormat="1" ht="14.25" customHeight="1" x14ac:dyDescent="0.2">
      <c r="A19" s="229"/>
      <c r="B19" s="229"/>
      <c r="C19" s="229"/>
      <c r="D19" s="229"/>
      <c r="E19" s="8"/>
      <c r="F19" s="8"/>
      <c r="G19" s="8"/>
    </row>
    <row r="20" spans="1:17" s="9" customFormat="1" ht="14.25" customHeight="1" x14ac:dyDescent="0.2">
      <c r="A20" s="229"/>
      <c r="B20" s="229"/>
      <c r="C20" s="229"/>
      <c r="D20" s="229"/>
      <c r="E20" s="8"/>
      <c r="F20" s="8"/>
      <c r="G20" s="8"/>
    </row>
    <row r="21" spans="1:17" s="9" customFormat="1" ht="14.25" customHeight="1" x14ac:dyDescent="0.2">
      <c r="A21" s="230" t="s">
        <v>1</v>
      </c>
      <c r="B21" s="230"/>
      <c r="C21" s="230"/>
      <c r="D21" s="8"/>
      <c r="E21" s="8"/>
      <c r="F21" s="8"/>
      <c r="G21" s="8"/>
    </row>
    <row r="22" spans="1:17" s="9" customFormat="1" ht="14.25" customHeight="1" x14ac:dyDescent="0.2">
      <c r="A22" s="229" t="s">
        <v>19</v>
      </c>
      <c r="B22" s="229"/>
      <c r="C22" s="229"/>
      <c r="D22" s="229"/>
      <c r="E22" s="8"/>
      <c r="F22" s="8"/>
      <c r="G22" s="8"/>
      <c r="H22" s="11"/>
      <c r="I22" s="11"/>
      <c r="J22" s="11"/>
      <c r="K22" s="11"/>
      <c r="L22" s="11"/>
      <c r="M22" s="11"/>
      <c r="N22" s="11"/>
      <c r="O22" s="11"/>
    </row>
    <row r="23" spans="1:17" s="9" customFormat="1" ht="13.5" customHeight="1" x14ac:dyDescent="0.2">
      <c r="A23" s="20"/>
      <c r="B23" s="20"/>
      <c r="C23" s="20"/>
      <c r="D23" s="14"/>
      <c r="E23" s="227"/>
      <c r="F23" s="227"/>
      <c r="G23" s="227"/>
      <c r="H23" s="38"/>
      <c r="I23" s="38"/>
      <c r="J23" s="38"/>
      <c r="K23" s="38"/>
      <c r="L23" s="38"/>
      <c r="M23" s="38"/>
      <c r="N23" s="38"/>
      <c r="O23" s="38"/>
    </row>
    <row r="24" spans="1:17"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7" s="9" customFormat="1" ht="14.25" customHeight="1" x14ac:dyDescent="0.2">
      <c r="A25" s="241" t="s">
        <v>206</v>
      </c>
      <c r="B25" s="242"/>
      <c r="C25" s="242"/>
      <c r="D25" s="242"/>
      <c r="E25" s="243"/>
      <c r="F25" s="84">
        <v>1342</v>
      </c>
      <c r="G25" s="84">
        <v>2136</v>
      </c>
      <c r="H25" s="84">
        <v>1896</v>
      </c>
      <c r="I25" s="84">
        <v>1916</v>
      </c>
      <c r="J25" s="84"/>
      <c r="K25" s="84"/>
      <c r="L25" s="84"/>
      <c r="M25" s="84"/>
      <c r="N25" s="84"/>
      <c r="O25" s="84"/>
    </row>
    <row r="26" spans="1:17" s="9" customFormat="1" ht="14.25" customHeight="1" x14ac:dyDescent="0.2">
      <c r="A26" s="241" t="s">
        <v>46</v>
      </c>
      <c r="B26" s="242"/>
      <c r="C26" s="242"/>
      <c r="D26" s="242"/>
      <c r="E26" s="243"/>
      <c r="F26" s="84">
        <v>471</v>
      </c>
      <c r="G26" s="84">
        <v>601</v>
      </c>
      <c r="H26" s="84">
        <v>533</v>
      </c>
      <c r="I26" s="84">
        <v>540</v>
      </c>
      <c r="J26" s="84"/>
      <c r="K26" s="84"/>
      <c r="L26" s="84"/>
      <c r="M26" s="84"/>
      <c r="N26" s="84"/>
      <c r="O26" s="84"/>
    </row>
    <row r="27" spans="1:17" s="78" customFormat="1" ht="14.25" customHeight="1" x14ac:dyDescent="0.25">
      <c r="A27" s="241" t="s">
        <v>47</v>
      </c>
      <c r="B27" s="242"/>
      <c r="C27" s="242"/>
      <c r="D27" s="242"/>
      <c r="E27" s="243"/>
      <c r="F27" s="116">
        <v>0.66713881019999999</v>
      </c>
      <c r="G27" s="116">
        <v>0.66189427310000004</v>
      </c>
      <c r="H27" s="116">
        <v>0.64920828259999996</v>
      </c>
      <c r="I27" s="116">
        <v>0.65138721349999995</v>
      </c>
      <c r="J27" s="116"/>
      <c r="K27" s="116"/>
      <c r="L27" s="116"/>
      <c r="M27" s="116"/>
      <c r="N27" s="116"/>
      <c r="O27" s="116"/>
      <c r="Q27" s="152"/>
    </row>
    <row r="28" spans="1:17" s="9" customFormat="1" ht="14.25" customHeight="1" x14ac:dyDescent="0.2">
      <c r="A28" s="241" t="s">
        <v>48</v>
      </c>
      <c r="B28" s="242"/>
      <c r="C28" s="242"/>
      <c r="D28" s="242"/>
      <c r="E28" s="243"/>
      <c r="F28" s="58">
        <v>235</v>
      </c>
      <c r="G28" s="58">
        <v>307</v>
      </c>
      <c r="H28" s="58">
        <v>288</v>
      </c>
      <c r="I28" s="58">
        <v>289</v>
      </c>
      <c r="J28" s="58"/>
      <c r="K28" s="58"/>
      <c r="L28" s="58"/>
      <c r="M28" s="58"/>
      <c r="N28" s="58"/>
      <c r="O28" s="58"/>
    </row>
    <row r="29" spans="1:17" s="9" customFormat="1" ht="14.25" customHeight="1" x14ac:dyDescent="0.2">
      <c r="A29" s="241" t="s">
        <v>49</v>
      </c>
      <c r="B29" s="242"/>
      <c r="C29" s="242"/>
      <c r="D29" s="242"/>
      <c r="E29" s="243"/>
      <c r="F29" s="116">
        <v>0.33286118980000001</v>
      </c>
      <c r="G29" s="116">
        <v>0.33810572690000001</v>
      </c>
      <c r="H29" s="116">
        <v>0.35079171739999998</v>
      </c>
      <c r="I29" s="116">
        <v>0.34861278649999999</v>
      </c>
      <c r="J29" s="116"/>
      <c r="K29" s="116"/>
      <c r="L29" s="116"/>
      <c r="M29" s="116"/>
      <c r="N29" s="116"/>
      <c r="O29" s="116"/>
    </row>
    <row r="30" spans="1:17" s="9" customFormat="1" ht="14.25" customHeight="1" x14ac:dyDescent="0.2">
      <c r="A30" s="241" t="s">
        <v>53</v>
      </c>
      <c r="B30" s="242"/>
      <c r="C30" s="242"/>
      <c r="D30" s="242"/>
      <c r="E30" s="243"/>
      <c r="F30" s="58">
        <v>636</v>
      </c>
      <c r="G30" s="58">
        <v>1228</v>
      </c>
      <c r="H30" s="58">
        <v>1075</v>
      </c>
      <c r="I30" s="58">
        <v>1087</v>
      </c>
      <c r="J30" s="58"/>
      <c r="K30" s="58"/>
      <c r="L30" s="58"/>
      <c r="M30" s="58"/>
      <c r="N30" s="58"/>
      <c r="O30" s="58"/>
    </row>
    <row r="31" spans="1:17" s="10" customFormat="1" ht="14.25" customHeight="1" x14ac:dyDescent="0.2">
      <c r="A31" s="241" t="s">
        <v>50</v>
      </c>
      <c r="B31" s="242"/>
      <c r="C31" s="242"/>
      <c r="D31" s="242"/>
      <c r="E31" s="243"/>
      <c r="F31" s="116">
        <v>0.47391952310000002</v>
      </c>
      <c r="G31" s="116">
        <v>0.57490636699999997</v>
      </c>
      <c r="H31" s="116">
        <v>0.56698312240000004</v>
      </c>
      <c r="I31" s="116">
        <v>0.56732776620000003</v>
      </c>
      <c r="J31" s="116"/>
      <c r="K31" s="116"/>
      <c r="L31" s="116"/>
      <c r="M31" s="116"/>
      <c r="N31" s="116"/>
      <c r="O31" s="116"/>
    </row>
    <row r="32" spans="1:17" s="10" customFormat="1" ht="14.25" customHeight="1" x14ac:dyDescent="0.2">
      <c r="A32" s="241" t="s">
        <v>64</v>
      </c>
      <c r="B32" s="242"/>
      <c r="C32" s="242"/>
      <c r="D32" s="242"/>
      <c r="E32" s="243"/>
      <c r="F32" s="58">
        <v>403</v>
      </c>
      <c r="G32" s="58">
        <v>574</v>
      </c>
      <c r="H32" s="58">
        <v>489</v>
      </c>
      <c r="I32" s="58">
        <v>506</v>
      </c>
      <c r="J32" s="58"/>
      <c r="K32" s="58"/>
      <c r="L32" s="58"/>
      <c r="M32" s="58"/>
      <c r="N32" s="58"/>
      <c r="O32" s="58"/>
    </row>
    <row r="33" spans="1:15" s="10" customFormat="1" ht="14.25" customHeight="1" x14ac:dyDescent="0.2">
      <c r="A33" s="241" t="s">
        <v>65</v>
      </c>
      <c r="B33" s="242"/>
      <c r="C33" s="242"/>
      <c r="D33" s="242"/>
      <c r="E33" s="243"/>
      <c r="F33" s="116">
        <v>0.30029806260000003</v>
      </c>
      <c r="G33" s="116">
        <v>0.26872659180000003</v>
      </c>
      <c r="H33" s="116">
        <v>0.25791139239999999</v>
      </c>
      <c r="I33" s="116">
        <v>0.26409185800000001</v>
      </c>
      <c r="J33" s="116"/>
      <c r="K33" s="116"/>
      <c r="L33" s="116"/>
      <c r="M33" s="116"/>
      <c r="N33" s="116"/>
      <c r="O33" s="116"/>
    </row>
    <row r="34" spans="1:15" s="10" customFormat="1" ht="14.25" customHeight="1" x14ac:dyDescent="0.2">
      <c r="A34" s="241" t="s">
        <v>66</v>
      </c>
      <c r="B34" s="242"/>
      <c r="C34" s="242"/>
      <c r="D34" s="242"/>
      <c r="E34" s="243"/>
      <c r="F34" s="58">
        <v>165</v>
      </c>
      <c r="G34" s="58">
        <v>191</v>
      </c>
      <c r="H34" s="58">
        <v>187</v>
      </c>
      <c r="I34" s="58">
        <v>179</v>
      </c>
      <c r="J34" s="58"/>
      <c r="K34" s="58"/>
      <c r="L34" s="58"/>
      <c r="M34" s="58"/>
      <c r="N34" s="58"/>
      <c r="O34" s="58"/>
    </row>
    <row r="35" spans="1:15" s="10" customFormat="1" ht="14.25" customHeight="1" x14ac:dyDescent="0.2">
      <c r="A35" s="241" t="s">
        <v>147</v>
      </c>
      <c r="B35" s="242"/>
      <c r="C35" s="242"/>
      <c r="D35" s="242"/>
      <c r="E35" s="243"/>
      <c r="F35" s="116">
        <v>0.12295081970000001</v>
      </c>
      <c r="G35" s="116">
        <v>8.9419475700000001E-2</v>
      </c>
      <c r="H35" s="116">
        <v>9.8628692000000004E-2</v>
      </c>
      <c r="I35" s="116">
        <v>9.3423799599999996E-2</v>
      </c>
      <c r="J35" s="116"/>
      <c r="K35" s="116"/>
      <c r="L35" s="116"/>
      <c r="M35" s="116"/>
      <c r="N35" s="116"/>
      <c r="O35" s="116"/>
    </row>
    <row r="36" spans="1:15" s="10" customFormat="1" ht="14.25" customHeight="1" x14ac:dyDescent="0.2">
      <c r="A36" s="241" t="s">
        <v>52</v>
      </c>
      <c r="B36" s="242"/>
      <c r="C36" s="242"/>
      <c r="D36" s="242"/>
      <c r="E36" s="243"/>
      <c r="F36" s="58">
        <v>138</v>
      </c>
      <c r="G36" s="58">
        <v>143</v>
      </c>
      <c r="H36" s="58">
        <v>145</v>
      </c>
      <c r="I36" s="58">
        <v>144</v>
      </c>
      <c r="J36" s="58"/>
      <c r="K36" s="58"/>
      <c r="L36" s="58"/>
      <c r="M36" s="58"/>
      <c r="N36" s="58"/>
      <c r="O36" s="58"/>
    </row>
    <row r="37" spans="1:15" s="10" customFormat="1" ht="14.25" customHeight="1" x14ac:dyDescent="0.2">
      <c r="A37" s="241" t="s">
        <v>51</v>
      </c>
      <c r="B37" s="242"/>
      <c r="C37" s="242"/>
      <c r="D37" s="242"/>
      <c r="E37" s="243"/>
      <c r="F37" s="116">
        <v>0.10283159460000001</v>
      </c>
      <c r="G37" s="116">
        <v>6.69475655E-2</v>
      </c>
      <c r="H37" s="116">
        <v>7.6476793200000004E-2</v>
      </c>
      <c r="I37" s="116">
        <v>7.5156576200000005E-2</v>
      </c>
      <c r="J37" s="116"/>
      <c r="K37" s="116"/>
      <c r="L37" s="116"/>
      <c r="M37" s="116"/>
      <c r="N37" s="116"/>
      <c r="O37" s="116"/>
    </row>
    <row r="38" spans="1:15" s="1" customFormat="1" ht="6.75" customHeight="1" x14ac:dyDescent="0.25">
      <c r="B38"/>
      <c r="C38"/>
      <c r="D38"/>
      <c r="E38"/>
      <c r="F38"/>
      <c r="G38"/>
      <c r="H38"/>
      <c r="I38" s="125">
        <f>1-I37</f>
        <v>0.92484342379999995</v>
      </c>
      <c r="J38" s="125">
        <f t="shared" ref="J38:O38" si="0">1-J37</f>
        <v>1</v>
      </c>
      <c r="K38" s="125">
        <f t="shared" si="0"/>
        <v>1</v>
      </c>
      <c r="L38" s="125">
        <f t="shared" si="0"/>
        <v>1</v>
      </c>
      <c r="M38" s="125">
        <f t="shared" si="0"/>
        <v>1</v>
      </c>
      <c r="N38" s="125">
        <f t="shared" si="0"/>
        <v>1</v>
      </c>
      <c r="O38" s="125">
        <f t="shared" si="0"/>
        <v>1</v>
      </c>
    </row>
    <row r="39" spans="1:15" s="1" customFormat="1" ht="6.75" customHeight="1" x14ac:dyDescent="0.25">
      <c r="B39"/>
      <c r="C39"/>
      <c r="D39"/>
      <c r="E39"/>
      <c r="F39"/>
      <c r="G39"/>
      <c r="H39"/>
      <c r="I39" s="125">
        <f>1-I35</f>
        <v>0.90657620039999998</v>
      </c>
      <c r="J39" s="125">
        <f t="shared" ref="J39:O39" si="1">1-J35</f>
        <v>1</v>
      </c>
      <c r="K39" s="125">
        <f t="shared" si="1"/>
        <v>1</v>
      </c>
      <c r="L39" s="125">
        <f t="shared" si="1"/>
        <v>1</v>
      </c>
      <c r="M39" s="125">
        <f t="shared" si="1"/>
        <v>1</v>
      </c>
      <c r="N39" s="125">
        <f t="shared" si="1"/>
        <v>1</v>
      </c>
      <c r="O39" s="125">
        <f t="shared" si="1"/>
        <v>1</v>
      </c>
    </row>
    <row r="40" spans="1:15" s="1" customFormat="1" x14ac:dyDescent="0.25">
      <c r="B40"/>
      <c r="C40"/>
      <c r="D40"/>
      <c r="E40"/>
      <c r="F40"/>
      <c r="G40"/>
      <c r="H40"/>
      <c r="I40"/>
      <c r="J40"/>
      <c r="K40"/>
      <c r="L40"/>
      <c r="M40"/>
      <c r="N40"/>
      <c r="O40"/>
    </row>
    <row r="41" spans="1:15" s="1" customFormat="1" ht="14.45" x14ac:dyDescent="0.3">
      <c r="A41" s="19"/>
      <c r="B41" s="19"/>
      <c r="C41" s="19"/>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19"/>
      <c r="B55" s="19"/>
      <c r="C55" s="19"/>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20"/>
      <c r="B57" s="20"/>
      <c r="C57" s="20"/>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sheetData>
  <mergeCells count="33">
    <mergeCell ref="B11:C11"/>
    <mergeCell ref="E2:M4"/>
    <mergeCell ref="N2:O2"/>
    <mergeCell ref="N4:O4"/>
    <mergeCell ref="E5:G5"/>
    <mergeCell ref="E6:O6"/>
    <mergeCell ref="E8:I8"/>
    <mergeCell ref="K8:O8"/>
    <mergeCell ref="B9:C9"/>
    <mergeCell ref="B10:C10"/>
    <mergeCell ref="A8:C8"/>
    <mergeCell ref="A17:D20"/>
    <mergeCell ref="A31:E31"/>
    <mergeCell ref="B12:C12"/>
    <mergeCell ref="B14:C14"/>
    <mergeCell ref="E23:G23"/>
    <mergeCell ref="A24:E24"/>
    <mergeCell ref="A25:E25"/>
    <mergeCell ref="B13:C13"/>
    <mergeCell ref="A26:E26"/>
    <mergeCell ref="A27:E27"/>
    <mergeCell ref="A28:E28"/>
    <mergeCell ref="A29:E29"/>
    <mergeCell ref="A30:E30"/>
    <mergeCell ref="A21:C21"/>
    <mergeCell ref="A22:D22"/>
    <mergeCell ref="A16:C16"/>
    <mergeCell ref="A32:E32"/>
    <mergeCell ref="A33:E33"/>
    <mergeCell ref="A36:E36"/>
    <mergeCell ref="A37:E37"/>
    <mergeCell ref="A34:E34"/>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76"/>
  <sheetViews>
    <sheetView showGridLines="0" view="pageLayout" zoomScaleNormal="100" workbookViewId="0">
      <selection activeCell="E2" sqref="E2:M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335</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72</v>
      </c>
      <c r="F5" s="205"/>
      <c r="G5" s="205"/>
      <c r="H5" s="68"/>
      <c r="I5" s="68"/>
      <c r="J5" s="13"/>
      <c r="L5" s="8"/>
      <c r="M5" s="68"/>
      <c r="N5" s="68"/>
      <c r="O5" s="68"/>
      <c r="P5" s="68"/>
    </row>
    <row r="6" spans="1:16" ht="18.75" x14ac:dyDescent="0.25">
      <c r="D6" s="21"/>
      <c r="E6" s="231" t="s">
        <v>60</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5" t="s">
        <v>307</v>
      </c>
      <c r="F8" s="255"/>
      <c r="G8" s="255"/>
      <c r="H8" s="255"/>
      <c r="I8" s="255" t="s">
        <v>302</v>
      </c>
      <c r="J8" s="255"/>
      <c r="K8" s="255"/>
      <c r="L8" s="254" t="s">
        <v>303</v>
      </c>
      <c r="M8" s="254"/>
      <c r="N8" s="254"/>
      <c r="O8" s="254"/>
    </row>
    <row r="9" spans="1:16" s="79" customFormat="1" ht="14.25" customHeight="1" x14ac:dyDescent="0.25">
      <c r="A9" s="20"/>
      <c r="B9" s="256"/>
      <c r="C9" s="256"/>
      <c r="D9" s="4"/>
      <c r="E9" s="4"/>
      <c r="F9" s="4"/>
      <c r="G9" s="4"/>
      <c r="H9" s="4"/>
      <c r="I9" s="4"/>
      <c r="J9" s="4"/>
      <c r="K9" s="4"/>
      <c r="L9" s="4"/>
      <c r="M9" s="4"/>
      <c r="N9" s="4"/>
      <c r="O9" s="4"/>
    </row>
    <row r="10" spans="1:16" s="79" customFormat="1" ht="14.25" customHeight="1" x14ac:dyDescent="0.2">
      <c r="A10" s="20"/>
      <c r="B10" s="256" t="s">
        <v>183</v>
      </c>
      <c r="C10" s="256"/>
      <c r="D10" s="6"/>
      <c r="E10" s="7"/>
      <c r="F10" s="7"/>
      <c r="G10" s="7"/>
      <c r="H10" s="7"/>
      <c r="I10" s="7"/>
      <c r="J10" s="7"/>
      <c r="K10" s="7"/>
      <c r="L10" s="7"/>
      <c r="M10" s="7"/>
      <c r="N10" s="7"/>
      <c r="O10" s="7"/>
    </row>
    <row r="11" spans="1:16" s="79" customFormat="1" ht="14.25" customHeight="1" x14ac:dyDescent="0.25">
      <c r="A11" s="20"/>
      <c r="B11" s="256" t="s">
        <v>61</v>
      </c>
      <c r="C11" s="256"/>
      <c r="D11" s="8"/>
      <c r="E11" s="8"/>
      <c r="F11" s="8"/>
      <c r="G11" s="8"/>
      <c r="H11" s="4"/>
      <c r="I11" s="4"/>
      <c r="J11" s="4"/>
      <c r="K11" s="4"/>
      <c r="L11" s="4"/>
      <c r="M11" s="4"/>
      <c r="N11" s="4"/>
      <c r="O11" s="4"/>
    </row>
    <row r="12" spans="1:16" s="9" customFormat="1" ht="14.25" customHeight="1" x14ac:dyDescent="0.2">
      <c r="A12" s="20"/>
      <c r="B12" s="251" t="s">
        <v>148</v>
      </c>
      <c r="C12" s="251"/>
      <c r="D12" s="8"/>
      <c r="E12" s="8"/>
      <c r="F12" s="8"/>
      <c r="G12" s="8"/>
    </row>
    <row r="13" spans="1:16" s="9" customFormat="1" ht="14.25" customHeight="1" x14ac:dyDescent="0.2">
      <c r="A13" s="20"/>
      <c r="B13" s="251" t="s">
        <v>258</v>
      </c>
      <c r="C13" s="251"/>
      <c r="D13" s="8"/>
      <c r="E13" s="8"/>
      <c r="F13" s="8"/>
      <c r="G13" s="8"/>
      <c r="H13" s="11"/>
      <c r="I13" s="11"/>
      <c r="J13" s="11"/>
      <c r="K13" s="11"/>
      <c r="L13" s="11"/>
      <c r="M13" s="11"/>
      <c r="N13" s="11"/>
      <c r="O13" s="11"/>
    </row>
    <row r="14" spans="1:16" s="9" customFormat="1" ht="14.25" customHeight="1" x14ac:dyDescent="0.2">
      <c r="D14" s="8"/>
      <c r="E14" s="8"/>
      <c r="F14" s="8"/>
      <c r="G14" s="8"/>
      <c r="H14" s="12"/>
      <c r="I14" s="12"/>
      <c r="J14" s="12"/>
      <c r="K14" s="12"/>
      <c r="L14" s="12"/>
      <c r="M14" s="12"/>
      <c r="N14" s="12"/>
      <c r="O14" s="12"/>
    </row>
    <row r="15" spans="1:16" s="79" customFormat="1" ht="14.25" customHeight="1" x14ac:dyDescent="0.2">
      <c r="A15" s="230" t="s">
        <v>0</v>
      </c>
      <c r="B15" s="230"/>
      <c r="C15" s="230"/>
      <c r="D15" s="8"/>
      <c r="E15" s="8"/>
      <c r="F15" s="8"/>
      <c r="G15" s="8"/>
      <c r="H15" s="4"/>
      <c r="I15" s="4"/>
      <c r="J15" s="4"/>
      <c r="K15" s="4"/>
      <c r="L15" s="4"/>
      <c r="M15" s="4"/>
      <c r="N15" s="4"/>
      <c r="O15" s="4"/>
    </row>
    <row r="16" spans="1:16" s="9" customFormat="1" ht="14.25" customHeight="1" x14ac:dyDescent="0.2">
      <c r="A16" s="229" t="s">
        <v>175</v>
      </c>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1342</v>
      </c>
      <c r="G25" s="84">
        <v>2136</v>
      </c>
      <c r="H25" s="84">
        <v>1896</v>
      </c>
      <c r="I25" s="84">
        <v>1916</v>
      </c>
      <c r="J25" s="84"/>
      <c r="K25" s="84"/>
      <c r="L25" s="84"/>
      <c r="M25" s="84"/>
      <c r="N25" s="84"/>
      <c r="O25" s="84"/>
    </row>
    <row r="26" spans="1:16" s="9" customFormat="1" ht="15" customHeight="1" x14ac:dyDescent="0.2">
      <c r="A26" s="241" t="s">
        <v>172</v>
      </c>
      <c r="B26" s="242"/>
      <c r="C26" s="242"/>
      <c r="D26" s="242"/>
      <c r="E26" s="243"/>
      <c r="F26" s="84">
        <v>403</v>
      </c>
      <c r="G26" s="84">
        <v>574</v>
      </c>
      <c r="H26" s="84">
        <v>489</v>
      </c>
      <c r="I26" s="84">
        <v>506</v>
      </c>
      <c r="J26" s="84"/>
      <c r="K26" s="84"/>
      <c r="L26" s="84"/>
      <c r="M26" s="84"/>
      <c r="N26" s="84"/>
      <c r="O26" s="84"/>
    </row>
    <row r="27" spans="1:16" s="79" customFormat="1" ht="15" customHeight="1" x14ac:dyDescent="0.25">
      <c r="A27" s="241" t="s">
        <v>171</v>
      </c>
      <c r="B27" s="242"/>
      <c r="C27" s="242"/>
      <c r="D27" s="242"/>
      <c r="E27" s="243"/>
      <c r="F27" s="116">
        <v>0.30029806260000003</v>
      </c>
      <c r="G27" s="116">
        <v>0.26872659180000003</v>
      </c>
      <c r="H27" s="116">
        <v>0.25791139239999999</v>
      </c>
      <c r="I27" s="116">
        <v>0.26409185800000001</v>
      </c>
      <c r="J27" s="116"/>
      <c r="K27" s="116"/>
      <c r="L27" s="116"/>
      <c r="M27" s="116"/>
      <c r="N27" s="116"/>
      <c r="O27" s="116"/>
      <c r="P27" s="112"/>
    </row>
    <row r="28" spans="1:16" s="9" customFormat="1" ht="15" customHeight="1" x14ac:dyDescent="0.2">
      <c r="A28" s="241" t="s">
        <v>62</v>
      </c>
      <c r="B28" s="242"/>
      <c r="C28" s="242"/>
      <c r="D28" s="242"/>
      <c r="E28" s="243"/>
      <c r="F28" s="58">
        <v>249</v>
      </c>
      <c r="G28" s="58">
        <v>330</v>
      </c>
      <c r="H28" s="58">
        <v>303</v>
      </c>
      <c r="I28" s="58">
        <v>325</v>
      </c>
      <c r="J28" s="58"/>
      <c r="K28" s="58"/>
      <c r="L28" s="58"/>
      <c r="M28" s="58"/>
      <c r="N28" s="58"/>
      <c r="O28" s="58"/>
    </row>
    <row r="29" spans="1:16" s="9" customFormat="1" ht="15" customHeight="1" x14ac:dyDescent="0.2">
      <c r="A29" s="241" t="s">
        <v>67</v>
      </c>
      <c r="B29" s="242"/>
      <c r="C29" s="242"/>
      <c r="D29" s="242"/>
      <c r="E29" s="243"/>
      <c r="F29" s="116">
        <v>0.617866005</v>
      </c>
      <c r="G29" s="116">
        <v>0.57491289199999995</v>
      </c>
      <c r="H29" s="116">
        <v>0.61963190180000005</v>
      </c>
      <c r="I29" s="116">
        <v>0.6422924901</v>
      </c>
      <c r="J29" s="116"/>
      <c r="K29" s="116"/>
      <c r="L29" s="116"/>
      <c r="M29" s="116"/>
      <c r="N29" s="116"/>
      <c r="O29" s="116"/>
    </row>
    <row r="30" spans="1:16" s="9" customFormat="1" ht="15" customHeight="1" x14ac:dyDescent="0.2">
      <c r="A30" s="241" t="s">
        <v>262</v>
      </c>
      <c r="B30" s="242"/>
      <c r="C30" s="242"/>
      <c r="D30" s="242"/>
      <c r="E30" s="243"/>
      <c r="F30" s="108">
        <v>964.16749827000001</v>
      </c>
      <c r="G30" s="108">
        <v>867.77874923000002</v>
      </c>
      <c r="H30" s="108">
        <v>827.98249856999996</v>
      </c>
      <c r="I30" s="108">
        <v>840</v>
      </c>
      <c r="J30" s="108"/>
      <c r="K30" s="108"/>
      <c r="L30" s="108"/>
      <c r="M30" s="108"/>
      <c r="N30" s="108"/>
      <c r="O30" s="108"/>
    </row>
    <row r="31" spans="1:16" s="10" customFormat="1" ht="15" customHeight="1" x14ac:dyDescent="0.2">
      <c r="A31" s="241" t="s">
        <v>263</v>
      </c>
      <c r="B31" s="242"/>
      <c r="C31" s="242"/>
      <c r="D31" s="242"/>
      <c r="E31" s="243"/>
      <c r="F31" s="113">
        <v>10.118540751999999</v>
      </c>
      <c r="G31" s="113">
        <v>9.8577341269000005</v>
      </c>
      <c r="H31" s="113">
        <v>10.106372543000001</v>
      </c>
      <c r="I31" s="113">
        <v>10.254876255999999</v>
      </c>
      <c r="J31" s="113"/>
      <c r="K31" s="113"/>
      <c r="L31" s="113"/>
      <c r="M31" s="113"/>
      <c r="N31" s="113"/>
      <c r="O31" s="113"/>
      <c r="P31" s="83"/>
    </row>
    <row r="32" spans="1:16" s="10" customFormat="1" ht="15" customHeight="1" x14ac:dyDescent="0.2">
      <c r="A32" s="241" t="s">
        <v>264</v>
      </c>
      <c r="B32" s="242"/>
      <c r="C32" s="242"/>
      <c r="D32" s="242"/>
      <c r="E32" s="243"/>
      <c r="F32" s="60">
        <v>23.461538462</v>
      </c>
      <c r="G32" s="60">
        <v>20.875</v>
      </c>
      <c r="H32" s="60">
        <v>18.365384615</v>
      </c>
      <c r="I32" s="60">
        <v>18.211538462</v>
      </c>
      <c r="J32" s="60"/>
      <c r="K32" s="60"/>
      <c r="L32" s="60"/>
      <c r="M32" s="60"/>
      <c r="N32" s="60"/>
      <c r="O32" s="60"/>
    </row>
    <row r="33" spans="1:15" s="10" customFormat="1" ht="15" customHeight="1" x14ac:dyDescent="0.2">
      <c r="A33" s="244"/>
      <c r="B33" s="245"/>
      <c r="C33" s="245"/>
      <c r="D33" s="245"/>
      <c r="E33" s="246"/>
      <c r="F33" s="73"/>
      <c r="G33" s="72"/>
      <c r="H33" s="61"/>
      <c r="I33" s="61"/>
      <c r="J33" s="61"/>
      <c r="K33" s="61"/>
      <c r="L33" s="61"/>
      <c r="M33" s="61"/>
      <c r="N33" s="61"/>
      <c r="O33" s="61"/>
    </row>
    <row r="34" spans="1:15" s="10" customFormat="1" ht="15" customHeight="1" x14ac:dyDescent="0.2">
      <c r="A34" s="244"/>
      <c r="B34" s="245"/>
      <c r="C34" s="245"/>
      <c r="D34" s="245"/>
      <c r="E34" s="246"/>
      <c r="F34" s="73"/>
      <c r="G34" s="72"/>
      <c r="H34" s="61"/>
      <c r="I34" s="61"/>
      <c r="J34" s="61"/>
      <c r="K34" s="61"/>
      <c r="L34" s="61"/>
      <c r="M34" s="61"/>
      <c r="N34" s="61"/>
      <c r="O34" s="61"/>
    </row>
    <row r="35" spans="1:15" s="10" customFormat="1" ht="15" customHeight="1" x14ac:dyDescent="0.2">
      <c r="A35" s="235"/>
      <c r="B35" s="236"/>
      <c r="C35" s="236"/>
      <c r="D35" s="236"/>
      <c r="E35" s="237"/>
      <c r="F35" s="73"/>
      <c r="G35" s="72"/>
      <c r="H35" s="61"/>
      <c r="I35" s="61"/>
      <c r="J35" s="61"/>
      <c r="K35" s="61"/>
      <c r="L35" s="61"/>
      <c r="M35" s="61"/>
      <c r="N35" s="61"/>
      <c r="O35" s="61"/>
    </row>
    <row r="36" spans="1:15" s="10" customFormat="1" ht="15" customHeight="1" x14ac:dyDescent="0.2">
      <c r="A36" s="235"/>
      <c r="B36" s="236"/>
      <c r="C36" s="236"/>
      <c r="D36" s="236"/>
      <c r="E36" s="237"/>
      <c r="F36" s="73"/>
      <c r="G36" s="72"/>
      <c r="H36" s="61"/>
      <c r="I36" s="61"/>
      <c r="J36" s="61"/>
      <c r="K36" s="61"/>
      <c r="L36" s="61"/>
      <c r="M36" s="61"/>
      <c r="N36" s="61"/>
      <c r="O36" s="61"/>
    </row>
    <row r="37" spans="1:15" s="1" customFormat="1" x14ac:dyDescent="0.25">
      <c r="A37" s="19"/>
      <c r="B37" s="19"/>
      <c r="C37" s="19"/>
      <c r="D37"/>
      <c r="E37"/>
      <c r="F37"/>
      <c r="G37"/>
      <c r="H37"/>
      <c r="I37"/>
      <c r="J37"/>
      <c r="K37"/>
      <c r="L37"/>
      <c r="M37"/>
      <c r="N37"/>
      <c r="O37"/>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19"/>
      <c r="B51" s="19"/>
      <c r="C51" s="19"/>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sheetData>
  <mergeCells count="32">
    <mergeCell ref="A35:E35"/>
    <mergeCell ref="A36:E36"/>
    <mergeCell ref="E8:H8"/>
    <mergeCell ref="A29:E29"/>
    <mergeCell ref="B9:C9"/>
    <mergeCell ref="B10:C10"/>
    <mergeCell ref="B11:C11"/>
    <mergeCell ref="A31:E31"/>
    <mergeCell ref="A32:E32"/>
    <mergeCell ref="A33:E33"/>
    <mergeCell ref="A34:E34"/>
    <mergeCell ref="A24:E24"/>
    <mergeCell ref="A25:E25"/>
    <mergeCell ref="A26:E26"/>
    <mergeCell ref="A27:E27"/>
    <mergeCell ref="A28:E28"/>
    <mergeCell ref="A30:E30"/>
    <mergeCell ref="B12:C12"/>
    <mergeCell ref="B13:C13"/>
    <mergeCell ref="E23:G23"/>
    <mergeCell ref="A21:C21"/>
    <mergeCell ref="A22:D22"/>
    <mergeCell ref="A16:D19"/>
    <mergeCell ref="E2:M4"/>
    <mergeCell ref="N2:O2"/>
    <mergeCell ref="N4:O4"/>
    <mergeCell ref="E5:G5"/>
    <mergeCell ref="A15:C15"/>
    <mergeCell ref="L8:O8"/>
    <mergeCell ref="I8:K8"/>
    <mergeCell ref="E6:O6"/>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8"/>
  <sheetViews>
    <sheetView showGridLines="0" view="pageLayout" zoomScaleNormal="100" workbookViewId="0">
      <selection activeCell="E2" sqref="E2:M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335</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98</v>
      </c>
      <c r="F5" s="205"/>
      <c r="G5" s="205"/>
      <c r="H5" s="68"/>
      <c r="P5" s="68"/>
    </row>
    <row r="6" spans="1:16" ht="18.75" customHeight="1" x14ac:dyDescent="0.25">
      <c r="D6" s="21"/>
      <c r="E6" s="104" t="s">
        <v>131</v>
      </c>
      <c r="F6" s="104"/>
      <c r="G6" s="104"/>
      <c r="H6" s="104"/>
      <c r="I6" s="107"/>
      <c r="J6" s="107"/>
      <c r="K6" s="107"/>
      <c r="L6" s="107"/>
      <c r="M6" s="107"/>
      <c r="N6" s="107"/>
      <c r="O6" s="107"/>
      <c r="P6" s="21"/>
    </row>
    <row r="7" spans="1:16" s="3" customFormat="1" ht="9" customHeight="1" x14ac:dyDescent="0.2">
      <c r="D7" s="74"/>
    </row>
    <row r="8" spans="1:16" s="3" customFormat="1" ht="13.5" customHeight="1" x14ac:dyDescent="0.2">
      <c r="A8" s="230" t="s">
        <v>239</v>
      </c>
      <c r="B8" s="230"/>
      <c r="C8" s="230"/>
      <c r="D8" s="74"/>
      <c r="E8" s="252" t="s">
        <v>68</v>
      </c>
      <c r="F8" s="252"/>
      <c r="G8" s="252"/>
      <c r="H8" s="252"/>
      <c r="I8" s="255" t="s">
        <v>63</v>
      </c>
      <c r="J8" s="255"/>
      <c r="K8" s="255"/>
      <c r="L8" s="254" t="s">
        <v>69</v>
      </c>
      <c r="M8" s="254"/>
      <c r="N8" s="254"/>
      <c r="O8" s="254"/>
    </row>
    <row r="9" spans="1:16" s="79" customFormat="1" ht="14.25" customHeight="1" x14ac:dyDescent="0.25">
      <c r="A9" s="20"/>
      <c r="B9" s="256" t="s">
        <v>70</v>
      </c>
      <c r="C9" s="256"/>
      <c r="D9" s="4"/>
      <c r="E9" s="4"/>
      <c r="F9" s="4"/>
      <c r="G9" s="4"/>
      <c r="H9" s="4"/>
      <c r="I9" s="4"/>
      <c r="J9" s="4"/>
      <c r="K9" s="4"/>
      <c r="L9" s="4"/>
      <c r="M9" s="4"/>
      <c r="N9" s="4"/>
      <c r="O9" s="4"/>
    </row>
    <row r="10" spans="1:16" s="79" customFormat="1" ht="14.25" customHeight="1" x14ac:dyDescent="0.2">
      <c r="A10" s="20"/>
      <c r="B10" s="256" t="s">
        <v>71</v>
      </c>
      <c r="C10" s="256"/>
      <c r="D10" s="6"/>
      <c r="E10" s="7"/>
      <c r="F10" s="7"/>
      <c r="G10" s="7"/>
      <c r="H10" s="7"/>
      <c r="I10" s="7"/>
      <c r="J10" s="7"/>
      <c r="K10" s="7"/>
      <c r="L10" s="7"/>
      <c r="M10" s="7"/>
      <c r="N10" s="7"/>
      <c r="O10" s="7"/>
    </row>
    <row r="11" spans="1:16" s="79" customFormat="1" ht="14.25" customHeight="1" x14ac:dyDescent="0.25">
      <c r="D11" s="8"/>
      <c r="E11" s="8"/>
      <c r="F11" s="8"/>
      <c r="G11" s="8"/>
      <c r="H11" s="4"/>
      <c r="I11" s="4"/>
      <c r="J11" s="4"/>
      <c r="K11" s="4"/>
      <c r="L11" s="4"/>
      <c r="M11" s="4"/>
      <c r="N11" s="4"/>
      <c r="O11" s="4"/>
    </row>
    <row r="12" spans="1:16" s="9" customFormat="1" ht="14.25" customHeight="1" x14ac:dyDescent="0.2">
      <c r="A12" s="230" t="s">
        <v>0</v>
      </c>
      <c r="B12" s="230"/>
      <c r="C12" s="230"/>
      <c r="D12" s="8"/>
      <c r="E12" s="8"/>
      <c r="F12" s="8"/>
      <c r="G12" s="8"/>
    </row>
    <row r="13" spans="1:16" s="9" customFormat="1" ht="14.25" customHeight="1" x14ac:dyDescent="0.2">
      <c r="A13" s="229" t="s">
        <v>220</v>
      </c>
      <c r="B13" s="229"/>
      <c r="C13" s="229"/>
      <c r="D13" s="229"/>
      <c r="E13" s="8"/>
      <c r="F13" s="8"/>
      <c r="G13" s="8"/>
      <c r="H13" s="11"/>
      <c r="I13" s="11"/>
      <c r="J13" s="11"/>
      <c r="K13" s="11"/>
      <c r="L13" s="11"/>
      <c r="M13" s="11"/>
      <c r="N13" s="11"/>
      <c r="O13" s="11"/>
    </row>
    <row r="14" spans="1:16" s="9" customFormat="1" ht="14.25" customHeight="1" x14ac:dyDescent="0.2">
      <c r="A14" s="229"/>
      <c r="B14" s="229"/>
      <c r="C14" s="229"/>
      <c r="D14" s="229"/>
      <c r="E14" s="8"/>
      <c r="F14" s="8"/>
      <c r="G14" s="8"/>
      <c r="H14" s="12"/>
      <c r="I14" s="12"/>
      <c r="J14" s="12"/>
      <c r="K14" s="12"/>
      <c r="L14" s="12"/>
      <c r="M14" s="12"/>
      <c r="N14" s="12"/>
      <c r="O14" s="12"/>
    </row>
    <row r="15" spans="1:16" s="79"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D18" s="6"/>
      <c r="E18" s="6"/>
      <c r="F18" s="6"/>
      <c r="G18" s="8"/>
    </row>
    <row r="19" spans="1:16" s="9" customFormat="1" ht="14.25" customHeight="1" x14ac:dyDescent="0.2">
      <c r="A19" s="20"/>
      <c r="B19" s="260"/>
      <c r="C19" s="260"/>
      <c r="E19" s="8"/>
      <c r="F19" s="8"/>
      <c r="G19" s="8"/>
    </row>
    <row r="20" spans="1:16" s="9" customFormat="1" ht="14.25" customHeight="1" x14ac:dyDescent="0.2">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149</v>
      </c>
      <c r="B25" s="242"/>
      <c r="C25" s="242"/>
      <c r="D25" s="242"/>
      <c r="E25" s="243"/>
      <c r="F25" s="84">
        <v>403</v>
      </c>
      <c r="G25" s="84">
        <v>574</v>
      </c>
      <c r="H25" s="84">
        <v>489</v>
      </c>
      <c r="I25" s="84">
        <v>506</v>
      </c>
      <c r="J25" s="84"/>
      <c r="K25" s="84"/>
      <c r="L25" s="84"/>
      <c r="M25" s="84"/>
      <c r="N25" s="84"/>
      <c r="O25" s="84"/>
    </row>
    <row r="26" spans="1:16" s="9" customFormat="1" ht="15" customHeight="1" x14ac:dyDescent="0.2">
      <c r="A26" s="241" t="s">
        <v>157</v>
      </c>
      <c r="B26" s="242"/>
      <c r="C26" s="242"/>
      <c r="D26" s="242"/>
      <c r="E26" s="243"/>
      <c r="F26" s="84">
        <v>249</v>
      </c>
      <c r="G26" s="84">
        <v>330</v>
      </c>
      <c r="H26" s="84">
        <v>303</v>
      </c>
      <c r="I26" s="84">
        <v>325</v>
      </c>
      <c r="J26" s="84"/>
      <c r="K26" s="84"/>
      <c r="L26" s="84"/>
      <c r="M26" s="84"/>
      <c r="N26" s="84"/>
      <c r="O26" s="84"/>
    </row>
    <row r="27" spans="1:16" s="79" customFormat="1" ht="15" customHeight="1" x14ac:dyDescent="0.25">
      <c r="A27" s="241" t="s">
        <v>156</v>
      </c>
      <c r="B27" s="242"/>
      <c r="C27" s="242"/>
      <c r="D27" s="242"/>
      <c r="E27" s="243"/>
      <c r="F27" s="84">
        <v>252</v>
      </c>
      <c r="G27" s="84">
        <v>352</v>
      </c>
      <c r="H27" s="84">
        <v>305</v>
      </c>
      <c r="I27" s="84">
        <v>301</v>
      </c>
      <c r="J27" s="84"/>
      <c r="K27" s="84"/>
      <c r="L27" s="84"/>
      <c r="M27" s="84"/>
      <c r="N27" s="84"/>
      <c r="O27" s="84"/>
    </row>
    <row r="28" spans="1:16" s="9" customFormat="1" ht="15" customHeight="1" x14ac:dyDescent="0.2">
      <c r="A28" s="241" t="s">
        <v>73</v>
      </c>
      <c r="B28" s="242"/>
      <c r="C28" s="242"/>
      <c r="D28" s="242"/>
      <c r="E28" s="243"/>
      <c r="F28" s="116">
        <v>0.617866005</v>
      </c>
      <c r="G28" s="116">
        <v>0.57491289199999995</v>
      </c>
      <c r="H28" s="116">
        <v>0.61963190180000005</v>
      </c>
      <c r="I28" s="116">
        <v>0.6422924901</v>
      </c>
      <c r="J28" s="116"/>
      <c r="K28" s="119"/>
      <c r="L28" s="119"/>
      <c r="M28" s="119"/>
      <c r="N28" s="119"/>
      <c r="O28" s="116"/>
    </row>
    <row r="29" spans="1:16" s="9" customFormat="1" ht="15" customHeight="1" x14ac:dyDescent="0.2">
      <c r="A29" s="109" t="s">
        <v>158</v>
      </c>
      <c r="B29" s="110"/>
      <c r="C29" s="110"/>
      <c r="D29" s="110"/>
      <c r="E29" s="111"/>
      <c r="F29" s="116">
        <v>0.62531017369999997</v>
      </c>
      <c r="G29" s="116">
        <v>0.61324041809999996</v>
      </c>
      <c r="H29" s="116">
        <v>0.62372188139999996</v>
      </c>
      <c r="I29" s="116">
        <v>0.59486166009999997</v>
      </c>
      <c r="J29" s="116"/>
      <c r="K29" s="116"/>
      <c r="L29" s="116"/>
      <c r="M29" s="116"/>
      <c r="N29" s="116"/>
      <c r="O29" s="116"/>
    </row>
    <row r="30" spans="1:16" s="9" customFormat="1" ht="15" customHeight="1" x14ac:dyDescent="0.2">
      <c r="A30" s="241" t="s">
        <v>265</v>
      </c>
      <c r="B30" s="242"/>
      <c r="C30" s="242"/>
      <c r="D30" s="242"/>
      <c r="E30" s="243"/>
      <c r="F30" s="108">
        <v>964.16749827000001</v>
      </c>
      <c r="G30" s="108">
        <v>867.77874923000002</v>
      </c>
      <c r="H30" s="108">
        <v>827.98249856999996</v>
      </c>
      <c r="I30" s="108">
        <v>840</v>
      </c>
      <c r="J30" s="108"/>
      <c r="K30" s="108"/>
      <c r="L30" s="108"/>
      <c r="M30" s="108"/>
      <c r="N30" s="108"/>
      <c r="O30" s="108"/>
    </row>
    <row r="31" spans="1:16" s="10" customFormat="1" ht="15" customHeight="1" x14ac:dyDescent="0.2">
      <c r="A31" s="241" t="s">
        <v>266</v>
      </c>
      <c r="B31" s="242"/>
      <c r="C31" s="242"/>
      <c r="D31" s="242"/>
      <c r="E31" s="243"/>
      <c r="F31" s="108">
        <v>1049.2466652000001</v>
      </c>
      <c r="G31" s="108">
        <v>928.71916564000003</v>
      </c>
      <c r="H31" s="108">
        <v>1061.5283311000001</v>
      </c>
      <c r="I31" s="108">
        <v>1212.0466652</v>
      </c>
      <c r="J31" s="108"/>
      <c r="K31" s="108"/>
      <c r="L31" s="108"/>
      <c r="M31" s="108"/>
      <c r="N31" s="108"/>
      <c r="O31" s="108"/>
      <c r="P31" s="9"/>
    </row>
    <row r="32" spans="1:16" s="10" customFormat="1" ht="15" customHeight="1" x14ac:dyDescent="0.2">
      <c r="A32" s="241" t="s">
        <v>267</v>
      </c>
      <c r="B32" s="242"/>
      <c r="C32" s="242"/>
      <c r="D32" s="242"/>
      <c r="E32" s="243"/>
      <c r="F32" s="113">
        <v>10.118540751999999</v>
      </c>
      <c r="G32" s="113">
        <v>9.8577341269000005</v>
      </c>
      <c r="H32" s="113">
        <v>10.106372543000001</v>
      </c>
      <c r="I32" s="113">
        <v>10.254876255999999</v>
      </c>
      <c r="J32" s="113"/>
      <c r="K32" s="114"/>
      <c r="L32" s="114"/>
      <c r="M32" s="114"/>
      <c r="N32" s="114"/>
      <c r="O32" s="113"/>
      <c r="P32" s="83"/>
    </row>
    <row r="33" spans="1:15" s="10" customFormat="1" ht="15" customHeight="1" x14ac:dyDescent="0.2">
      <c r="A33" s="109" t="s">
        <v>268</v>
      </c>
      <c r="B33" s="110"/>
      <c r="C33" s="110"/>
      <c r="D33" s="110"/>
      <c r="E33" s="111"/>
      <c r="F33" s="113">
        <v>10.389544689999999</v>
      </c>
      <c r="G33" s="113">
        <v>10.562239742999999</v>
      </c>
      <c r="H33" s="113">
        <v>11.002228159</v>
      </c>
      <c r="I33" s="113">
        <v>11.328481010000001</v>
      </c>
      <c r="J33" s="114"/>
      <c r="K33" s="114"/>
      <c r="L33" s="114"/>
      <c r="M33" s="114"/>
      <c r="N33" s="114"/>
      <c r="O33" s="114"/>
    </row>
    <row r="34" spans="1:15" s="10" customFormat="1" ht="15" customHeight="1" x14ac:dyDescent="0.2">
      <c r="A34" s="109" t="s">
        <v>269</v>
      </c>
      <c r="B34" s="110"/>
      <c r="C34" s="110"/>
      <c r="D34" s="110"/>
      <c r="E34" s="111"/>
      <c r="F34" s="121">
        <v>23.461538462</v>
      </c>
      <c r="G34" s="121">
        <v>20.875</v>
      </c>
      <c r="H34" s="121">
        <v>18.365384615</v>
      </c>
      <c r="I34" s="121">
        <v>18.211538462</v>
      </c>
      <c r="J34" s="121"/>
      <c r="K34" s="121"/>
      <c r="L34" s="121"/>
      <c r="M34" s="121"/>
      <c r="N34" s="121"/>
      <c r="O34" s="121"/>
    </row>
    <row r="35" spans="1:15" s="10" customFormat="1" ht="15" customHeight="1" x14ac:dyDescent="0.2">
      <c r="A35" s="109" t="s">
        <v>270</v>
      </c>
      <c r="B35" s="110"/>
      <c r="C35" s="110"/>
      <c r="D35" s="110"/>
      <c r="E35" s="111"/>
      <c r="F35" s="122">
        <v>23.355769231</v>
      </c>
      <c r="G35" s="122">
        <v>19.942307692</v>
      </c>
      <c r="H35" s="122">
        <v>22.5</v>
      </c>
      <c r="I35" s="122">
        <v>24.211538462</v>
      </c>
      <c r="J35" s="122"/>
      <c r="K35" s="122"/>
      <c r="L35" s="122"/>
      <c r="M35" s="122"/>
      <c r="N35" s="122"/>
      <c r="O35" s="122"/>
    </row>
    <row r="36" spans="1:15" s="10" customFormat="1" ht="15" customHeight="1" x14ac:dyDescent="0.2">
      <c r="A36" s="257"/>
      <c r="B36" s="258"/>
      <c r="C36" s="258"/>
      <c r="D36" s="258"/>
      <c r="E36" s="259"/>
      <c r="F36" s="85"/>
      <c r="G36" s="85"/>
      <c r="H36" s="85"/>
      <c r="I36" s="85"/>
      <c r="J36" s="85"/>
      <c r="K36" s="85"/>
      <c r="L36" s="85"/>
      <c r="M36" s="85"/>
      <c r="N36" s="85"/>
      <c r="O36" s="85"/>
    </row>
    <row r="37" spans="1:15" s="1" customFormat="1" x14ac:dyDescent="0.25">
      <c r="A37" s="20"/>
      <c r="B37" s="20"/>
      <c r="C37" s="20"/>
      <c r="D37"/>
      <c r="E37"/>
      <c r="F37"/>
      <c r="G37"/>
      <c r="H37"/>
      <c r="I37"/>
      <c r="J37"/>
      <c r="K37"/>
      <c r="L37"/>
      <c r="M37"/>
      <c r="N37"/>
      <c r="O37"/>
    </row>
    <row r="38" spans="1:15" s="1" customFormat="1" ht="14.45" x14ac:dyDescent="0.3">
      <c r="B38"/>
      <c r="C38"/>
      <c r="D38"/>
      <c r="E38"/>
      <c r="F38"/>
      <c r="G38"/>
      <c r="H38"/>
      <c r="I38"/>
      <c r="J38"/>
      <c r="K38"/>
      <c r="L38"/>
      <c r="M38"/>
      <c r="N38"/>
      <c r="O38"/>
    </row>
    <row r="39" spans="1:15" s="1" customFormat="1" ht="14.45" x14ac:dyDescent="0.3">
      <c r="B39"/>
      <c r="C39"/>
      <c r="D39"/>
      <c r="E39"/>
      <c r="F39"/>
      <c r="G39"/>
      <c r="H39"/>
      <c r="I39"/>
      <c r="J39"/>
      <c r="K39"/>
      <c r="L39"/>
      <c r="M39"/>
      <c r="N39"/>
      <c r="O39"/>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6" s="1" customFormat="1" x14ac:dyDescent="0.25">
      <c r="B49"/>
      <c r="C49"/>
      <c r="D49"/>
      <c r="E49"/>
      <c r="F49"/>
      <c r="G49"/>
      <c r="H49"/>
      <c r="I49"/>
      <c r="J49"/>
      <c r="K49"/>
      <c r="L49"/>
      <c r="M49"/>
      <c r="N49"/>
      <c r="O49"/>
    </row>
    <row r="50" spans="2:16" s="1" customFormat="1" x14ac:dyDescent="0.25">
      <c r="B50"/>
      <c r="C50"/>
      <c r="D50"/>
      <c r="E50"/>
      <c r="F50"/>
      <c r="G50"/>
      <c r="H50"/>
      <c r="I50"/>
      <c r="J50"/>
      <c r="K50"/>
      <c r="L50"/>
      <c r="M50"/>
      <c r="N50"/>
      <c r="O50"/>
    </row>
    <row r="51" spans="2:16" s="1" customFormat="1" x14ac:dyDescent="0.25">
      <c r="B51"/>
      <c r="C51"/>
      <c r="D51"/>
      <c r="E51"/>
      <c r="F51"/>
      <c r="G51"/>
      <c r="H51"/>
      <c r="I51"/>
      <c r="J51"/>
      <c r="K51"/>
      <c r="L51"/>
      <c r="M51"/>
      <c r="N51"/>
      <c r="O51"/>
    </row>
    <row r="52" spans="2:16" s="1" customFormat="1" x14ac:dyDescent="0.25">
      <c r="B52"/>
      <c r="C52"/>
      <c r="D52"/>
      <c r="E52"/>
      <c r="F52"/>
      <c r="G52"/>
      <c r="H52"/>
      <c r="I52"/>
      <c r="J52"/>
      <c r="K52"/>
      <c r="L52"/>
      <c r="M52"/>
      <c r="N52"/>
      <c r="O52"/>
    </row>
    <row r="53" spans="2:16" s="1" customFormat="1" x14ac:dyDescent="0.25">
      <c r="B53"/>
      <c r="C53"/>
      <c r="D53"/>
      <c r="E53"/>
      <c r="F53"/>
      <c r="G53"/>
      <c r="H53"/>
      <c r="I53"/>
      <c r="J53"/>
      <c r="K53"/>
      <c r="L53"/>
      <c r="M53"/>
      <c r="N53"/>
      <c r="O53"/>
    </row>
    <row r="54" spans="2:16" s="1" customFormat="1" x14ac:dyDescent="0.25">
      <c r="B54"/>
      <c r="C54"/>
      <c r="D54"/>
      <c r="E54"/>
      <c r="F54"/>
      <c r="G54"/>
      <c r="H54"/>
      <c r="I54"/>
      <c r="J54"/>
      <c r="K54"/>
      <c r="L54"/>
      <c r="M54"/>
      <c r="N54"/>
      <c r="O54"/>
    </row>
    <row r="55" spans="2:16" s="1" customFormat="1" x14ac:dyDescent="0.25">
      <c r="B55"/>
      <c r="C55"/>
      <c r="D55"/>
      <c r="E55"/>
      <c r="F55"/>
      <c r="G55"/>
      <c r="H55"/>
      <c r="I55"/>
      <c r="J55"/>
      <c r="K55"/>
      <c r="L55"/>
      <c r="M55"/>
      <c r="N55"/>
      <c r="O55"/>
    </row>
    <row r="56" spans="2:16" s="1" customFormat="1" x14ac:dyDescent="0.25">
      <c r="B56"/>
      <c r="C56"/>
      <c r="D56"/>
      <c r="E56"/>
      <c r="F56"/>
      <c r="G56"/>
      <c r="H56"/>
      <c r="I56"/>
      <c r="J56"/>
      <c r="K56"/>
      <c r="L56"/>
      <c r="M56"/>
      <c r="N56"/>
      <c r="O56"/>
    </row>
    <row r="57" spans="2:16" s="1" customFormat="1" x14ac:dyDescent="0.25">
      <c r="B57"/>
      <c r="C57"/>
      <c r="D57"/>
      <c r="E57"/>
      <c r="F57"/>
      <c r="G57"/>
      <c r="H57"/>
      <c r="I57"/>
      <c r="J57"/>
      <c r="K57"/>
      <c r="L57"/>
      <c r="M57"/>
      <c r="N57"/>
      <c r="O57"/>
    </row>
    <row r="58" spans="2:16" x14ac:dyDescent="0.25">
      <c r="P58" s="1"/>
    </row>
  </sheetData>
  <mergeCells count="25">
    <mergeCell ref="A25:E25"/>
    <mergeCell ref="A26:E26"/>
    <mergeCell ref="A27:E27"/>
    <mergeCell ref="A24:E24"/>
    <mergeCell ref="B19:C19"/>
    <mergeCell ref="B9:C9"/>
    <mergeCell ref="B10:C10"/>
    <mergeCell ref="E23:G23"/>
    <mergeCell ref="A21:C21"/>
    <mergeCell ref="A22:D22"/>
    <mergeCell ref="A13:D17"/>
    <mergeCell ref="A12:C12"/>
    <mergeCell ref="A32:E32"/>
    <mergeCell ref="A36:E36"/>
    <mergeCell ref="A28:E28"/>
    <mergeCell ref="A30:E30"/>
    <mergeCell ref="A31:E31"/>
    <mergeCell ref="E2:M4"/>
    <mergeCell ref="A8:C8"/>
    <mergeCell ref="N2:O2"/>
    <mergeCell ref="N4:O4"/>
    <mergeCell ref="E5:G5"/>
    <mergeCell ref="E8:H8"/>
    <mergeCell ref="I8:K8"/>
    <mergeCell ref="L8:O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Cover</vt:lpstr>
      <vt:lpstr>Contents</vt:lpstr>
      <vt:lpstr>Year-Glance</vt:lpstr>
      <vt:lpstr>1</vt:lpstr>
      <vt:lpstr>2</vt:lpstr>
      <vt:lpstr>3</vt:lpstr>
      <vt:lpstr>4</vt:lpstr>
      <vt:lpstr>5a</vt:lpstr>
      <vt:lpstr>5b</vt:lpstr>
      <vt:lpstr>6a</vt:lpstr>
      <vt:lpstr>6b</vt:lpstr>
      <vt:lpstr>6c</vt:lpstr>
      <vt:lpstr>6d</vt:lpstr>
      <vt:lpstr>7a</vt:lpstr>
      <vt:lpstr>7b</vt:lpstr>
      <vt:lpstr>7c</vt:lpstr>
      <vt:lpstr>7d</vt:lpstr>
      <vt:lpstr>8a</vt:lpstr>
      <vt:lpstr>8b</vt:lpstr>
      <vt:lpstr>8c</vt:lpstr>
      <vt:lpstr>9a</vt:lpstr>
      <vt:lpstr>9b</vt:lpstr>
      <vt:lpstr>Technical Notes</vt:lpstr>
      <vt:lpstr>Back Cover</vt:lpstr>
    </vt:vector>
  </TitlesOfParts>
  <Company>Exec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felvebm</dc:creator>
  <cp:lastModifiedBy>Felver, Barbara (DSHS/RDA)</cp:lastModifiedBy>
  <cp:lastPrinted>2016-09-01T15:55:04Z</cp:lastPrinted>
  <dcterms:created xsi:type="dcterms:W3CDTF">2014-10-27T21:51:47Z</dcterms:created>
  <dcterms:modified xsi:type="dcterms:W3CDTF">2016-09-07T21:24:14Z</dcterms:modified>
</cp:coreProperties>
</file>