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<sst xmlns="http://schemas.openxmlformats.org/spreadsheetml/2006/main" count="679" uniqueCount="334">
  <si>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</si>
  <si>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</si>
  <si>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</si>
  <si>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</si>
  <si>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</si>
  <si>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</si>
  <si>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</si>
  <si>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</si>
  <si>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</si>
  <si>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</si>
  <si>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</si>
  <si>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</si>
  <si>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</si>
  <si>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</si>
  <si>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</si>
  <si>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</si>
  <si>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</si>
  <si>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</si>
  <si>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</si>
  <si>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</si>
  <si>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</si>
  <si>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</si>
  <si>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</si>
  <si>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</si>
  <si>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</si>
  <si>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</si>
  <si>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</si>
  <si>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</si>
  <si>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</si>
  <si>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</si>
  <si>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</si>
  <si>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</si>
  <si>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</si>
  <si>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</si>
  <si>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</si>
  <si>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</si>
  <si>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</si>
  <si>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</si>
  <si>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</si>
  <si>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</si>
  <si>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</si>
  <si>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</si>
  <si>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</si>
  <si>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</si>
  <si>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</si>
  <si>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</si>
  <si>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</si>
  <si>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</si>
  <si>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</si>
  <si>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</si>
  <si>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</si>
  <si>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</si>
  <si>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</si>
  <si>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</si>
  <si>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</si>
  <si>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</si>
  <si>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</si>
  <si>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</si>
  <si>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</si>
  <si>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</si>
  <si>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</si>
  <si>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</si>
  <si>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</si>
  <si>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</si>
  <si>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</si>
  <si>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</si>
  <si>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</si>
  <si>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</si>
  <si>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</si>
  <si>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</si>
  <si>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</si>
  <si>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</si>
  <si>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</si>
  <si>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</si>
  <si>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</si>
  <si>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</si>
  <si>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</si>
  <si>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</si>
  <si>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</si>
  <si>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</si>
  <si>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</si>
  <si>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</si>
  <si>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</si>
  <si>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</si>
  <si>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</si>
  <si>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</si>
  <si>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</si>
  <si>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</si>
  <si>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</si>
  <si>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</si>
  <si>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</si>
  <si>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</si>
  <si>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</si>
  <si>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</si>
  <si>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</si>
  <si>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</si>
  <si>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</si>
  <si>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</si>
  <si>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</si>
  <si>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</si>
  <si>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</si>
  <si>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</si>
  <si>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</si>
  <si>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</si>
  <si>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</si>
  <si>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</si>
  <si>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</si>
  <si>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</si>
  <si>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</si>
  <si>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</si>
  <si>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</si>
  <si>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</si>
  <si>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</si>
  <si>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</si>
  <si>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</si>
  <si>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</si>
  <si>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</si>
  <si>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</si>
  <si>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</si>
  <si>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</si>
  <si>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</si>
  <si>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</si>
  <si>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</si>
  <si>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</si>
  <si>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</si>
  <si>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</si>
  <si>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</si>
  <si>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</si>
  <si>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</si>
  <si>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</si>
  <si>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</si>
  <si>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</si>
  <si>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</si>
  <si>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</si>
  <si>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</si>
  <si>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</si>
  <si>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</si>
  <si>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</si>
  <si>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</si>
  <si>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</si>
  <si>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</si>
  <si>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</si>
  <si>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</si>
  <si>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</si>
  <si>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</si>
  <si>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</si>
  <si>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</si>
  <si>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</si>
  <si>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</si>
  <si>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</si>
  <si>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</si>
  <si>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</si>
  <si>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</si>
  <si>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</si>
  <si>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</si>
  <si>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</si>
  <si>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</si>
  <si>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</si>
  <si>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</si>
  <si>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</si>
  <si>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</si>
  <si>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</si>
  <si>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</si>
  <si>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</si>
  <si>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</si>
  <si>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</si>
  <si>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</si>
  <si>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</si>
  <si>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</si>
  <si>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</si>
  <si>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</si>
  <si>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</si>
  <si>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</si>
  <si>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</si>
  <si>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</si>
  <si>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</si>
  <si>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</si>
  <si>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</si>
  <si>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</si>
  <si>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</si>
  <si>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</si>
  <si>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</si>
  <si>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</si>
  <si>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</si>
  <si>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</si>
  <si>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</si>
  <si>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</si>
  <si>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</si>
  <si>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</si>
  <si>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</si>
  <si>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</si>
  <si>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</si>
  <si>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</si>
  <si>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</si>
  <si>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</si>
  <si>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</si>
  <si>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</si>
  <si>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</si>
  <si>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</si>
  <si>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</si>
  <si>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</si>
  <si>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</si>
  <si>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</si>
  <si>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</si>
  <si>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</si>
  <si>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</si>
  <si>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</si>
  <si>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</si>
  <si>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</si>
  <si>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</si>
  <si>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</si>
  <si>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</si>
  <si>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</si>
  <si>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</si>
  <si>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</si>
  <si>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</si>
  <si>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</si>
  <si>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</si>
  <si>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</si>
  <si>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</si>
  <si>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</si>
  <si>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</si>
  <si>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</si>
  <si>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</si>
  <si>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</si>
  <si>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</si>
  <si>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</si>
  <si>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</si>
  <si>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</si>
  <si>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</si>
  <si>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</si>
  <si>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</si>
  <si>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</si>
  <si>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</si>
  <si>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</si>
  <si>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</si>
  <si>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</si>
  <si>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</si>
  <si>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</si>
  <si>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</si>
  <si>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</si>
  <si>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</si>
  <si>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</si>
  <si>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</si>
  <si>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</si>
  <si>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</si>
  <si>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</si>
  <si>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</si>
  <si>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</si>
  <si>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</si>
  <si>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</si>
  <si>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</si>
  <si>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</si>
  <si>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</si>
  <si>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</si>
  <si>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</si>
  <si>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</si>
  <si>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</si>
  <si>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</si>
  <si>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</si>
  <si>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</si>
  <si>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</si>
  <si>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</si>
  <si>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</si>
  <si>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</si>
  <si>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</si>
  <si>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</si>
  <si>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</si>
  <si>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</si>
  <si>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</si>
  <si>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</si>
  <si>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</si>
  <si>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</si>
  <si>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</si>
  <si>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</si>
  <si>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</si>
  <si>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</si>
  <si>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</si>
  <si>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</si>
  <si>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</si>
  <si>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</si>
  <si>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</si>
  <si>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</si>
  <si>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</si>
  <si>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</si>
  <si>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</si>
  <si>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</si>
  <si>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</si>
  <si>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</si>
  <si>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</si>
  <si>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</si>
  <si>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</si>
  <si>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</si>
  <si>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</si>
  <si>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</si>
  <si>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</si>
  <si>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</si>
  <si>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</si>
  <si>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</si>
  <si>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</si>
  <si>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</si>
  <si>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</si>
  <si>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</si>
  <si>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</si>
  <si>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</si>
  <si>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</si>
  <si>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</si>
  <si>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</si>
  <si>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</si>
  <si>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</si>
  <si>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</si>
  <si>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</si>
  <si>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</si>
  <si>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</si>
  <si>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</si>
  <si>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</si>
  <si>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</si>
  <si>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</si>
  <si>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</si>
  <si>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</si>
  <si>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</si>
  <si>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</si>
  <si>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</si>
  <si>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</si>
  <si>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</si>
  <si>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</si>
  <si>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</si>
  <si>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</si>
  <si>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</si>
  <si>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</si>
  <si>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</si>
  <si>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</si>
  <si>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</si>
  <si>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Seattle Housing Authority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</si>
</sst>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38" fillId="0" borderId="0" xfId="0" applyFont="1" applyAlignment="1">
      <alignment vertical="center"/>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0" xfId="0" applyFont="1" applyAlignment="1">
      <alignment vertical="center" wrapText="1"/>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Border="1" applyAlignment="1">
      <alignment horizontal="left" vertical="top" wrapText="1" indent="1"/>
    </xf>
    <xf numFmtId="0" fontId="4" fillId="0" borderId="0" xfId="0" applyFont="1" applyAlignment="1">
      <alignment horizontal="left" vertical="center" wrapText="1"/>
    </xf>
    <xf numFmtId="0" fontId="14" fillId="0" borderId="0" xfId="0" applyFont="1" applyAlignment="1">
      <alignment horizontal="left" indent="4"/>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1"/>
    </xf>
    <xf numFmtId="0" fontId="4" fillId="0" borderId="0" xfId="0" applyFont="1" applyBorder="1" applyAlignment="1">
      <alignment horizontal="left" vertical="center" wrapText="1"/>
    </xf>
    <xf numFmtId="0" fontId="14" fillId="0" borderId="0" xfId="0" applyFont="1" applyAlignment="1">
      <alignment horizontal="left" indent="6"/>
    </xf>
    <xf numFmtId="0" fontId="4" fillId="0" borderId="0" xfId="0" applyFont="1" applyBorder="1" applyAlignment="1">
      <alignment horizontal="left" vertical="top"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Fill="1" applyAlignment="1">
      <alignment horizontal="left" vertical="top" wrapText="1"/>
    </xf>
    <xf numFmtId="0" fontId="14" fillId="0" borderId="0" xfId="0" applyFont="1" applyFill="1" applyAlignment="1">
      <alignment horizontal="left" vertical="top" wrapText="1" indent="2"/>
    </xf>
    <xf numFmtId="0" fontId="7" fillId="0" borderId="0" xfId="0" applyFont="1" applyFill="1" applyAlignment="1">
      <alignment horizontal="left" vertical="top" wrapText="1" indent="2"/>
    </xf>
    <xf numFmtId="0" fontId="3" fillId="0" borderId="0" xfId="0" applyFont="1" applyAlignment="1">
      <alignment horizontal="left" vertical="top" wrapText="1"/>
    </xf>
    <xf numFmtId="0" fontId="13" fillId="0" borderId="0" xfId="0" applyFont="1" applyBorder="1" applyAlignment="1">
      <alignment horizontal="left" vertical="center"/>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0.20754854719999999</c:v>
                </c:pt>
                <c:pt idx="1">
                  <c:v>0.75058402690000003</c:v>
                </c:pt>
                <c:pt idx="2">
                  <c:v>6.7747116400000001E-2</c:v>
                </c:pt>
                <c:pt idx="3">
                  <c:v>0.52551467370000005</c:v>
                </c:pt>
                <c:pt idx="4">
                  <c:v>0.14691925829999999</c:v>
                </c:pt>
                <c:pt idx="5">
                  <c:v>3.6428675700000003E-2</c:v>
                </c:pt>
                <c:pt idx="6">
                  <c:v>5.1722879300000003E-2</c:v>
                </c:pt>
              </c:numCache>
            </c:numRef>
          </c:val>
        </c:ser>
        <c:dLbls>
          <c:showLegendKey val="0"/>
          <c:showVal val="0"/>
          <c:showCatName val="0"/>
          <c:showSerName val="0"/>
          <c:showPercent val="0"/>
          <c:showBubbleSize val="0"/>
        </c:dLbls>
        <c:gapWidth val="45"/>
        <c:axId val="47326336"/>
        <c:axId val="47330048"/>
      </c:barChart>
      <c:catAx>
        <c:axId val="47326336"/>
        <c:scaling>
          <c:orientation val="minMax"/>
        </c:scaling>
        <c:delete val="0"/>
        <c:axPos val="b"/>
        <c:majorTickMark val="none"/>
        <c:minorTickMark val="none"/>
        <c:tickLblPos val="none"/>
        <c:spPr>
          <a:ln>
            <a:solidFill>
              <a:schemeClr val="bg1">
                <a:lumMod val="75000"/>
              </a:schemeClr>
            </a:solidFill>
          </a:ln>
        </c:spPr>
        <c:crossAx val="47330048"/>
        <c:crosses val="autoZero"/>
        <c:auto val="1"/>
        <c:lblAlgn val="ctr"/>
        <c:lblOffset val="100"/>
        <c:noMultiLvlLbl val="0"/>
      </c:catAx>
      <c:valAx>
        <c:axId val="47330048"/>
        <c:scaling>
          <c:orientation val="minMax"/>
          <c:min val="0"/>
        </c:scaling>
        <c:delete val="1"/>
        <c:axPos val="l"/>
        <c:numFmt formatCode="0.0%" sourceLinked="1"/>
        <c:majorTickMark val="out"/>
        <c:minorTickMark val="none"/>
        <c:tickLblPos val="nextTo"/>
        <c:crossAx val="47326336"/>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0.19202014040000001</c:v>
                </c:pt>
                <c:pt idx="1">
                  <c:v>0.20536132090000001</c:v>
                </c:pt>
                <c:pt idx="2">
                  <c:v>0.20824800509999999</c:v>
                </c:pt>
                <c:pt idx="3">
                  <c:v>0.2070785252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6.2708359699999994E-2</c:v>
                </c:pt>
                <c:pt idx="1">
                  <c:v>6.8554292500000003E-2</c:v>
                </c:pt>
                <c:pt idx="2">
                  <c:v>6.7141145299999996E-2</c:v>
                </c:pt>
                <c:pt idx="3">
                  <c:v>6.3403416599999998E-2</c:v>
                </c:pt>
              </c:numCache>
            </c:numRef>
          </c:val>
          <c:smooth val="0"/>
        </c:ser>
        <c:dLbls>
          <c:showLegendKey val="0"/>
          <c:showVal val="0"/>
          <c:showCatName val="0"/>
          <c:showSerName val="0"/>
          <c:showPercent val="0"/>
          <c:showBubbleSize val="0"/>
        </c:dLbls>
        <c:marker val="1"/>
        <c:smooth val="0"/>
        <c:axId val="54666752"/>
        <c:axId val="54853632"/>
      </c:lineChart>
      <c:catAx>
        <c:axId val="54666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853632"/>
        <c:crosses val="autoZero"/>
        <c:auto val="1"/>
        <c:lblAlgn val="ctr"/>
        <c:lblOffset val="50"/>
        <c:noMultiLvlLbl val="0"/>
      </c:catAx>
      <c:valAx>
        <c:axId val="5485363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6667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4970</c:v>
                </c:pt>
                <c:pt idx="1">
                  <c:v>5923</c:v>
                </c:pt>
                <c:pt idx="2">
                  <c:v>5694</c:v>
                </c:pt>
                <c:pt idx="3">
                  <c:v>5738</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9045</c:v>
                </c:pt>
                <c:pt idx="1">
                  <c:v>10810</c:v>
                </c:pt>
                <c:pt idx="2">
                  <c:v>10675</c:v>
                </c:pt>
                <c:pt idx="3">
                  <c:v>10500</c:v>
                </c:pt>
              </c:numCache>
            </c:numRef>
          </c:val>
          <c:smooth val="0"/>
        </c:ser>
        <c:dLbls>
          <c:showLegendKey val="0"/>
          <c:showVal val="0"/>
          <c:showCatName val="0"/>
          <c:showSerName val="0"/>
          <c:showPercent val="0"/>
          <c:showBubbleSize val="0"/>
        </c:dLbls>
        <c:marker val="1"/>
        <c:smooth val="0"/>
        <c:axId val="61249792"/>
        <c:axId val="61256448"/>
      </c:lineChart>
      <c:catAx>
        <c:axId val="612497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256448"/>
        <c:crosses val="autoZero"/>
        <c:auto val="1"/>
        <c:lblAlgn val="ctr"/>
        <c:lblOffset val="50"/>
        <c:noMultiLvlLbl val="0"/>
      </c:catAx>
      <c:valAx>
        <c:axId val="61256448"/>
        <c:scaling>
          <c:orientation val="minMax"/>
          <c:max val="18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249792"/>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6133</c:v>
                </c:pt>
                <c:pt idx="1">
                  <c:v>8216</c:v>
                </c:pt>
                <c:pt idx="2">
                  <c:v>7964</c:v>
                </c:pt>
                <c:pt idx="3">
                  <c:v>7924</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11966</c:v>
                </c:pt>
                <c:pt idx="1">
                  <c:v>16387</c:v>
                </c:pt>
                <c:pt idx="2">
                  <c:v>16010</c:v>
                </c:pt>
                <c:pt idx="3">
                  <c:v>15766</c:v>
                </c:pt>
              </c:numCache>
            </c:numRef>
          </c:val>
          <c:smooth val="0"/>
        </c:ser>
        <c:dLbls>
          <c:showLegendKey val="0"/>
          <c:showVal val="0"/>
          <c:showCatName val="0"/>
          <c:showSerName val="0"/>
          <c:showPercent val="0"/>
          <c:showBubbleSize val="0"/>
        </c:dLbls>
        <c:marker val="1"/>
        <c:smooth val="0"/>
        <c:axId val="61399040"/>
        <c:axId val="61400960"/>
      </c:lineChart>
      <c:catAx>
        <c:axId val="61399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400960"/>
        <c:crosses val="autoZero"/>
        <c:auto val="1"/>
        <c:lblAlgn val="ctr"/>
        <c:lblOffset val="50"/>
        <c:noMultiLvlLbl val="0"/>
      </c:catAx>
      <c:valAx>
        <c:axId val="6140096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39904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0.2212938347</c:v>
                </c:pt>
                <c:pt idx="1">
                  <c:v>0.21047492849999999</c:v>
                </c:pt>
                <c:pt idx="2">
                  <c:v>0.20454627980000001</c:v>
                </c:pt>
                <c:pt idx="3">
                  <c:v>0.20754854719999999</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6.8700679400000006E-2</c:v>
                </c:pt>
                <c:pt idx="1">
                  <c:v>6.94260409E-2</c:v>
                </c:pt>
                <c:pt idx="2">
                  <c:v>6.9646682900000006E-2</c:v>
                </c:pt>
                <c:pt idx="3">
                  <c:v>6.7747116400000001E-2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0.50487403470000003</c:v>
                </c:pt>
                <c:pt idx="1">
                  <c:v>0.51631912960000004</c:v>
                </c:pt>
                <c:pt idx="2">
                  <c:v>0.52670757830000003</c:v>
                </c:pt>
                <c:pt idx="3">
                  <c:v>0.52551467370000005</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0.14824661350000001</c:v>
                </c:pt>
                <c:pt idx="1">
                  <c:v>0.15077759960000001</c:v>
                </c:pt>
                <c:pt idx="2">
                  <c:v>0.14720941209999999</c:v>
                </c:pt>
                <c:pt idx="3">
                  <c:v>0.14691925829999999</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3.8359285999999999E-2</c:v>
                </c:pt>
                <c:pt idx="1">
                  <c:v>3.74154404E-2</c:v>
                </c:pt>
                <c:pt idx="2">
                  <c:v>3.6784196999999998E-2</c:v>
                </c:pt>
                <c:pt idx="3">
                  <c:v>3.6428675700000003E-2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6.1231379500000002E-2</c:v>
                </c:pt>
                <c:pt idx="1">
                  <c:v>5.5094497499999999E-2</c:v>
                </c:pt>
                <c:pt idx="2">
                  <c:v>5.3052035300000001E-2</c:v>
                </c:pt>
                <c:pt idx="3">
                  <c:v>5.1722879300000003E-2</c:v>
                </c:pt>
              </c:numCache>
            </c:numRef>
          </c:val>
          <c:smooth val="0"/>
        </c:ser>
        <c:dLbls>
          <c:showLegendKey val="0"/>
          <c:showVal val="0"/>
          <c:showCatName val="0"/>
          <c:showSerName val="0"/>
          <c:showPercent val="0"/>
          <c:showBubbleSize val="0"/>
        </c:dLbls>
        <c:marker val="1"/>
        <c:smooth val="0"/>
        <c:axId val="61866368"/>
        <c:axId val="61869056"/>
      </c:lineChart>
      <c:catAx>
        <c:axId val="61866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869056"/>
        <c:crosses val="autoZero"/>
        <c:auto val="1"/>
        <c:lblAlgn val="ctr"/>
        <c:lblOffset val="50"/>
        <c:noMultiLvlLbl val="0"/>
      </c:catAx>
      <c:valAx>
        <c:axId val="6186905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866368"/>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0.57479207440000002</c:v>
                </c:pt>
                <c:pt idx="1">
                  <c:v>0.57554888150000005</c:v>
                </c:pt>
                <c:pt idx="2">
                  <c:v>0.57370129869999997</c:v>
                </c:pt>
                <c:pt idx="3">
                  <c:v>0.56602353949999995</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0.42520792559999998</c:v>
                </c:pt>
                <c:pt idx="1">
                  <c:v>0.4244511185</c:v>
                </c:pt>
                <c:pt idx="2">
                  <c:v>0.42629870130000003</c:v>
                </c:pt>
                <c:pt idx="3">
                  <c:v>0.43397646049999999</c:v>
                </c:pt>
              </c:numCache>
            </c:numRef>
          </c:val>
          <c:smooth val="0"/>
        </c:ser>
        <c:dLbls>
          <c:showLegendKey val="0"/>
          <c:showVal val="0"/>
          <c:showCatName val="0"/>
          <c:showSerName val="0"/>
          <c:showPercent val="0"/>
          <c:showBubbleSize val="0"/>
        </c:dLbls>
        <c:marker val="1"/>
        <c:smooth val="0"/>
        <c:axId val="62522880"/>
        <c:axId val="62524800"/>
      </c:lineChart>
      <c:catAx>
        <c:axId val="62522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524800"/>
        <c:crosses val="autoZero"/>
        <c:auto val="1"/>
        <c:lblAlgn val="ctr"/>
        <c:lblOffset val="50"/>
        <c:noMultiLvlLbl val="0"/>
      </c:catAx>
      <c:valAx>
        <c:axId val="625248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522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0.3099126472</c:v>
                </c:pt>
                <c:pt idx="1">
                  <c:v>0.32648720269999998</c:v>
                </c:pt>
                <c:pt idx="2">
                  <c:v>0.32887904429999998</c:v>
                </c:pt>
                <c:pt idx="3">
                  <c:v>0.32074025410000001</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0.3560788285</c:v>
                </c:pt>
                <c:pt idx="1">
                  <c:v>0.3482460423</c:v>
                </c:pt>
                <c:pt idx="2">
                  <c:v>0.34866916009999999</c:v>
                </c:pt>
                <c:pt idx="3">
                  <c:v>0.34672944960000002</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0.20399206650000001</c:v>
                </c:pt>
                <c:pt idx="1">
                  <c:v>0.1864844131</c:v>
                </c:pt>
                <c:pt idx="2">
                  <c:v>0.1810523258</c:v>
                </c:pt>
                <c:pt idx="3">
                  <c:v>0.182435392</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0.13001645780000001</c:v>
                </c:pt>
                <c:pt idx="1">
                  <c:v>0.13878234189999999</c:v>
                </c:pt>
                <c:pt idx="2">
                  <c:v>0.14139946980000001</c:v>
                </c:pt>
                <c:pt idx="3">
                  <c:v>0.15009490440000001</c:v>
                </c:pt>
              </c:numCache>
            </c:numRef>
          </c:val>
          <c:smooth val="0"/>
        </c:ser>
        <c:dLbls>
          <c:showLegendKey val="0"/>
          <c:showVal val="0"/>
          <c:showCatName val="0"/>
          <c:showSerName val="0"/>
          <c:showPercent val="0"/>
          <c:showBubbleSize val="0"/>
        </c:dLbls>
        <c:marker val="1"/>
        <c:smooth val="0"/>
        <c:axId val="62789120"/>
        <c:axId val="62790656"/>
      </c:lineChart>
      <c:catAx>
        <c:axId val="627891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790656"/>
        <c:crosses val="autoZero"/>
        <c:auto val="1"/>
        <c:lblAlgn val="ctr"/>
        <c:lblOffset val="50"/>
        <c:noMultiLvlLbl val="0"/>
      </c:catAx>
      <c:valAx>
        <c:axId val="6279065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78912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0.4659872008</c:v>
                </c:pt>
                <c:pt idx="1">
                  <c:v>0.47732051669999997</c:v>
                </c:pt>
                <c:pt idx="2">
                  <c:v>0.4886481983</c:v>
                </c:pt>
                <c:pt idx="3">
                  <c:v>0.50205284770000003</c:v>
                </c:pt>
              </c:numCache>
            </c:numRef>
          </c:val>
          <c:smooth val="0"/>
        </c:ser>
        <c:dLbls>
          <c:showLegendKey val="0"/>
          <c:showVal val="0"/>
          <c:showCatName val="0"/>
          <c:showSerName val="0"/>
          <c:showPercent val="0"/>
          <c:showBubbleSize val="0"/>
        </c:dLbls>
        <c:marker val="1"/>
        <c:smooth val="0"/>
        <c:axId val="63328640"/>
        <c:axId val="63330176"/>
      </c:lineChart>
      <c:catAx>
        <c:axId val="63328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330176"/>
        <c:crosses val="autoZero"/>
        <c:auto val="1"/>
        <c:lblAlgn val="ctr"/>
        <c:lblOffset val="50"/>
        <c:noMultiLvlLbl val="0"/>
      </c:catAx>
      <c:valAx>
        <c:axId val="6333017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3286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901.99374913999998</c:v>
                </c:pt>
                <c:pt idx="1">
                  <c:v>885.80416520000006</c:v>
                </c:pt>
                <c:pt idx="2">
                  <c:v>849.10249964000002</c:v>
                </c:pt>
                <c:pt idx="3">
                  <c:v>916.66666667000004</c:v>
                </c:pt>
              </c:numCache>
            </c:numRef>
          </c:val>
          <c:smooth val="0"/>
        </c:ser>
        <c:dLbls>
          <c:showLegendKey val="0"/>
          <c:showVal val="0"/>
          <c:showCatName val="0"/>
          <c:showSerName val="0"/>
          <c:showPercent val="0"/>
          <c:showBubbleSize val="0"/>
        </c:dLbls>
        <c:marker val="1"/>
        <c:smooth val="0"/>
        <c:axId val="63976192"/>
        <c:axId val="63977728"/>
      </c:lineChart>
      <c:catAx>
        <c:axId val="639761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977728"/>
        <c:crosses val="autoZero"/>
        <c:auto val="1"/>
        <c:lblAlgn val="ctr"/>
        <c:lblOffset val="50"/>
        <c:noMultiLvlLbl val="0"/>
      </c:catAx>
      <c:valAx>
        <c:axId val="63977728"/>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976192"/>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10.83957294</c:v>
                </c:pt>
                <c:pt idx="1">
                  <c:v>10.712270520000001</c:v>
                </c:pt>
                <c:pt idx="2">
                  <c:v>10.765390138000001</c:v>
                </c:pt>
                <c:pt idx="3">
                  <c:v>11.069999997</c:v>
                </c:pt>
              </c:numCache>
            </c:numRef>
          </c:val>
          <c:smooth val="0"/>
        </c:ser>
        <c:dLbls>
          <c:showLegendKey val="0"/>
          <c:showVal val="0"/>
          <c:showCatName val="0"/>
          <c:showSerName val="0"/>
          <c:showPercent val="0"/>
          <c:showBubbleSize val="0"/>
        </c:dLbls>
        <c:marker val="1"/>
        <c:smooth val="0"/>
        <c:axId val="64153088"/>
        <c:axId val="64154624"/>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19.182692308</c:v>
                </c:pt>
                <c:pt idx="1">
                  <c:v>18.576923077</c:v>
                </c:pt>
                <c:pt idx="2">
                  <c:v>17.942307692</c:v>
                </c:pt>
                <c:pt idx="3">
                  <c:v>18.576923077</c:v>
                </c:pt>
              </c:numCache>
            </c:numRef>
          </c:val>
          <c:smooth val="0"/>
        </c:ser>
        <c:dLbls>
          <c:showLegendKey val="0"/>
          <c:showVal val="0"/>
          <c:showCatName val="0"/>
          <c:showSerName val="0"/>
          <c:showPercent val="0"/>
          <c:showBubbleSize val="0"/>
        </c:dLbls>
        <c:marker val="1"/>
        <c:smooth val="0"/>
        <c:axId val="64171392"/>
        <c:axId val="64168704"/>
      </c:lineChart>
      <c:catAx>
        <c:axId val="64153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154624"/>
        <c:crosses val="autoZero"/>
        <c:auto val="1"/>
        <c:lblAlgn val="ctr"/>
        <c:lblOffset val="50"/>
        <c:noMultiLvlLbl val="0"/>
      </c:catAx>
      <c:valAx>
        <c:axId val="64154624"/>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153088"/>
        <c:crosses val="autoZero"/>
        <c:crossBetween val="midCat"/>
        <c:majorUnit val="5"/>
      </c:valAx>
      <c:valAx>
        <c:axId val="64168704"/>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64171392"/>
        <c:crosses val="max"/>
        <c:crossBetween val="between"/>
        <c:majorUnit val="10"/>
      </c:valAx>
      <c:catAx>
        <c:axId val="64171392"/>
        <c:scaling>
          <c:orientation val="minMax"/>
        </c:scaling>
        <c:delete val="1"/>
        <c:axPos val="b"/>
        <c:numFmt formatCode="General" sourceLinked="1"/>
        <c:majorTickMark val="out"/>
        <c:minorTickMark val="none"/>
        <c:tickLblPos val="nextTo"/>
        <c:crossAx val="64168704"/>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0.48103816069999999</c:v>
                </c:pt>
                <c:pt idx="1">
                  <c:v>0.49874837290000001</c:v>
                </c:pt>
                <c:pt idx="2">
                  <c:v>0.51895438449999998</c:v>
                </c:pt>
                <c:pt idx="3">
                  <c:v>0.53542478159999995</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0.4659872008</c:v>
                </c:pt>
                <c:pt idx="1">
                  <c:v>0.47732051669999997</c:v>
                </c:pt>
                <c:pt idx="2">
                  <c:v>0.4886481983</c:v>
                </c:pt>
                <c:pt idx="3">
                  <c:v>0.50205284770000003</c:v>
                </c:pt>
              </c:numCache>
            </c:numRef>
          </c:val>
          <c:smooth val="0"/>
        </c:ser>
        <c:dLbls>
          <c:showLegendKey val="0"/>
          <c:showVal val="0"/>
          <c:showCatName val="0"/>
          <c:showSerName val="0"/>
          <c:showPercent val="0"/>
          <c:showBubbleSize val="0"/>
        </c:dLbls>
        <c:marker val="1"/>
        <c:smooth val="0"/>
        <c:axId val="64291200"/>
        <c:axId val="64293504"/>
      </c:lineChart>
      <c:catAx>
        <c:axId val="642912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293504"/>
        <c:crosses val="autoZero"/>
        <c:auto val="1"/>
        <c:lblAlgn val="ctr"/>
        <c:lblOffset val="50"/>
        <c:noMultiLvlLbl val="0"/>
      </c:catAx>
      <c:valAx>
        <c:axId val="642935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2912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6.9409956199999998E-2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8.5313941099999999E-2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0.1189547121</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0.3475227622</c:v>
                </c:pt>
              </c:numCache>
            </c:numRef>
          </c:val>
        </c:ser>
        <c:dLbls>
          <c:showLegendKey val="0"/>
          <c:showVal val="0"/>
          <c:showCatName val="0"/>
          <c:showSerName val="0"/>
          <c:showPercent val="0"/>
          <c:showBubbleSize val="0"/>
        </c:dLbls>
        <c:gapWidth val="27"/>
        <c:overlap val="-24"/>
        <c:axId val="47515520"/>
        <c:axId val="47566848"/>
      </c:barChart>
      <c:catAx>
        <c:axId val="47515520"/>
        <c:scaling>
          <c:orientation val="maxMin"/>
        </c:scaling>
        <c:delete val="0"/>
        <c:axPos val="l"/>
        <c:majorTickMark val="none"/>
        <c:minorTickMark val="none"/>
        <c:tickLblPos val="none"/>
        <c:spPr>
          <a:ln>
            <a:solidFill>
              <a:schemeClr val="bg1">
                <a:lumMod val="75000"/>
              </a:schemeClr>
            </a:solidFill>
          </a:ln>
        </c:spPr>
        <c:crossAx val="47566848"/>
        <c:crosses val="autoZero"/>
        <c:auto val="1"/>
        <c:lblAlgn val="ctr"/>
        <c:lblOffset val="100"/>
        <c:noMultiLvlLbl val="0"/>
      </c:catAx>
      <c:valAx>
        <c:axId val="47566848"/>
        <c:scaling>
          <c:orientation val="minMax"/>
          <c:max val="0.60000000000000009"/>
          <c:min val="0"/>
        </c:scaling>
        <c:delete val="1"/>
        <c:axPos val="t"/>
        <c:numFmt formatCode="0.0%" sourceLinked="1"/>
        <c:majorTickMark val="out"/>
        <c:minorTickMark val="none"/>
        <c:tickLblPos val="nextTo"/>
        <c:crossAx val="47515520"/>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11.240495615</c:v>
                </c:pt>
                <c:pt idx="1">
                  <c:v>11.564146714</c:v>
                </c:pt>
                <c:pt idx="2">
                  <c:v>11.967707606999999</c:v>
                </c:pt>
                <c:pt idx="3">
                  <c:v>12.73912919</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10.83957294</c:v>
                </c:pt>
                <c:pt idx="1">
                  <c:v>10.712270520000001</c:v>
                </c:pt>
                <c:pt idx="2">
                  <c:v>10.765390138000001</c:v>
                </c:pt>
                <c:pt idx="3">
                  <c:v>11.069999997</c:v>
                </c:pt>
              </c:numCache>
            </c:numRef>
          </c:val>
          <c:smooth val="0"/>
        </c:ser>
        <c:dLbls>
          <c:showLegendKey val="0"/>
          <c:showVal val="0"/>
          <c:showCatName val="0"/>
          <c:showSerName val="0"/>
          <c:showPercent val="0"/>
          <c:showBubbleSize val="0"/>
        </c:dLbls>
        <c:marker val="1"/>
        <c:smooth val="0"/>
        <c:axId val="64432768"/>
        <c:axId val="64494592"/>
      </c:lineChart>
      <c:catAx>
        <c:axId val="644327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494592"/>
        <c:crosses val="autoZero"/>
        <c:auto val="1"/>
        <c:lblAlgn val="ctr"/>
        <c:lblOffset val="50"/>
        <c:noMultiLvlLbl val="0"/>
      </c:catAx>
      <c:valAx>
        <c:axId val="64494592"/>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432768"/>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21.403846154</c:v>
                </c:pt>
                <c:pt idx="1">
                  <c:v>22.442307692</c:v>
                </c:pt>
                <c:pt idx="2">
                  <c:v>22</c:v>
                </c:pt>
                <c:pt idx="3">
                  <c:v>22.605769231</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19.182692308</c:v>
                </c:pt>
                <c:pt idx="1">
                  <c:v>18.576923077</c:v>
                </c:pt>
                <c:pt idx="2">
                  <c:v>17.942307692</c:v>
                </c:pt>
                <c:pt idx="3">
                  <c:v>18.576923077</c:v>
                </c:pt>
              </c:numCache>
            </c:numRef>
          </c:val>
          <c:smooth val="0"/>
        </c:ser>
        <c:dLbls>
          <c:showLegendKey val="0"/>
          <c:showVal val="0"/>
          <c:showCatName val="0"/>
          <c:showSerName val="0"/>
          <c:showPercent val="0"/>
          <c:showBubbleSize val="0"/>
        </c:dLbls>
        <c:marker val="1"/>
        <c:smooth val="0"/>
        <c:axId val="67261952"/>
        <c:axId val="67285760"/>
      </c:lineChart>
      <c:catAx>
        <c:axId val="672619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285760"/>
        <c:crosses val="autoZero"/>
        <c:auto val="1"/>
        <c:lblAlgn val="ctr"/>
        <c:lblOffset val="50"/>
        <c:noMultiLvlLbl val="0"/>
      </c:catAx>
      <c:valAx>
        <c:axId val="67285760"/>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261952"/>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0.70910942960000001</c:v>
                </c:pt>
                <c:pt idx="1">
                  <c:v>0.71949145680000004</c:v>
                </c:pt>
                <c:pt idx="2">
                  <c:v>0.72417001479999998</c:v>
                </c:pt>
                <c:pt idx="3">
                  <c:v>0.72642157699999998</c:v>
                </c:pt>
              </c:numCache>
            </c:numRef>
          </c:val>
          <c:smooth val="0"/>
        </c:ser>
        <c:dLbls>
          <c:showLegendKey val="0"/>
          <c:showVal val="0"/>
          <c:showCatName val="0"/>
          <c:showSerName val="0"/>
          <c:showPercent val="0"/>
          <c:showBubbleSize val="0"/>
        </c:dLbls>
        <c:marker val="1"/>
        <c:smooth val="0"/>
        <c:axId val="67323776"/>
        <c:axId val="67325312"/>
      </c:lineChart>
      <c:catAx>
        <c:axId val="67323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325312"/>
        <c:crosses val="autoZero"/>
        <c:auto val="1"/>
        <c:lblAlgn val="ctr"/>
        <c:lblOffset val="50"/>
        <c:noMultiLvlLbl val="0"/>
      </c:catAx>
      <c:valAx>
        <c:axId val="6732531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32377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7.6475819099999995E-2</c:v>
                </c:pt>
                <c:pt idx="1">
                  <c:v>7.3213280800000002E-2</c:v>
                </c:pt>
                <c:pt idx="2">
                  <c:v>7.0139578300000005E-2</c:v>
                </c:pt>
                <c:pt idx="3">
                  <c:v>6.9409956199999998E-2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9.3440043799999997E-2</c:v>
                </c:pt>
                <c:pt idx="1">
                  <c:v>9.0658413100000002E-2</c:v>
                </c:pt>
                <c:pt idx="2">
                  <c:v>8.9178298200000006E-2</c:v>
                </c:pt>
                <c:pt idx="3">
                  <c:v>8.5313941099999999E-2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0.13201997400000001</c:v>
                </c:pt>
                <c:pt idx="1">
                  <c:v>0.13185143499999999</c:v>
                </c:pt>
                <c:pt idx="2">
                  <c:v>0.1225836594</c:v>
                </c:pt>
                <c:pt idx="3">
                  <c:v>0.1189547121</c:v>
                </c:pt>
              </c:numCache>
            </c:numRef>
          </c:val>
          <c:smooth val="0"/>
        </c:ser>
        <c:dLbls>
          <c:showLegendKey val="0"/>
          <c:showVal val="0"/>
          <c:showCatName val="0"/>
          <c:showSerName val="0"/>
          <c:showPercent val="0"/>
          <c:showBubbleSize val="0"/>
        </c:dLbls>
        <c:marker val="1"/>
        <c:smooth val="0"/>
        <c:axId val="67701760"/>
        <c:axId val="67798912"/>
      </c:lineChart>
      <c:catAx>
        <c:axId val="67701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798912"/>
        <c:crosses val="autoZero"/>
        <c:auto val="1"/>
        <c:lblAlgn val="ctr"/>
        <c:lblOffset val="50"/>
        <c:noMultiLvlLbl val="0"/>
      </c:catAx>
      <c:valAx>
        <c:axId val="6779891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7017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0.34290991180000002</c:v>
                </c:pt>
                <c:pt idx="1">
                  <c:v>0.34496342149999998</c:v>
                </c:pt>
                <c:pt idx="2">
                  <c:v>0.34263855630000001</c:v>
                </c:pt>
                <c:pt idx="3">
                  <c:v>0.3475227622</c:v>
                </c:pt>
              </c:numCache>
            </c:numRef>
          </c:val>
          <c:smooth val="0"/>
        </c:ser>
        <c:dLbls>
          <c:showLegendKey val="0"/>
          <c:showVal val="0"/>
          <c:showCatName val="0"/>
          <c:showSerName val="0"/>
          <c:showPercent val="0"/>
          <c:showBubbleSize val="0"/>
        </c:dLbls>
        <c:marker val="1"/>
        <c:smooth val="0"/>
        <c:axId val="68046208"/>
        <c:axId val="69464832"/>
      </c:lineChart>
      <c:catAx>
        <c:axId val="680462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464832"/>
        <c:crosses val="autoZero"/>
        <c:auto val="1"/>
        <c:lblAlgn val="ctr"/>
        <c:lblOffset val="50"/>
        <c:noMultiLvlLbl val="0"/>
      </c:catAx>
      <c:valAx>
        <c:axId val="6946483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0462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0.92565359479999998</c:v>
                </c:pt>
                <c:pt idx="1">
                  <c:v>0.93773363239999996</c:v>
                </c:pt>
                <c:pt idx="2">
                  <c:v>0.9497626146</c:v>
                </c:pt>
                <c:pt idx="3">
                  <c:v>0.95573005580000003</c:v>
                </c:pt>
              </c:numCache>
            </c:numRef>
          </c:val>
          <c:smooth val="0"/>
        </c:ser>
        <c:dLbls>
          <c:showLegendKey val="0"/>
          <c:showVal val="0"/>
          <c:showCatName val="0"/>
          <c:showSerName val="0"/>
          <c:showPercent val="0"/>
          <c:showBubbleSize val="0"/>
        </c:dLbls>
        <c:marker val="1"/>
        <c:smooth val="0"/>
        <c:axId val="85494784"/>
        <c:axId val="85501056"/>
      </c:lineChart>
      <c:catAx>
        <c:axId val="854947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5501056"/>
        <c:crosses val="autoZero"/>
        <c:auto val="1"/>
        <c:lblAlgn val="ctr"/>
        <c:lblOffset val="50"/>
        <c:noMultiLvlLbl val="0"/>
      </c:catAx>
      <c:valAx>
        <c:axId val="855010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549478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0">
                  <c:v>5.7369815000000001E-3</c:v>
                </c:pt>
                <c:pt idx="1">
                  <c:v>4.6697038999999997E-3</c:v>
                </c:pt>
                <c:pt idx="2">
                  <c:v>5.2313415000000002E-3</c:v>
                </c:pt>
                <c:pt idx="3">
                  <c:v>3.6913550999999999E-3</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pt idx="0">
                  <c:v>3.8246542999999999E-3</c:v>
                </c:pt>
                <c:pt idx="1">
                  <c:v>3.3029613000000002E-3</c:v>
                </c:pt>
                <c:pt idx="2">
                  <c:v>3.1388049000000001E-3</c:v>
                </c:pt>
                <c:pt idx="3">
                  <c:v>3.5722790999999999E-3</c:v>
                </c:pt>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0.100912033</c:v>
                </c:pt>
                <c:pt idx="1">
                  <c:v>0.10911161730000001</c:v>
                </c:pt>
                <c:pt idx="2">
                  <c:v>0.1019530342</c:v>
                </c:pt>
                <c:pt idx="3">
                  <c:v>9.2998332899999994E-2</c:v>
                </c:pt>
              </c:numCache>
            </c:numRef>
          </c:val>
          <c:smooth val="0"/>
        </c:ser>
        <c:dLbls>
          <c:showLegendKey val="0"/>
          <c:showVal val="0"/>
          <c:showCatName val="0"/>
          <c:showSerName val="0"/>
          <c:showPercent val="0"/>
          <c:showBubbleSize val="0"/>
        </c:dLbls>
        <c:marker val="1"/>
        <c:smooth val="0"/>
        <c:axId val="96993280"/>
        <c:axId val="97075584"/>
      </c:lineChart>
      <c:catAx>
        <c:axId val="969932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7075584"/>
        <c:crosses val="autoZero"/>
        <c:auto val="1"/>
        <c:lblAlgn val="ctr"/>
        <c:lblOffset val="50"/>
        <c:noMultiLvlLbl val="0"/>
      </c:catAx>
      <c:valAx>
        <c:axId val="9707558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69932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0.28626066490000002</c:v>
                </c:pt>
                <c:pt idx="1">
                  <c:v>0.30763097950000001</c:v>
                </c:pt>
                <c:pt idx="2">
                  <c:v>0.3029528017</c:v>
                </c:pt>
                <c:pt idx="3">
                  <c:v>0.30340557280000002</c:v>
                </c:pt>
              </c:numCache>
            </c:numRef>
          </c:val>
          <c:smooth val="0"/>
        </c:ser>
        <c:dLbls>
          <c:showLegendKey val="0"/>
          <c:showVal val="0"/>
          <c:showCatName val="0"/>
          <c:showSerName val="0"/>
          <c:showPercent val="0"/>
          <c:showBubbleSize val="0"/>
        </c:dLbls>
        <c:marker val="1"/>
        <c:smooth val="0"/>
        <c:axId val="98394880"/>
        <c:axId val="98396800"/>
      </c:lineChart>
      <c:catAx>
        <c:axId val="98394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8396800"/>
        <c:crosses val="autoZero"/>
        <c:auto val="1"/>
        <c:lblAlgn val="ctr"/>
        <c:lblOffset val="50"/>
        <c:noMultiLvlLbl val="0"/>
      </c:catAx>
      <c:valAx>
        <c:axId val="983968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8394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0.35399383740000001</c:v>
                </c:pt>
                <c:pt idx="1">
                  <c:v>0.36467407629999998</c:v>
                </c:pt>
                <c:pt idx="2">
                  <c:v>0.36815246820000003</c:v>
                </c:pt>
                <c:pt idx="3">
                  <c:v>0.37035477420000001</c:v>
                </c:pt>
              </c:numCache>
            </c:numRef>
          </c:val>
          <c:smooth val="0"/>
        </c:ser>
        <c:dLbls>
          <c:showLegendKey val="0"/>
          <c:showVal val="0"/>
          <c:showCatName val="0"/>
          <c:showSerName val="0"/>
          <c:showPercent val="0"/>
          <c:showBubbleSize val="0"/>
        </c:dLbls>
        <c:marker val="1"/>
        <c:smooth val="0"/>
        <c:axId val="115403776"/>
        <c:axId val="115545216"/>
      </c:lineChart>
      <c:catAx>
        <c:axId val="115403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5545216"/>
        <c:crosses val="autoZero"/>
        <c:auto val="1"/>
        <c:lblAlgn val="ctr"/>
        <c:lblOffset val="50"/>
        <c:noMultiLvlLbl val="0"/>
      </c:catAx>
      <c:valAx>
        <c:axId val="1155452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540377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5.1891529999999998E-2</c:v>
                </c:pt>
                <c:pt idx="1">
                  <c:v>5.0796265799999997E-2</c:v>
                </c:pt>
                <c:pt idx="2">
                  <c:v>4.9222065099999997E-2</c:v>
                </c:pt>
                <c:pt idx="3">
                  <c:v>5.1449687299999998E-2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6.4948108500000004E-2</c:v>
                </c:pt>
                <c:pt idx="1">
                  <c:v>6.9467325600000004E-2</c:v>
                </c:pt>
                <c:pt idx="2">
                  <c:v>6.1103253199999999E-2</c:v>
                </c:pt>
                <c:pt idx="3">
                  <c:v>5.6850483200000003E-2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7.6330766699999997E-2</c:v>
                </c:pt>
                <c:pt idx="1">
                  <c:v>7.1389346500000006E-2</c:v>
                </c:pt>
                <c:pt idx="2">
                  <c:v>6.6760961800000004E-2</c:v>
                </c:pt>
                <c:pt idx="3">
                  <c:v>7.4474132999999998E-2</c:v>
                </c:pt>
              </c:numCache>
            </c:numRef>
          </c:val>
          <c:smooth val="0"/>
        </c:ser>
        <c:dLbls>
          <c:showLegendKey val="0"/>
          <c:showVal val="0"/>
          <c:showCatName val="0"/>
          <c:showSerName val="0"/>
          <c:showPercent val="0"/>
          <c:showBubbleSize val="0"/>
        </c:dLbls>
        <c:marker val="1"/>
        <c:smooth val="0"/>
        <c:axId val="119079680"/>
        <c:axId val="119082368"/>
      </c:lineChart>
      <c:catAx>
        <c:axId val="1190796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082368"/>
        <c:crosses val="autoZero"/>
        <c:auto val="1"/>
        <c:lblAlgn val="ctr"/>
        <c:lblOffset val="50"/>
        <c:noMultiLvlLbl val="0"/>
      </c:catAx>
      <c:valAx>
        <c:axId val="11908236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0796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0.2687165775</c:v>
                </c:pt>
                <c:pt idx="1">
                  <c:v>0.7312834225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0.35554067630000002</c:v>
                </c:pt>
                <c:pt idx="1">
                  <c:v>0.32674354750000001</c:v>
                </c:pt>
                <c:pt idx="2">
                  <c:v>0.32786421500000001</c:v>
                </c:pt>
                <c:pt idx="3">
                  <c:v>0.34565093800000002</c:v>
                </c:pt>
              </c:numCache>
            </c:numRef>
          </c:val>
          <c:smooth val="0"/>
        </c:ser>
        <c:dLbls>
          <c:showLegendKey val="0"/>
          <c:showVal val="0"/>
          <c:showCatName val="0"/>
          <c:showSerName val="0"/>
          <c:showPercent val="0"/>
          <c:showBubbleSize val="0"/>
        </c:dLbls>
        <c:marker val="1"/>
        <c:smooth val="0"/>
        <c:axId val="119292288"/>
        <c:axId val="119431168"/>
      </c:lineChart>
      <c:catAx>
        <c:axId val="119292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431168"/>
        <c:crosses val="autoZero"/>
        <c:auto val="1"/>
        <c:lblAlgn val="ctr"/>
        <c:lblOffset val="50"/>
        <c:noMultiLvlLbl val="0"/>
      </c:catAx>
      <c:valAx>
        <c:axId val="1194311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2922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29217664"/>
        <c:axId val="129219200"/>
      </c:lineChart>
      <c:catAx>
        <c:axId val="1292176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9219200"/>
        <c:crosses val="autoZero"/>
        <c:auto val="1"/>
        <c:lblAlgn val="ctr"/>
        <c:lblOffset val="50"/>
        <c:noMultiLvlLbl val="0"/>
      </c:catAx>
      <c:valAx>
        <c:axId val="1292192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921766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0.1911460488</c:v>
                </c:pt>
                <c:pt idx="1">
                  <c:v>0.2010097233</c:v>
                </c:pt>
                <c:pt idx="2">
                  <c:v>0.1969514641</c:v>
                </c:pt>
                <c:pt idx="3">
                  <c:v>0.1924769908</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0.23707074889999999</c:v>
                </c:pt>
                <c:pt idx="1">
                  <c:v>0.2485041137</c:v>
                </c:pt>
                <c:pt idx="2">
                  <c:v>0.257521059</c:v>
                </c:pt>
                <c:pt idx="3">
                  <c:v>0.24269707879999999</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0.21017790650000001</c:v>
                </c:pt>
                <c:pt idx="1">
                  <c:v>0.21035901269999999</c:v>
                </c:pt>
                <c:pt idx="2">
                  <c:v>0.1977537104</c:v>
                </c:pt>
                <c:pt idx="3">
                  <c:v>0.19387755100000001</c:v>
                </c:pt>
              </c:numCache>
            </c:numRef>
          </c:val>
          <c:smooth val="0"/>
        </c:ser>
        <c:dLbls>
          <c:showLegendKey val="0"/>
          <c:showVal val="0"/>
          <c:showCatName val="0"/>
          <c:showSerName val="0"/>
          <c:showPercent val="0"/>
          <c:showBubbleSize val="0"/>
        </c:dLbls>
        <c:marker val="1"/>
        <c:smooth val="0"/>
        <c:axId val="130795008"/>
        <c:axId val="130796544"/>
      </c:lineChart>
      <c:catAx>
        <c:axId val="130795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796544"/>
        <c:crosses val="autoZero"/>
        <c:auto val="1"/>
        <c:lblAlgn val="ctr"/>
        <c:lblOffset val="50"/>
        <c:noMultiLvlLbl val="0"/>
      </c:catAx>
      <c:valAx>
        <c:axId val="13079654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7950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0.41477037649999998</c:v>
                </c:pt>
                <c:pt idx="1">
                  <c:v>0.4186611818</c:v>
                </c:pt>
                <c:pt idx="2">
                  <c:v>0.4215804252</c:v>
                </c:pt>
                <c:pt idx="3">
                  <c:v>0.42296918770000003</c:v>
                </c:pt>
              </c:numCache>
            </c:numRef>
          </c:val>
          <c:smooth val="0"/>
        </c:ser>
        <c:dLbls>
          <c:showLegendKey val="0"/>
          <c:showVal val="0"/>
          <c:showCatName val="0"/>
          <c:showSerName val="0"/>
          <c:showPercent val="0"/>
          <c:showBubbleSize val="0"/>
        </c:dLbls>
        <c:marker val="1"/>
        <c:smooth val="0"/>
        <c:axId val="130852352"/>
        <c:axId val="130854272"/>
      </c:lineChart>
      <c:catAx>
        <c:axId val="1308523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854272"/>
        <c:crosses val="autoZero"/>
        <c:auto val="1"/>
        <c:lblAlgn val="ctr"/>
        <c:lblOffset val="50"/>
        <c:noMultiLvlLbl val="0"/>
      </c:catAx>
      <c:valAx>
        <c:axId val="1308542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8523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0.4106300021</c:v>
                </c:pt>
                <c:pt idx="1">
                  <c:v>0.386662915</c:v>
                </c:pt>
                <c:pt idx="2">
                  <c:v>0.37551830870000003</c:v>
                </c:pt>
                <c:pt idx="3">
                  <c:v>0.37294548890000001</c:v>
                </c:pt>
              </c:numCache>
            </c:numRef>
          </c:val>
          <c:smooth val="0"/>
        </c:ser>
        <c:dLbls>
          <c:showLegendKey val="0"/>
          <c:showVal val="0"/>
          <c:showCatName val="0"/>
          <c:showSerName val="0"/>
          <c:showPercent val="0"/>
          <c:showBubbleSize val="0"/>
        </c:dLbls>
        <c:marker val="1"/>
        <c:smooth val="0"/>
        <c:axId val="131693184"/>
        <c:axId val="133378432"/>
      </c:lineChart>
      <c:catAx>
        <c:axId val="131693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3378432"/>
        <c:crosses val="autoZero"/>
        <c:auto val="1"/>
        <c:lblAlgn val="ctr"/>
        <c:lblOffset val="50"/>
        <c:noMultiLvlLbl val="0"/>
      </c:catAx>
      <c:valAx>
        <c:axId val="13337843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169318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0.2203297079</c:v>
                </c:pt>
                <c:pt idx="1">
                  <c:v>0.20185706249999999</c:v>
                </c:pt>
                <c:pt idx="2">
                  <c:v>0.19173042109999999</c:v>
                </c:pt>
                <c:pt idx="3">
                  <c:v>0.18629537660000001</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0.1051371503</c:v>
                </c:pt>
                <c:pt idx="1">
                  <c:v>9.3021947100000002E-2</c:v>
                </c:pt>
                <c:pt idx="2">
                  <c:v>8.7776674599999993E-2</c:v>
                </c:pt>
                <c:pt idx="3">
                  <c:v>8.7442355400000005E-2</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9.0635474399999999E-2</c:v>
                </c:pt>
                <c:pt idx="1">
                  <c:v>7.9009566700000006E-2</c:v>
                </c:pt>
                <c:pt idx="2">
                  <c:v>7.2767622500000004E-2</c:v>
                </c:pt>
                <c:pt idx="3">
                  <c:v>7.3075558700000001E-2</c:v>
                </c:pt>
              </c:numCache>
            </c:numRef>
          </c:val>
          <c:smooth val="0"/>
        </c:ser>
        <c:dLbls>
          <c:showLegendKey val="0"/>
          <c:showVal val="0"/>
          <c:showCatName val="0"/>
          <c:showSerName val="0"/>
          <c:showPercent val="0"/>
          <c:showBubbleSize val="0"/>
        </c:dLbls>
        <c:marker val="1"/>
        <c:smooth val="0"/>
        <c:axId val="135426048"/>
        <c:axId val="135427584"/>
      </c:lineChart>
      <c:catAx>
        <c:axId val="1354260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5427584"/>
        <c:crosses val="autoZero"/>
        <c:auto val="1"/>
        <c:lblAlgn val="ctr"/>
        <c:lblOffset val="50"/>
        <c:noMultiLvlLbl val="0"/>
      </c:catAx>
      <c:valAx>
        <c:axId val="13542758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542604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0.20992251179999999</c:v>
                </c:pt>
                <c:pt idx="1">
                  <c:v>0.18706638119999999</c:v>
                </c:pt>
                <c:pt idx="2">
                  <c:v>0.16032657459999999</c:v>
                </c:pt>
                <c:pt idx="3">
                  <c:v>0.1612960974</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0.2351816444</c:v>
                </c:pt>
                <c:pt idx="1">
                  <c:v>0.2141327623</c:v>
                </c:pt>
                <c:pt idx="2">
                  <c:v>0.18643459540000001</c:v>
                </c:pt>
                <c:pt idx="3">
                  <c:v>0.18779090579999999</c:v>
                </c:pt>
              </c:numCache>
            </c:numRef>
          </c:val>
          <c:smooth val="0"/>
        </c:ser>
        <c:dLbls>
          <c:showLegendKey val="0"/>
          <c:showVal val="0"/>
          <c:showCatName val="0"/>
          <c:showSerName val="0"/>
          <c:showPercent val="0"/>
          <c:showBubbleSize val="0"/>
        </c:dLbls>
        <c:marker val="1"/>
        <c:smooth val="0"/>
        <c:axId val="138090368"/>
        <c:axId val="138091904"/>
      </c:lineChart>
      <c:catAx>
        <c:axId val="138090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091904"/>
        <c:crosses val="autoZero"/>
        <c:auto val="1"/>
        <c:lblAlgn val="ctr"/>
        <c:lblOffset val="50"/>
        <c:noMultiLvlLbl val="0"/>
      </c:catAx>
      <c:valAx>
        <c:axId val="1380919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09036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0.14621947630000001</c:v>
                </c:pt>
                <c:pt idx="1">
                  <c:v>0.15945330299999999</c:v>
                </c:pt>
                <c:pt idx="2">
                  <c:v>0.16565914900000001</c:v>
                </c:pt>
                <c:pt idx="3">
                  <c:v>0.16551559900000001</c:v>
                </c:pt>
              </c:numCache>
            </c:numRef>
          </c:val>
          <c:smooth val="0"/>
        </c:ser>
        <c:dLbls>
          <c:showLegendKey val="0"/>
          <c:showVal val="0"/>
          <c:showCatName val="0"/>
          <c:showSerName val="0"/>
          <c:showPercent val="0"/>
          <c:showBubbleSize val="0"/>
        </c:dLbls>
        <c:marker val="1"/>
        <c:smooth val="0"/>
        <c:axId val="138861184"/>
        <c:axId val="138895744"/>
      </c:lineChart>
      <c:catAx>
        <c:axId val="138861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895744"/>
        <c:crosses val="autoZero"/>
        <c:auto val="1"/>
        <c:lblAlgn val="ctr"/>
        <c:lblOffset val="50"/>
        <c:noMultiLvlLbl val="0"/>
      </c:catAx>
      <c:valAx>
        <c:axId val="1388957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86118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3.6040011800000001E-2</c:v>
                </c:pt>
                <c:pt idx="1">
                  <c:v>3.9293849700000001E-2</c:v>
                </c:pt>
                <c:pt idx="2">
                  <c:v>4.1966984399999997E-2</c:v>
                </c:pt>
                <c:pt idx="3">
                  <c:v>4.4296261000000003E-2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1.3239188000000001E-2</c:v>
                </c:pt>
                <c:pt idx="1">
                  <c:v>1.37813212E-2</c:v>
                </c:pt>
                <c:pt idx="2">
                  <c:v>1.3485235999999999E-2</c:v>
                </c:pt>
                <c:pt idx="3">
                  <c:v>1.39318885E-2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0">
                  <c:v>3.6775521999999998E-3</c:v>
                </c:pt>
                <c:pt idx="1">
                  <c:v>4.8974943000000002E-3</c:v>
                </c:pt>
                <c:pt idx="2">
                  <c:v>3.9525691999999996E-3</c:v>
                </c:pt>
                <c:pt idx="3">
                  <c:v>5.4774945999999996E-3</c:v>
                </c:pt>
              </c:numCache>
            </c:numRef>
          </c:val>
          <c:smooth val="0"/>
        </c:ser>
        <c:dLbls>
          <c:showLegendKey val="0"/>
          <c:showVal val="0"/>
          <c:showCatName val="0"/>
          <c:showSerName val="0"/>
          <c:showPercent val="0"/>
          <c:showBubbleSize val="0"/>
        </c:dLbls>
        <c:marker val="1"/>
        <c:smooth val="0"/>
        <c:axId val="141737344"/>
        <c:axId val="144733696"/>
      </c:lineChart>
      <c:catAx>
        <c:axId val="141737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733696"/>
        <c:crosses val="autoZero"/>
        <c:auto val="1"/>
        <c:lblAlgn val="ctr"/>
        <c:lblOffset val="50"/>
        <c:noMultiLvlLbl val="0"/>
      </c:catAx>
      <c:valAx>
        <c:axId val="14473369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7373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2.9300567100000001E-2</c:v>
                </c:pt>
                <c:pt idx="1">
                  <c:v>3.31471136E-2</c:v>
                </c:pt>
                <c:pt idx="2">
                  <c:v>3.0857142899999999E-2</c:v>
                </c:pt>
                <c:pt idx="3">
                  <c:v>3.38855422E-2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5.2457466899999999E-2</c:v>
                </c:pt>
                <c:pt idx="1">
                  <c:v>5.6610800699999998E-2</c:v>
                </c:pt>
                <c:pt idx="2">
                  <c:v>5.44761905E-2</c:v>
                </c:pt>
                <c:pt idx="3">
                  <c:v>5.2710843399999999E-2</c:v>
                </c:pt>
              </c:numCache>
            </c:numRef>
          </c:val>
          <c:smooth val="0"/>
        </c:ser>
        <c:dLbls>
          <c:showLegendKey val="0"/>
          <c:showVal val="0"/>
          <c:showCatName val="0"/>
          <c:showSerName val="0"/>
          <c:showPercent val="0"/>
          <c:showBubbleSize val="0"/>
        </c:dLbls>
        <c:marker val="1"/>
        <c:smooth val="0"/>
        <c:axId val="144979840"/>
        <c:axId val="145045760"/>
      </c:lineChart>
      <c:catAx>
        <c:axId val="1449798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045760"/>
        <c:crosses val="autoZero"/>
        <c:auto val="1"/>
        <c:lblAlgn val="ctr"/>
        <c:lblOffset val="50"/>
        <c:noMultiLvlLbl val="0"/>
      </c:catAx>
      <c:valAx>
        <c:axId val="14504576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9798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0.14473684210000001</c:v>
                </c:pt>
                <c:pt idx="1">
                  <c:v>0.85526315789999996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0.33277535990000001</c:v>
                </c:pt>
                <c:pt idx="1">
                  <c:v>0.3157605711</c:v>
                </c:pt>
                <c:pt idx="2">
                  <c:v>0.29759547380000001</c:v>
                </c:pt>
                <c:pt idx="3">
                  <c:v>0.28538942579999999</c:v>
                </c:pt>
              </c:numCache>
            </c:numRef>
          </c:val>
          <c:smooth val="0"/>
        </c:ser>
        <c:dLbls>
          <c:showLegendKey val="0"/>
          <c:showVal val="0"/>
          <c:showCatName val="0"/>
          <c:showSerName val="0"/>
          <c:showPercent val="0"/>
          <c:showBubbleSize val="0"/>
        </c:dLbls>
        <c:marker val="1"/>
        <c:smooth val="0"/>
        <c:axId val="145130624"/>
        <c:axId val="145132160"/>
      </c:lineChart>
      <c:catAx>
        <c:axId val="1451306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132160"/>
        <c:crosses val="autoZero"/>
        <c:auto val="1"/>
        <c:lblAlgn val="ctr"/>
        <c:lblOffset val="50"/>
        <c:noMultiLvlLbl val="0"/>
      </c:catAx>
      <c:valAx>
        <c:axId val="14513216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13062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0.1851355875</c:v>
                </c:pt>
                <c:pt idx="1">
                  <c:v>0.17929708950000001</c:v>
                </c:pt>
                <c:pt idx="2">
                  <c:v>0.16435643559999999</c:v>
                </c:pt>
                <c:pt idx="3">
                  <c:v>0.150938033</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4.2517576199999997E-2</c:v>
                </c:pt>
                <c:pt idx="1">
                  <c:v>3.7342119700000002E-2</c:v>
                </c:pt>
                <c:pt idx="2">
                  <c:v>2.77227723E-2</c:v>
                </c:pt>
                <c:pt idx="3">
                  <c:v>2.8425241600000001E-2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0">
                  <c:v>1.47304988E-2</c:v>
                </c:pt>
                <c:pt idx="1">
                  <c:v>1.7023613399999998E-2</c:v>
                </c:pt>
                <c:pt idx="2">
                  <c:v>1.2446959E-2</c:v>
                </c:pt>
                <c:pt idx="3">
                  <c:v>9.9488345999999995E-3</c:v>
                </c:pt>
              </c:numCache>
            </c:numRef>
          </c:val>
          <c:smooth val="0"/>
        </c:ser>
        <c:dLbls>
          <c:showLegendKey val="0"/>
          <c:showVal val="0"/>
          <c:showCatName val="0"/>
          <c:showSerName val="0"/>
          <c:showPercent val="0"/>
          <c:showBubbleSize val="0"/>
        </c:dLbls>
        <c:marker val="1"/>
        <c:smooth val="0"/>
        <c:axId val="145758464"/>
        <c:axId val="145788928"/>
      </c:lineChart>
      <c:catAx>
        <c:axId val="1457584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788928"/>
        <c:crosses val="autoZero"/>
        <c:auto val="1"/>
        <c:lblAlgn val="ctr"/>
        <c:lblOffset val="50"/>
        <c:noMultiLvlLbl val="0"/>
      </c:catAx>
      <c:valAx>
        <c:axId val="1457889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7584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6.9969869399999995E-2</c:v>
                </c:pt>
                <c:pt idx="1">
                  <c:v>6.7819879200000002E-2</c:v>
                </c:pt>
                <c:pt idx="2">
                  <c:v>5.88401697E-2</c:v>
                </c:pt>
                <c:pt idx="3">
                  <c:v>5.5144968699999998E-2</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0.1047874121</c:v>
                </c:pt>
                <c:pt idx="1">
                  <c:v>9.74739154E-2</c:v>
                </c:pt>
                <c:pt idx="2">
                  <c:v>8.7694483700000006E-2</c:v>
                </c:pt>
                <c:pt idx="3">
                  <c:v>8.1296191000000004E-2</c:v>
                </c:pt>
              </c:numCache>
            </c:numRef>
          </c:val>
          <c:smooth val="0"/>
        </c:ser>
        <c:dLbls>
          <c:showLegendKey val="0"/>
          <c:showVal val="0"/>
          <c:showCatName val="0"/>
          <c:showSerName val="0"/>
          <c:showPercent val="0"/>
          <c:showBubbleSize val="0"/>
        </c:dLbls>
        <c:marker val="1"/>
        <c:smooth val="0"/>
        <c:axId val="146184064"/>
        <c:axId val="147352192"/>
      </c:lineChart>
      <c:catAx>
        <c:axId val="146184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7352192"/>
        <c:crosses val="autoZero"/>
        <c:auto val="1"/>
        <c:lblAlgn val="ctr"/>
        <c:lblOffset val="50"/>
        <c:noMultiLvlLbl val="0"/>
      </c:catAx>
      <c:valAx>
        <c:axId val="14735219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1840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0.83057509309999999</c:v>
                </c:pt>
                <c:pt idx="1">
                  <c:v>0.80796559459999995</c:v>
                </c:pt>
                <c:pt idx="2">
                  <c:v>0.7928198957</c:v>
                </c:pt>
                <c:pt idx="3">
                  <c:v>0.78311324530000004</c:v>
                </c:pt>
              </c:numCache>
            </c:numRef>
          </c:val>
          <c:smooth val="0"/>
        </c:ser>
        <c:dLbls>
          <c:showLegendKey val="0"/>
          <c:showVal val="0"/>
          <c:showCatName val="0"/>
          <c:showSerName val="0"/>
          <c:showPercent val="0"/>
          <c:showBubbleSize val="0"/>
        </c:dLbls>
        <c:marker val="1"/>
        <c:smooth val="0"/>
        <c:axId val="149296640"/>
        <c:axId val="149298176"/>
      </c:lineChart>
      <c:catAx>
        <c:axId val="149296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298176"/>
        <c:crosses val="autoZero"/>
        <c:auto val="1"/>
        <c:lblAlgn val="ctr"/>
        <c:lblOffset val="50"/>
        <c:noMultiLvlLbl val="0"/>
      </c:catAx>
      <c:valAx>
        <c:axId val="149298176"/>
        <c:scaling>
          <c:orientation val="minMax"/>
          <c:max val="0.840000000000000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29664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0.50124120809999995</c:v>
                </c:pt>
                <c:pt idx="1">
                  <c:v>0.48410620789999997</c:v>
                </c:pt>
                <c:pt idx="2">
                  <c:v>0.46951464100000001</c:v>
                </c:pt>
                <c:pt idx="3">
                  <c:v>0.449779912</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0.27306578399999998</c:v>
                </c:pt>
                <c:pt idx="1">
                  <c:v>0.26103216159999998</c:v>
                </c:pt>
                <c:pt idx="2">
                  <c:v>0.2585238668</c:v>
                </c:pt>
                <c:pt idx="3">
                  <c:v>0.25250100040000001</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0.25982623090000001</c:v>
                </c:pt>
                <c:pt idx="1">
                  <c:v>0.24289453999999999</c:v>
                </c:pt>
                <c:pt idx="2">
                  <c:v>0.2342559166</c:v>
                </c:pt>
                <c:pt idx="3">
                  <c:v>0.23109243700000001</c:v>
                </c:pt>
              </c:numCache>
            </c:numRef>
          </c:val>
          <c:smooth val="0"/>
        </c:ser>
        <c:dLbls>
          <c:showLegendKey val="0"/>
          <c:showVal val="0"/>
          <c:showCatName val="0"/>
          <c:showSerName val="0"/>
          <c:showPercent val="0"/>
          <c:showBubbleSize val="0"/>
        </c:dLbls>
        <c:marker val="1"/>
        <c:smooth val="0"/>
        <c:axId val="150899328"/>
        <c:axId val="151254528"/>
      </c:lineChart>
      <c:catAx>
        <c:axId val="1508993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1254528"/>
        <c:crosses val="autoZero"/>
        <c:auto val="1"/>
        <c:lblAlgn val="ctr"/>
        <c:lblOffset val="50"/>
        <c:noMultiLvlLbl val="0"/>
      </c:catAx>
      <c:valAx>
        <c:axId val="151254528"/>
        <c:scaling>
          <c:orientation val="minMax"/>
          <c:max val="0.840000000000000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89932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0.375465453</c:v>
                </c:pt>
                <c:pt idx="1">
                  <c:v>0.34554973820000001</c:v>
                </c:pt>
                <c:pt idx="2">
                  <c:v>0.30044123550000001</c:v>
                </c:pt>
                <c:pt idx="3">
                  <c:v>0.30372148859999998</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0.39573851879999999</c:v>
                </c:pt>
                <c:pt idx="1">
                  <c:v>0.37266267759999999</c:v>
                </c:pt>
                <c:pt idx="2">
                  <c:v>0.32591255520000001</c:v>
                </c:pt>
                <c:pt idx="3">
                  <c:v>0.3345338135</c:v>
                </c:pt>
              </c:numCache>
            </c:numRef>
          </c:val>
          <c:smooth val="0"/>
        </c:ser>
        <c:dLbls>
          <c:showLegendKey val="0"/>
          <c:showVal val="0"/>
          <c:showCatName val="0"/>
          <c:showSerName val="0"/>
          <c:showPercent val="0"/>
          <c:showBubbleSize val="0"/>
        </c:dLbls>
        <c:marker val="1"/>
        <c:smooth val="0"/>
        <c:axId val="153009152"/>
        <c:axId val="154399488"/>
      </c:lineChart>
      <c:catAx>
        <c:axId val="1530091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4399488"/>
        <c:crosses val="autoZero"/>
        <c:auto val="1"/>
        <c:lblAlgn val="ctr"/>
        <c:lblOffset val="50"/>
        <c:noMultiLvlLbl val="0"/>
      </c:catAx>
      <c:valAx>
        <c:axId val="154399488"/>
        <c:scaling>
          <c:orientation val="minMax"/>
          <c:max val="0.840000000000000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30091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0.2182132759</c:v>
                </c:pt>
                <c:pt idx="1">
                  <c:v>0.20503521860000001</c:v>
                </c:pt>
                <c:pt idx="2">
                  <c:v>0.15596063760000001</c:v>
                </c:pt>
                <c:pt idx="3">
                  <c:v>0.13268360339999999</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0.76212178760000004</c:v>
                </c:pt>
                <c:pt idx="1">
                  <c:v>0.80521654229999995</c:v>
                </c:pt>
                <c:pt idx="2">
                  <c:v>0.8326373507</c:v>
                </c:pt>
                <c:pt idx="3">
                  <c:v>0.83939261210000005</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0.4649533696</c:v>
                </c:pt>
                <c:pt idx="1">
                  <c:v>0.44860171560000001</c:v>
                </c:pt>
                <c:pt idx="2">
                  <c:v>0.43127927669999999</c:v>
                </c:pt>
                <c:pt idx="3">
                  <c:v>0.41703168350000003</c:v>
                </c:pt>
              </c:numCache>
            </c:numRef>
          </c:val>
          <c:smooth val="0"/>
        </c:ser>
        <c:dLbls>
          <c:showLegendKey val="0"/>
          <c:showVal val="0"/>
          <c:showCatName val="0"/>
          <c:showSerName val="0"/>
          <c:showPercent val="0"/>
          <c:showBubbleSize val="0"/>
        </c:dLbls>
        <c:marker val="1"/>
        <c:smooth val="0"/>
        <c:axId val="158656768"/>
        <c:axId val="161313920"/>
      </c:lineChart>
      <c:catAx>
        <c:axId val="1586567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1313920"/>
        <c:crosses val="autoZero"/>
        <c:auto val="1"/>
        <c:lblAlgn val="ctr"/>
        <c:lblOffset val="50"/>
        <c:noMultiLvlLbl val="0"/>
      </c:catAx>
      <c:valAx>
        <c:axId val="1613139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865676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8.4519435311999995</c:v>
                </c:pt>
                <c:pt idx="1">
                  <c:v>6.9617346939000004</c:v>
                </c:pt>
                <c:pt idx="2">
                  <c:v>7.8703143190000002</c:v>
                </c:pt>
                <c:pt idx="3">
                  <c:v>7.5777166436999996</c:v>
                </c:pt>
              </c:numCache>
            </c:numRef>
          </c:val>
          <c:smooth val="0"/>
        </c:ser>
        <c:dLbls>
          <c:showLegendKey val="0"/>
          <c:showVal val="0"/>
          <c:showCatName val="0"/>
          <c:showSerName val="0"/>
          <c:showPercent val="0"/>
          <c:showBubbleSize val="0"/>
        </c:dLbls>
        <c:marker val="1"/>
        <c:smooth val="0"/>
        <c:axId val="166963456"/>
        <c:axId val="167013760"/>
      </c:lineChart>
      <c:catAx>
        <c:axId val="1669634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013760"/>
        <c:crosses val="autoZero"/>
        <c:auto val="1"/>
        <c:lblAlgn val="ctr"/>
        <c:lblOffset val="50"/>
        <c:noMultiLvlLbl val="0"/>
      </c:catAx>
      <c:valAx>
        <c:axId val="167013760"/>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6963456"/>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0.13976452719999999</c:v>
                </c:pt>
                <c:pt idx="1">
                  <c:v>9.5299532699999995E-2</c:v>
                </c:pt>
                <c:pt idx="2">
                  <c:v>6.1585387999999998E-2</c:v>
                </c:pt>
                <c:pt idx="3">
                  <c:v>5.3365454800000003E-2</c:v>
                </c:pt>
              </c:numCache>
            </c:numRef>
          </c:val>
          <c:smooth val="0"/>
        </c:ser>
        <c:dLbls>
          <c:showLegendKey val="0"/>
          <c:showVal val="0"/>
          <c:showCatName val="0"/>
          <c:showSerName val="0"/>
          <c:showPercent val="0"/>
          <c:showBubbleSize val="0"/>
        </c:dLbls>
        <c:marker val="1"/>
        <c:smooth val="0"/>
        <c:axId val="167436288"/>
        <c:axId val="167437824"/>
      </c:lineChart>
      <c:catAx>
        <c:axId val="167436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437824"/>
        <c:crosses val="autoZero"/>
        <c:auto val="1"/>
        <c:lblAlgn val="ctr"/>
        <c:lblOffset val="50"/>
        <c:noMultiLvlLbl val="0"/>
      </c:catAx>
      <c:valAx>
        <c:axId val="1674378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4362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8.0221125000000004E-2</c:v>
                </c:pt>
                <c:pt idx="1">
                  <c:v>7.3122253999999998E-2</c:v>
                </c:pt>
                <c:pt idx="2">
                  <c:v>7.1135480599999995E-2</c:v>
                </c:pt>
                <c:pt idx="3">
                  <c:v>6.4206453499999996E-2</c:v>
                </c:pt>
              </c:numCache>
            </c:numRef>
          </c:val>
          <c:smooth val="0"/>
        </c:ser>
        <c:dLbls>
          <c:showLegendKey val="0"/>
          <c:showVal val="0"/>
          <c:showCatName val="0"/>
          <c:showSerName val="0"/>
          <c:showPercent val="0"/>
          <c:showBubbleSize val="0"/>
        </c:dLbls>
        <c:marker val="1"/>
        <c:smooth val="0"/>
        <c:axId val="167561472"/>
        <c:axId val="167611008"/>
      </c:lineChart>
      <c:catAx>
        <c:axId val="167561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611008"/>
        <c:crosses val="autoZero"/>
        <c:auto val="1"/>
        <c:lblAlgn val="ctr"/>
        <c:lblOffset val="50"/>
        <c:noMultiLvlLbl val="0"/>
      </c:catAx>
      <c:valAx>
        <c:axId val="16761100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5614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0.2070785252</c:v>
                </c:pt>
                <c:pt idx="1">
                  <c:v>0.79292147479999997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7.8828543700000003E-2</c:v>
                </c:pt>
                <c:pt idx="1">
                  <c:v>7.5109840299999994E-2</c:v>
                </c:pt>
                <c:pt idx="2">
                  <c:v>7.3786266700000006E-2</c:v>
                </c:pt>
                <c:pt idx="3">
                  <c:v>7.8588115099999994E-2</c:v>
                </c:pt>
              </c:numCache>
            </c:numRef>
          </c:val>
          <c:smooth val="0"/>
        </c:ser>
        <c:dLbls>
          <c:showLegendKey val="0"/>
          <c:showVal val="0"/>
          <c:showCatName val="0"/>
          <c:showSerName val="0"/>
          <c:showPercent val="0"/>
          <c:showBubbleSize val="0"/>
        </c:dLbls>
        <c:marker val="1"/>
        <c:smooth val="0"/>
        <c:axId val="167801984"/>
        <c:axId val="167803520"/>
      </c:lineChart>
      <c:catAx>
        <c:axId val="167801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803520"/>
        <c:crosses val="autoZero"/>
        <c:auto val="1"/>
        <c:lblAlgn val="ctr"/>
        <c:lblOffset val="50"/>
        <c:noMultiLvlLbl val="0"/>
      </c:catAx>
      <c:valAx>
        <c:axId val="16780352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8019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1.6457779499999999E-2</c:v>
                </c:pt>
                <c:pt idx="1">
                  <c:v>1.6423739499999999E-2</c:v>
                </c:pt>
                <c:pt idx="2">
                  <c:v>1.7211954000000002E-2</c:v>
                </c:pt>
                <c:pt idx="3">
                  <c:v>1.8907869800000001E-2</c:v>
                </c:pt>
              </c:numCache>
            </c:numRef>
          </c:val>
          <c:smooth val="0"/>
        </c:ser>
        <c:dLbls>
          <c:showLegendKey val="0"/>
          <c:showVal val="0"/>
          <c:showCatName val="0"/>
          <c:showSerName val="0"/>
          <c:showPercent val="0"/>
          <c:showBubbleSize val="0"/>
        </c:dLbls>
        <c:marker val="1"/>
        <c:smooth val="0"/>
        <c:axId val="169662336"/>
        <c:axId val="169663872"/>
      </c:lineChart>
      <c:catAx>
        <c:axId val="169662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663872"/>
        <c:crosses val="autoZero"/>
        <c:auto val="1"/>
        <c:lblAlgn val="ctr"/>
        <c:lblOffset val="50"/>
        <c:noMultiLvlLbl val="0"/>
      </c:catAx>
      <c:valAx>
        <c:axId val="1696638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6623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0.15651770270000001</c:v>
                </c:pt>
                <c:pt idx="1">
                  <c:v>0.14477997070000001</c:v>
                </c:pt>
                <c:pt idx="2">
                  <c:v>0.13991067209999999</c:v>
                </c:pt>
                <c:pt idx="3">
                  <c:v>0.1434515988</c:v>
                </c:pt>
              </c:numCache>
            </c:numRef>
          </c:val>
          <c:smooth val="0"/>
        </c:ser>
        <c:dLbls>
          <c:showLegendKey val="0"/>
          <c:showVal val="0"/>
          <c:showCatName val="0"/>
          <c:showSerName val="0"/>
          <c:showPercent val="0"/>
          <c:showBubbleSize val="0"/>
        </c:dLbls>
        <c:marker val="1"/>
        <c:smooth val="0"/>
        <c:axId val="170023552"/>
        <c:axId val="170033536"/>
      </c:lineChart>
      <c:catAx>
        <c:axId val="170023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033536"/>
        <c:crosses val="autoZero"/>
        <c:auto val="1"/>
        <c:lblAlgn val="ctr"/>
        <c:lblOffset val="50"/>
        <c:noMultiLvlLbl val="0"/>
      </c:catAx>
      <c:valAx>
        <c:axId val="17003353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0235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5.0892517999999998E-2</c:v>
                </c:pt>
                <c:pt idx="1">
                  <c:v>4.1774182299999997E-2</c:v>
                </c:pt>
                <c:pt idx="2">
                  <c:v>3.9798104500000001E-2</c:v>
                </c:pt>
                <c:pt idx="3">
                  <c:v>4.0808877200000003E-2</c:v>
                </c:pt>
              </c:numCache>
            </c:numRef>
          </c:val>
          <c:smooth val="0"/>
        </c:ser>
        <c:dLbls>
          <c:showLegendKey val="0"/>
          <c:showVal val="0"/>
          <c:showCatName val="0"/>
          <c:showSerName val="0"/>
          <c:showPercent val="0"/>
          <c:showBubbleSize val="0"/>
        </c:dLbls>
        <c:marker val="1"/>
        <c:smooth val="0"/>
        <c:axId val="170068992"/>
        <c:axId val="170115840"/>
      </c:lineChart>
      <c:catAx>
        <c:axId val="170068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115840"/>
        <c:crosses val="autoZero"/>
        <c:auto val="1"/>
        <c:lblAlgn val="ctr"/>
        <c:lblOffset val="50"/>
        <c:noMultiLvlLbl val="0"/>
      </c:catAx>
      <c:valAx>
        <c:axId val="17011584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0689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2.0551124600000002E-2</c:v>
                </c:pt>
                <c:pt idx="1">
                  <c:v>1.85508055E-2</c:v>
                </c:pt>
                <c:pt idx="2">
                  <c:v>1.7211954000000002E-2</c:v>
                </c:pt>
                <c:pt idx="3">
                  <c:v>1.6790772400000001E-2</c:v>
                </c:pt>
              </c:numCache>
            </c:numRef>
          </c:val>
          <c:smooth val="0"/>
        </c:ser>
        <c:dLbls>
          <c:showLegendKey val="0"/>
          <c:showVal val="0"/>
          <c:showCatName val="0"/>
          <c:showSerName val="0"/>
          <c:showPercent val="0"/>
          <c:showBubbleSize val="0"/>
        </c:dLbls>
        <c:marker val="1"/>
        <c:smooth val="0"/>
        <c:axId val="170217856"/>
        <c:axId val="170219392"/>
      </c:lineChart>
      <c:catAx>
        <c:axId val="170217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219392"/>
        <c:crosses val="autoZero"/>
        <c:auto val="1"/>
        <c:lblAlgn val="ctr"/>
        <c:lblOffset val="50"/>
        <c:noMultiLvlLbl val="0"/>
      </c:catAx>
      <c:valAx>
        <c:axId val="17021939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2178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7.1823437599999998E-2</c:v>
                </c:pt>
                <c:pt idx="1">
                  <c:v>5.7814352499999999E-2</c:v>
                </c:pt>
                <c:pt idx="2">
                  <c:v>5.3088347399999999E-2</c:v>
                </c:pt>
                <c:pt idx="3">
                  <c:v>4.8912249999999997E-2</c:v>
                </c:pt>
              </c:numCache>
            </c:numRef>
          </c:val>
          <c:smooth val="0"/>
        </c:ser>
        <c:dLbls>
          <c:showLegendKey val="0"/>
          <c:showVal val="0"/>
          <c:showCatName val="0"/>
          <c:showSerName val="0"/>
          <c:showPercent val="0"/>
          <c:showBubbleSize val="0"/>
        </c:dLbls>
        <c:marker val="1"/>
        <c:smooth val="0"/>
        <c:axId val="170307968"/>
        <c:axId val="170309504"/>
      </c:lineChart>
      <c:catAx>
        <c:axId val="170307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309504"/>
        <c:crosses val="autoZero"/>
        <c:auto val="1"/>
        <c:lblAlgn val="ctr"/>
        <c:lblOffset val="50"/>
        <c:noMultiLvlLbl val="0"/>
      </c:catAx>
      <c:valAx>
        <c:axId val="17030950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30796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8.0282227299999995E-2</c:v>
                </c:pt>
                <c:pt idx="1">
                  <c:v>6.3452617599999997E-2</c:v>
                </c:pt>
                <c:pt idx="2">
                  <c:v>5.6630569899999997E-2</c:v>
                </c:pt>
                <c:pt idx="3">
                  <c:v>5.1178332700000002E-2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7.6167076200000003E-2</c:v>
                </c:pt>
                <c:pt idx="1">
                  <c:v>6.1778000999999999E-2</c:v>
                </c:pt>
                <c:pt idx="2">
                  <c:v>5.42231491E-2</c:v>
                </c:pt>
                <c:pt idx="3">
                  <c:v>5.5495689700000003E-2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7.7231695099999997E-2</c:v>
                </c:pt>
                <c:pt idx="1">
                  <c:v>6.23353819E-2</c:v>
                </c:pt>
                <c:pt idx="2">
                  <c:v>5.8117890399999997E-2</c:v>
                </c:pt>
                <c:pt idx="3">
                  <c:v>5.3552823499999999E-2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3.3589524599999997E-2</c:v>
                </c:pt>
                <c:pt idx="1">
                  <c:v>3.0296022200000002E-2</c:v>
                </c:pt>
                <c:pt idx="2">
                  <c:v>2.93537247E-2</c:v>
                </c:pt>
                <c:pt idx="3">
                  <c:v>2.2608695700000001E-2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0">
                  <c:v>5.9405940599999998E-2</c:v>
                </c:pt>
                <c:pt idx="1">
                  <c:v>5.8713886299999997E-2</c:v>
                </c:pt>
                <c:pt idx="2">
                  <c:v>4.9358341600000001E-2</c:v>
                </c:pt>
                <c:pt idx="3">
                  <c:v>4.7094188400000001E-2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0.15575465199999999</c:v>
                </c:pt>
                <c:pt idx="1">
                  <c:v>0.1272151899</c:v>
                </c:pt>
                <c:pt idx="2">
                  <c:v>0.1273100616</c:v>
                </c:pt>
                <c:pt idx="3">
                  <c:v>0.1242060692</c:v>
                </c:pt>
              </c:numCache>
            </c:numRef>
          </c:val>
          <c:smooth val="0"/>
        </c:ser>
        <c:dLbls>
          <c:showLegendKey val="0"/>
          <c:showVal val="0"/>
          <c:showCatName val="0"/>
          <c:showSerName val="0"/>
          <c:showPercent val="0"/>
          <c:showBubbleSize val="0"/>
        </c:dLbls>
        <c:marker val="1"/>
        <c:smooth val="0"/>
        <c:axId val="175200128"/>
        <c:axId val="175201664"/>
      </c:lineChart>
      <c:catAx>
        <c:axId val="1752001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5201664"/>
        <c:crosses val="autoZero"/>
        <c:auto val="1"/>
        <c:lblAlgn val="ctr"/>
        <c:lblOffset val="50"/>
        <c:noMultiLvlLbl val="0"/>
      </c:catAx>
      <c:valAx>
        <c:axId val="17520166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520012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7.1823437599999998E-2</c:v>
                </c:pt>
                <c:pt idx="1">
                  <c:v>5.7814352499999999E-2</c:v>
                </c:pt>
                <c:pt idx="2">
                  <c:v>5.3088347399999999E-2</c:v>
                </c:pt>
                <c:pt idx="3">
                  <c:v>4.8912249999999997E-2</c:v>
                </c:pt>
              </c:numCache>
            </c:numRef>
          </c:val>
          <c:smooth val="0"/>
        </c:ser>
        <c:dLbls>
          <c:showLegendKey val="0"/>
          <c:showVal val="0"/>
          <c:showCatName val="0"/>
          <c:showSerName val="0"/>
          <c:showPercent val="0"/>
          <c:showBubbleSize val="0"/>
        </c:dLbls>
        <c:marker val="1"/>
        <c:smooth val="0"/>
        <c:axId val="176062464"/>
        <c:axId val="176064384"/>
      </c:lineChart>
      <c:catAx>
        <c:axId val="1760624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064384"/>
        <c:crosses val="autoZero"/>
        <c:auto val="1"/>
        <c:lblAlgn val="ctr"/>
        <c:lblOffset val="50"/>
        <c:noMultiLvlLbl val="0"/>
      </c:catAx>
      <c:valAx>
        <c:axId val="17606438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06246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5.7356608500000003E-2</c:v>
                </c:pt>
                <c:pt idx="1">
                  <c:v>3.7258815700000003E-2</c:v>
                </c:pt>
                <c:pt idx="2">
                  <c:v>4.2479108600000003E-2</c:v>
                </c:pt>
                <c:pt idx="3">
                  <c:v>3.8312829499999999E-2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8.5865590699999994E-2</c:v>
                </c:pt>
                <c:pt idx="1">
                  <c:v>7.8308207699999993E-2</c:v>
                </c:pt>
                <c:pt idx="2">
                  <c:v>7.1730415000000006E-2</c:v>
                </c:pt>
                <c:pt idx="3">
                  <c:v>6.5290970599999998E-2</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0.1587717656</c:v>
                </c:pt>
                <c:pt idx="1">
                  <c:v>0.1326301228</c:v>
                </c:pt>
                <c:pt idx="2">
                  <c:v>0.12166448959999999</c:v>
                </c:pt>
                <c:pt idx="3">
                  <c:v>0.1131509929</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pt idx="0">
                  <c:v>1.07108082E-2</c:v>
                </c:pt>
                <c:pt idx="1">
                  <c:v>7.7889446999999997E-3</c:v>
                </c:pt>
                <c:pt idx="2">
                  <c:v>6.6769389000000002E-3</c:v>
                </c:pt>
                <c:pt idx="3">
                  <c:v>7.0525292000000002E-3</c:v>
                </c:pt>
              </c:numCache>
            </c:numRef>
          </c:val>
          <c:smooth val="0"/>
        </c:ser>
        <c:dLbls>
          <c:showLegendKey val="0"/>
          <c:showVal val="0"/>
          <c:showCatName val="0"/>
          <c:showSerName val="0"/>
          <c:showPercent val="0"/>
          <c:showBubbleSize val="0"/>
        </c:dLbls>
        <c:marker val="1"/>
        <c:smooth val="0"/>
        <c:axId val="176361472"/>
        <c:axId val="176363008"/>
      </c:lineChart>
      <c:catAx>
        <c:axId val="176361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363008"/>
        <c:crosses val="autoZero"/>
        <c:auto val="1"/>
        <c:lblAlgn val="ctr"/>
        <c:lblOffset val="50"/>
        <c:noMultiLvlLbl val="0"/>
      </c:catAx>
      <c:valAx>
        <c:axId val="17636300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36147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5738</c:v>
                </c:pt>
                <c:pt idx="1">
                  <c:v>7924</c:v>
                </c:pt>
                <c:pt idx="2">
                  <c:v>566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10500</c:v>
                </c:pt>
                <c:pt idx="1">
                  <c:v>15766</c:v>
                </c:pt>
                <c:pt idx="2">
                  <c:v>1163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13108</c:v>
                </c:pt>
                <c:pt idx="1">
                  <c:v>14959</c:v>
                </c:pt>
                <c:pt idx="2">
                  <c:v>14161</c:v>
                </c:pt>
                <c:pt idx="3">
                  <c:v>14212</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23697</c:v>
                </c:pt>
                <c:pt idx="1">
                  <c:v>28678</c:v>
                </c:pt>
                <c:pt idx="2">
                  <c:v>27539</c:v>
                </c:pt>
                <c:pt idx="3">
                  <c:v>27396</c:v>
                </c:pt>
              </c:numCache>
            </c:numRef>
          </c:val>
          <c:smooth val="0"/>
        </c:ser>
        <c:dLbls>
          <c:showLegendKey val="0"/>
          <c:showVal val="0"/>
          <c:showCatName val="0"/>
          <c:showSerName val="0"/>
          <c:showPercent val="0"/>
          <c:showBubbleSize val="0"/>
        </c:dLbls>
        <c:marker val="1"/>
        <c:smooth val="0"/>
        <c:axId val="53652864"/>
        <c:axId val="53751808"/>
      </c:lineChart>
      <c:catAx>
        <c:axId val="536528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751808"/>
        <c:crosses val="autoZero"/>
        <c:auto val="1"/>
        <c:lblAlgn val="ctr"/>
        <c:lblOffset val="50"/>
        <c:noMultiLvlLbl val="0"/>
      </c:catAx>
      <c:valAx>
        <c:axId val="5375180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65286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0.15128166009999999</c:v>
                </c:pt>
                <c:pt idx="1">
                  <c:v>0.16618757940000001</c:v>
                </c:pt>
                <c:pt idx="2">
                  <c:v>0.15634489090000001</c:v>
                </c:pt>
                <c:pt idx="3">
                  <c:v>0.14473684210000001</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0.2543484895</c:v>
                </c:pt>
                <c:pt idx="1">
                  <c:v>0.28250551509999999</c:v>
                </c:pt>
                <c:pt idx="2">
                  <c:v>0.28296024289999999</c:v>
                </c:pt>
                <c:pt idx="3">
                  <c:v>0.2687165775</c:v>
                </c:pt>
              </c:numCache>
            </c:numRef>
          </c:val>
          <c:smooth val="0"/>
        </c:ser>
        <c:dLbls>
          <c:showLegendKey val="0"/>
          <c:showVal val="0"/>
          <c:showCatName val="0"/>
          <c:showSerName val="0"/>
          <c:showPercent val="0"/>
          <c:showBubbleSize val="0"/>
        </c:dLbls>
        <c:marker val="1"/>
        <c:smooth val="0"/>
        <c:axId val="53772672"/>
        <c:axId val="53810304"/>
      </c:lineChart>
      <c:catAx>
        <c:axId val="537726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810304"/>
        <c:crosses val="autoZero"/>
        <c:auto val="1"/>
        <c:lblAlgn val="ctr"/>
        <c:lblOffset val="50"/>
        <c:noMultiLvlLbl val="0"/>
      </c:catAx>
      <c:valAx>
        <c:axId val="538103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7726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552452</xdr:colOff>
      <xdr:row>9</xdr:row>
      <xdr:rowOff>142873</xdr:rowOff>
    </xdr:from>
    <xdr:to>
      <xdr:col>5</xdr:col>
      <xdr:colOff>516257</xdr:colOff>
      <xdr:row>10</xdr:row>
      <xdr:rowOff>133350</xdr:rowOff>
    </xdr:to>
    <xdr:sp macro="" textlink="">
      <xdr:nvSpPr>
        <xdr:cNvPr id="31" name="TextBox 30"/>
        <xdr:cNvSpPr txBox="1"/>
      </xdr:nvSpPr>
      <xdr:spPr>
        <a:xfrm>
          <a:off x="229552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95250</xdr:colOff>
      <xdr:row>9</xdr:row>
      <xdr:rowOff>142873</xdr:rowOff>
    </xdr:from>
    <xdr:to>
      <xdr:col>1</xdr:col>
      <xdr:colOff>264795</xdr:colOff>
      <xdr:row>10</xdr:row>
      <xdr:rowOff>133350</xdr:rowOff>
    </xdr:to>
    <xdr:sp macro="" textlink="">
      <xdr:nvSpPr>
        <xdr:cNvPr id="13" name="TextBox 12"/>
        <xdr:cNvSpPr txBox="1"/>
      </xdr:nvSpPr>
      <xdr:spPr>
        <a:xfrm>
          <a:off x="9525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342900</xdr:colOff>
      <xdr:row>10</xdr:row>
      <xdr:rowOff>47625</xdr:rowOff>
    </xdr:from>
    <xdr:to>
      <xdr:col>1</xdr:col>
      <xdr:colOff>390525</xdr:colOff>
      <xdr:row>10</xdr:row>
      <xdr:rowOff>142875</xdr:rowOff>
    </xdr:to>
    <xdr:cxnSp macro="">
      <xdr:nvCxnSpPr>
        <xdr:cNvPr id="17" name="Straight Connector 16"/>
        <xdr:cNvCxnSpPr/>
      </xdr:nvCxnSpPr>
      <xdr:spPr>
        <a:xfrm flipH="1" flipV="1">
          <a:off x="9048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561975</xdr:colOff>
      <xdr:row>10</xdr:row>
      <xdr:rowOff>47625</xdr:rowOff>
    </xdr:from>
    <xdr:to>
      <xdr:col>5</xdr:col>
      <xdr:colOff>609600</xdr:colOff>
      <xdr:row>10</xdr:row>
      <xdr:rowOff>142875</xdr:rowOff>
    </xdr:to>
    <xdr:cxnSp macro="">
      <xdr:nvCxnSpPr>
        <xdr:cNvPr id="34" name="Straight Connector 33"/>
        <xdr:cNvCxnSpPr/>
      </xdr:nvCxnSpPr>
      <xdr:spPr>
        <a:xfrm flipH="1" flipV="1">
          <a:off x="29813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428625</xdr:colOff>
      <xdr:row>16</xdr:row>
      <xdr:rowOff>123823</xdr:rowOff>
    </xdr:from>
    <xdr:to>
      <xdr:col>7</xdr:col>
      <xdr:colOff>352425</xdr:colOff>
      <xdr:row>19</xdr:row>
      <xdr:rowOff>19050</xdr:rowOff>
    </xdr:to>
    <xdr:sp macro="" textlink="">
      <xdr:nvSpPr>
        <xdr:cNvPr id="30" name="TextBox 29"/>
        <xdr:cNvSpPr txBox="1"/>
      </xdr:nvSpPr>
      <xdr:spPr>
        <a:xfrm>
          <a:off x="352425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16.1%</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1,802</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21.2%</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2.6%</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296</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4,506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133350</xdr:rowOff>
    </xdr:from>
    <xdr:to>
      <xdr:col>2</xdr:col>
      <xdr:colOff>314325</xdr:colOff>
      <xdr:row>17</xdr:row>
      <xdr:rowOff>66675</xdr:rowOff>
    </xdr:to>
    <xdr:cxnSp macro="">
      <xdr:nvCxnSpPr>
        <xdr:cNvPr id="103" name="Straight Connector 102"/>
        <xdr:cNvCxnSpPr/>
      </xdr:nvCxnSpPr>
      <xdr:spPr>
        <a:xfrm>
          <a:off x="1390650" y="299085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314325</xdr:colOff>
      <xdr:row>16</xdr:row>
      <xdr:rowOff>133350</xdr:rowOff>
    </xdr:from>
    <xdr:to>
      <xdr:col>6</xdr:col>
      <xdr:colOff>361950</xdr:colOff>
      <xdr:row>17</xdr:row>
      <xdr:rowOff>66675</xdr:rowOff>
    </xdr:to>
    <xdr:cxnSp macro="">
      <xdr:nvCxnSpPr>
        <xdr:cNvPr id="105" name="Straight Connector 104"/>
        <xdr:cNvCxnSpPr/>
      </xdr:nvCxnSpPr>
      <xdr:spPr>
        <a:xfrm>
          <a:off x="3409950" y="299085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V12" sqref="V12"/>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5" sqref="F2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280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2" t="s">
        <v>173</v>
      </c>
      <c r="F8" s="252"/>
      <c r="G8" s="252"/>
      <c r="H8" s="252"/>
      <c r="I8" s="105" t="s">
        <v>153</v>
      </c>
      <c r="J8" s="105"/>
      <c r="K8" s="105"/>
      <c r="L8" s="103"/>
      <c r="M8" s="81" t="s">
        <v>274</v>
      </c>
      <c r="N8" s="81"/>
      <c r="O8" s="81"/>
    </row>
    <row r="9" spans="1:16" s="82" customFormat="1" ht="14.25" customHeight="1" x14ac:dyDescent="0.2">
      <c r="A9" s="20"/>
      <c r="B9" s="255" t="s">
        <v>261</v>
      </c>
      <c r="C9" s="255"/>
      <c r="D9" s="4"/>
      <c r="E9" s="4"/>
      <c r="F9" s="4"/>
      <c r="G9" s="4"/>
      <c r="H9" s="4"/>
      <c r="I9" s="254"/>
      <c r="J9" s="254"/>
      <c r="K9" s="254"/>
      <c r="L9" s="4"/>
      <c r="M9" s="4"/>
      <c r="N9" s="4"/>
      <c r="O9" s="4"/>
    </row>
    <row r="10" spans="1:16" s="82" customFormat="1" ht="14.25" customHeight="1" x14ac:dyDescent="0.2">
      <c r="A10" s="20"/>
      <c r="B10" s="255" t="s">
        <v>82</v>
      </c>
      <c r="C10" s="255"/>
      <c r="D10" s="6"/>
      <c r="E10" s="7"/>
      <c r="F10" s="7"/>
      <c r="G10" s="7"/>
      <c r="H10" s="7"/>
      <c r="I10" s="7"/>
      <c r="J10" s="7"/>
      <c r="K10" s="7"/>
      <c r="L10" s="7"/>
      <c r="M10" s="7"/>
      <c r="N10" s="7"/>
      <c r="O10" s="7"/>
    </row>
    <row r="11" spans="1:16" s="82"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278</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20616</v>
      </c>
      <c r="G25" s="84">
        <v>24698</v>
      </c>
      <c r="H25" s="84">
        <v>23645</v>
      </c>
      <c r="I25" s="84">
        <v>23284</v>
      </c>
      <c r="J25" s="84"/>
      <c r="K25" s="84"/>
      <c r="L25" s="84"/>
      <c r="M25" s="84"/>
      <c r="N25" s="84"/>
      <c r="O25" s="84"/>
    </row>
    <row r="26" spans="1:16" s="9" customFormat="1" ht="15" customHeight="1" x14ac:dyDescent="0.2">
      <c r="A26" s="232" t="s">
        <v>259</v>
      </c>
      <c r="B26" s="233"/>
      <c r="C26" s="233"/>
      <c r="D26" s="233"/>
      <c r="E26" s="234"/>
      <c r="F26" s="84">
        <v>14619</v>
      </c>
      <c r="G26" s="84">
        <v>17770</v>
      </c>
      <c r="H26" s="84">
        <v>17123</v>
      </c>
      <c r="I26" s="84">
        <v>16914</v>
      </c>
      <c r="J26" s="84"/>
      <c r="K26" s="84"/>
      <c r="L26" s="84"/>
      <c r="M26" s="84"/>
      <c r="N26" s="84"/>
      <c r="O26" s="84"/>
    </row>
    <row r="27" spans="1:16" s="82" customFormat="1" ht="15" customHeight="1" x14ac:dyDescent="0.25">
      <c r="A27" s="232" t="s">
        <v>260</v>
      </c>
      <c r="B27" s="233"/>
      <c r="C27" s="233"/>
      <c r="D27" s="233"/>
      <c r="E27" s="234"/>
      <c r="F27" s="116">
        <v>0.70910942960000001</v>
      </c>
      <c r="G27" s="116">
        <v>0.71949145680000004</v>
      </c>
      <c r="H27" s="116">
        <v>0.72417001479999998</v>
      </c>
      <c r="I27" s="116">
        <v>0.72642157699999998</v>
      </c>
      <c r="J27" s="116"/>
      <c r="K27" s="116"/>
      <c r="L27" s="116"/>
      <c r="M27" s="116"/>
      <c r="N27" s="116"/>
      <c r="O27" s="116"/>
    </row>
    <row r="28" spans="1:16" s="9" customFormat="1" ht="15" customHeight="1" x14ac:dyDescent="0.2">
      <c r="A28" s="168" t="s">
        <v>76</v>
      </c>
      <c r="B28" s="169"/>
      <c r="C28" s="169"/>
      <c r="D28" s="169"/>
      <c r="E28" s="170"/>
      <c r="F28" s="58">
        <v>1118</v>
      </c>
      <c r="G28" s="58">
        <v>1301</v>
      </c>
      <c r="H28" s="58">
        <v>1201</v>
      </c>
      <c r="I28" s="58">
        <v>1174</v>
      </c>
      <c r="J28" s="58"/>
      <c r="K28" s="58"/>
      <c r="L28" s="58"/>
      <c r="M28" s="58"/>
      <c r="N28" s="58"/>
      <c r="O28" s="58"/>
    </row>
    <row r="29" spans="1:16" s="9" customFormat="1" ht="15" customHeight="1" x14ac:dyDescent="0.2">
      <c r="A29" s="168" t="s">
        <v>77</v>
      </c>
      <c r="B29" s="169"/>
      <c r="C29" s="169"/>
      <c r="D29" s="169"/>
      <c r="E29" s="170"/>
      <c r="F29" s="116">
        <v>7.6475819099999995E-2</v>
      </c>
      <c r="G29" s="116">
        <v>7.3213280800000002E-2</v>
      </c>
      <c r="H29" s="116">
        <v>7.0139578300000005E-2</v>
      </c>
      <c r="I29" s="116">
        <v>6.9409956199999998E-2</v>
      </c>
      <c r="J29" s="116"/>
      <c r="K29" s="116"/>
      <c r="L29" s="116"/>
      <c r="M29" s="116"/>
      <c r="N29" s="116"/>
      <c r="O29" s="116"/>
    </row>
    <row r="30" spans="1:16" s="9" customFormat="1" ht="15" customHeight="1" x14ac:dyDescent="0.2">
      <c r="A30" s="168" t="s">
        <v>78</v>
      </c>
      <c r="B30" s="169"/>
      <c r="C30" s="169"/>
      <c r="D30" s="169"/>
      <c r="E30" s="170"/>
      <c r="F30" s="58">
        <v>1366</v>
      </c>
      <c r="G30" s="58">
        <v>1611</v>
      </c>
      <c r="H30" s="58">
        <v>1527</v>
      </c>
      <c r="I30" s="58">
        <v>1443</v>
      </c>
      <c r="J30" s="58"/>
      <c r="K30" s="58"/>
      <c r="L30" s="58"/>
      <c r="M30" s="58"/>
      <c r="N30" s="58"/>
      <c r="O30" s="58"/>
    </row>
    <row r="31" spans="1:16" s="10" customFormat="1" ht="15" customHeight="1" x14ac:dyDescent="0.2">
      <c r="A31" s="168" t="s">
        <v>79</v>
      </c>
      <c r="B31" s="169"/>
      <c r="C31" s="169"/>
      <c r="D31" s="169"/>
      <c r="E31" s="170"/>
      <c r="F31" s="116">
        <v>9.3440043799999997E-2</v>
      </c>
      <c r="G31" s="116">
        <v>9.0658413100000002E-2</v>
      </c>
      <c r="H31" s="116">
        <v>8.9178298200000006E-2</v>
      </c>
      <c r="I31" s="116">
        <v>8.5313941099999999E-2</v>
      </c>
      <c r="J31" s="116"/>
      <c r="K31" s="116"/>
      <c r="L31" s="116"/>
      <c r="M31" s="116"/>
      <c r="N31" s="116"/>
      <c r="O31" s="116"/>
      <c r="P31" s="83"/>
    </row>
    <row r="32" spans="1:16" s="10" customFormat="1" ht="15" customHeight="1" x14ac:dyDescent="0.2">
      <c r="A32" s="232" t="s">
        <v>80</v>
      </c>
      <c r="B32" s="233"/>
      <c r="C32" s="233"/>
      <c r="D32" s="233"/>
      <c r="E32" s="234"/>
      <c r="F32" s="58">
        <v>1930</v>
      </c>
      <c r="G32" s="58">
        <v>2343</v>
      </c>
      <c r="H32" s="58">
        <v>2099</v>
      </c>
      <c r="I32" s="58">
        <v>2012</v>
      </c>
      <c r="J32" s="58"/>
      <c r="K32" s="58"/>
      <c r="L32" s="58"/>
      <c r="M32" s="58"/>
      <c r="N32" s="58"/>
      <c r="O32" s="58"/>
    </row>
    <row r="33" spans="1:15" s="10" customFormat="1" ht="15" customHeight="1" x14ac:dyDescent="0.2">
      <c r="A33" s="232" t="s">
        <v>81</v>
      </c>
      <c r="B33" s="233"/>
      <c r="C33" s="233"/>
      <c r="D33" s="233"/>
      <c r="E33" s="234"/>
      <c r="F33" s="116">
        <v>0.13201997400000001</v>
      </c>
      <c r="G33" s="116">
        <v>0.13185143499999999</v>
      </c>
      <c r="H33" s="116">
        <v>0.1225836594</v>
      </c>
      <c r="I33" s="116">
        <v>0.1189547121</v>
      </c>
      <c r="J33" s="116"/>
      <c r="K33" s="116"/>
      <c r="L33" s="116"/>
      <c r="M33" s="116"/>
      <c r="N33" s="116"/>
      <c r="O33" s="116"/>
    </row>
    <row r="34" spans="1:15" s="10" customFormat="1" ht="15" customHeight="1" x14ac:dyDescent="0.2">
      <c r="A34" s="232" t="s">
        <v>272</v>
      </c>
      <c r="B34" s="233"/>
      <c r="C34" s="233"/>
      <c r="D34" s="233"/>
      <c r="E34" s="234"/>
      <c r="F34" s="84">
        <v>5013</v>
      </c>
      <c r="G34" s="84">
        <v>6130</v>
      </c>
      <c r="H34" s="84">
        <v>5867</v>
      </c>
      <c r="I34" s="84">
        <v>5878</v>
      </c>
      <c r="J34" s="84"/>
      <c r="K34" s="84"/>
      <c r="L34" s="84"/>
      <c r="M34" s="84"/>
      <c r="N34" s="84"/>
      <c r="O34" s="84"/>
    </row>
    <row r="35" spans="1:15" s="10" customFormat="1" ht="15" customHeight="1" x14ac:dyDescent="0.2">
      <c r="A35" s="232" t="s">
        <v>273</v>
      </c>
      <c r="B35" s="233"/>
      <c r="C35" s="233"/>
      <c r="D35" s="233"/>
      <c r="E35" s="234"/>
      <c r="F35" s="116">
        <v>0.34290991180000002</v>
      </c>
      <c r="G35" s="116">
        <v>0.34496342149999998</v>
      </c>
      <c r="H35" s="116">
        <v>0.34263855630000001</v>
      </c>
      <c r="I35" s="116">
        <v>0.3475227622</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5:E35"/>
    <mergeCell ref="B15:C15"/>
    <mergeCell ref="A32:E32"/>
    <mergeCell ref="A33:E33"/>
    <mergeCell ref="A34:E34"/>
    <mergeCell ref="A25:E25"/>
    <mergeCell ref="A26:E26"/>
    <mergeCell ref="A27:E27"/>
    <mergeCell ref="E23:G23"/>
    <mergeCell ref="A17:D20"/>
    <mergeCell ref="N2:O2"/>
    <mergeCell ref="N4:O4"/>
    <mergeCell ref="E5:G5"/>
    <mergeCell ref="E8:H8"/>
    <mergeCell ref="E6:O6"/>
    <mergeCell ref="B11:C11"/>
    <mergeCell ref="B12:C12"/>
    <mergeCell ref="A24:E24"/>
    <mergeCell ref="E2:M4"/>
    <mergeCell ref="A8:C8"/>
    <mergeCell ref="A16:C16"/>
    <mergeCell ref="A21:C21"/>
    <mergeCell ref="A22:D22"/>
    <mergeCell ref="B9:C9"/>
    <mergeCell ref="B10:C10"/>
    <mergeCell ref="I9:K9"/>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topLeftCell="A4" zoomScaleNormal="100" workbookViewId="0">
      <selection activeCell="I32" sqref="I32"/>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222</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7344</v>
      </c>
      <c r="G25" s="84">
        <v>9363</v>
      </c>
      <c r="H25" s="84">
        <v>9057</v>
      </c>
      <c r="I25" s="84">
        <v>8787</v>
      </c>
      <c r="J25" s="84"/>
      <c r="K25" s="84"/>
      <c r="L25" s="84"/>
      <c r="M25" s="84"/>
      <c r="N25" s="84"/>
      <c r="O25" s="84"/>
    </row>
    <row r="26" spans="1:16" s="9" customFormat="1" ht="15" customHeight="1" x14ac:dyDescent="0.2">
      <c r="A26" s="232" t="s">
        <v>259</v>
      </c>
      <c r="B26" s="233"/>
      <c r="C26" s="233"/>
      <c r="D26" s="233"/>
      <c r="E26" s="234"/>
      <c r="F26" s="84">
        <v>6798</v>
      </c>
      <c r="G26" s="84">
        <v>8780</v>
      </c>
      <c r="H26" s="84">
        <v>8602</v>
      </c>
      <c r="I26" s="84">
        <v>8398</v>
      </c>
      <c r="J26" s="84"/>
      <c r="K26" s="84"/>
      <c r="L26" s="84"/>
      <c r="M26" s="84"/>
      <c r="N26" s="84"/>
      <c r="O26" s="84"/>
    </row>
    <row r="27" spans="1:16" s="143" customFormat="1" ht="15" customHeight="1" x14ac:dyDescent="0.25">
      <c r="A27" s="232" t="s">
        <v>260</v>
      </c>
      <c r="B27" s="233"/>
      <c r="C27" s="233"/>
      <c r="D27" s="233"/>
      <c r="E27" s="234"/>
      <c r="F27" s="116">
        <v>0.92565359479999998</v>
      </c>
      <c r="G27" s="116">
        <v>0.93773363239999996</v>
      </c>
      <c r="H27" s="116">
        <v>0.9497626146</v>
      </c>
      <c r="I27" s="116">
        <v>0.95573005580000003</v>
      </c>
      <c r="J27" s="116"/>
      <c r="K27" s="116"/>
      <c r="L27" s="116"/>
      <c r="M27" s="116"/>
      <c r="N27" s="116"/>
      <c r="O27" s="116"/>
    </row>
    <row r="28" spans="1:16" s="9" customFormat="1" ht="15" customHeight="1" x14ac:dyDescent="0.2">
      <c r="A28" s="168" t="s">
        <v>76</v>
      </c>
      <c r="B28" s="169"/>
      <c r="C28" s="169"/>
      <c r="D28" s="169"/>
      <c r="E28" s="170"/>
      <c r="F28" s="58">
        <v>39</v>
      </c>
      <c r="G28" s="58">
        <v>41</v>
      </c>
      <c r="H28" s="58">
        <v>45</v>
      </c>
      <c r="I28" s="58">
        <v>31</v>
      </c>
      <c r="J28" s="58"/>
      <c r="K28" s="58"/>
      <c r="L28" s="58"/>
      <c r="M28" s="58"/>
      <c r="N28" s="58"/>
      <c r="O28" s="58"/>
    </row>
    <row r="29" spans="1:16" s="9" customFormat="1" ht="15" customHeight="1" x14ac:dyDescent="0.2">
      <c r="A29" s="168" t="s">
        <v>77</v>
      </c>
      <c r="B29" s="169"/>
      <c r="C29" s="169"/>
      <c r="D29" s="169"/>
      <c r="E29" s="170"/>
      <c r="F29" s="116">
        <v>5.7369815000000001E-3</v>
      </c>
      <c r="G29" s="116">
        <v>4.6697038999999997E-3</v>
      </c>
      <c r="H29" s="116">
        <v>5.2313415000000002E-3</v>
      </c>
      <c r="I29" s="116">
        <v>3.6913550999999999E-3</v>
      </c>
      <c r="J29" s="116"/>
      <c r="K29" s="116"/>
      <c r="L29" s="116"/>
      <c r="M29" s="116"/>
      <c r="N29" s="116"/>
      <c r="O29" s="116"/>
    </row>
    <row r="30" spans="1:16" s="9" customFormat="1" ht="15" customHeight="1" x14ac:dyDescent="0.2">
      <c r="A30" s="168" t="s">
        <v>78</v>
      </c>
      <c r="B30" s="169"/>
      <c r="C30" s="169"/>
      <c r="D30" s="169"/>
      <c r="E30" s="170"/>
      <c r="F30" s="58">
        <v>26</v>
      </c>
      <c r="G30" s="58">
        <v>29</v>
      </c>
      <c r="H30" s="58">
        <v>27</v>
      </c>
      <c r="I30" s="58">
        <v>30</v>
      </c>
      <c r="J30" s="58"/>
      <c r="K30" s="58"/>
      <c r="L30" s="58"/>
      <c r="M30" s="58"/>
      <c r="N30" s="58"/>
      <c r="O30" s="58"/>
    </row>
    <row r="31" spans="1:16" s="10" customFormat="1" ht="15" customHeight="1" x14ac:dyDescent="0.2">
      <c r="A31" s="168" t="s">
        <v>79</v>
      </c>
      <c r="B31" s="169"/>
      <c r="C31" s="169"/>
      <c r="D31" s="169"/>
      <c r="E31" s="170"/>
      <c r="F31" s="116">
        <v>3.8246542999999999E-3</v>
      </c>
      <c r="G31" s="116">
        <v>3.3029613000000002E-3</v>
      </c>
      <c r="H31" s="116">
        <v>3.1388049000000001E-3</v>
      </c>
      <c r="I31" s="116">
        <v>3.5722790999999999E-3</v>
      </c>
      <c r="J31" s="116"/>
      <c r="K31" s="116"/>
      <c r="L31" s="116"/>
      <c r="M31" s="116"/>
      <c r="N31" s="116"/>
      <c r="O31" s="116"/>
      <c r="P31" s="83"/>
    </row>
    <row r="32" spans="1:16" s="10" customFormat="1" ht="15" customHeight="1" x14ac:dyDescent="0.2">
      <c r="A32" s="232" t="s">
        <v>80</v>
      </c>
      <c r="B32" s="233"/>
      <c r="C32" s="233"/>
      <c r="D32" s="233"/>
      <c r="E32" s="234"/>
      <c r="F32" s="58">
        <v>686</v>
      </c>
      <c r="G32" s="58">
        <v>958</v>
      </c>
      <c r="H32" s="58">
        <v>877</v>
      </c>
      <c r="I32" s="58">
        <v>781</v>
      </c>
      <c r="J32" s="58"/>
      <c r="K32" s="58"/>
      <c r="L32" s="58"/>
      <c r="M32" s="58"/>
      <c r="N32" s="58"/>
      <c r="O32" s="58"/>
    </row>
    <row r="33" spans="1:16" s="10" customFormat="1" ht="15" customHeight="1" x14ac:dyDescent="0.2">
      <c r="A33" s="232" t="s">
        <v>81</v>
      </c>
      <c r="B33" s="233"/>
      <c r="C33" s="233"/>
      <c r="D33" s="233"/>
      <c r="E33" s="234"/>
      <c r="F33" s="116">
        <v>0.100912033</v>
      </c>
      <c r="G33" s="116">
        <v>0.10911161730000001</v>
      </c>
      <c r="H33" s="116">
        <v>0.1019530342</v>
      </c>
      <c r="I33" s="116">
        <v>9.2998332899999994E-2</v>
      </c>
      <c r="J33" s="116"/>
      <c r="K33" s="116"/>
      <c r="L33" s="116"/>
      <c r="M33" s="116"/>
      <c r="N33" s="116"/>
      <c r="O33" s="116"/>
    </row>
    <row r="34" spans="1:16" s="10" customFormat="1" ht="15" customHeight="1" x14ac:dyDescent="0.2">
      <c r="A34" s="232" t="s">
        <v>272</v>
      </c>
      <c r="B34" s="233"/>
      <c r="C34" s="233"/>
      <c r="D34" s="233"/>
      <c r="E34" s="234"/>
      <c r="F34" s="84">
        <v>1946</v>
      </c>
      <c r="G34" s="84">
        <v>2701</v>
      </c>
      <c r="H34" s="84">
        <v>2606</v>
      </c>
      <c r="I34" s="84">
        <v>2548</v>
      </c>
      <c r="J34" s="84"/>
      <c r="K34" s="84"/>
      <c r="L34" s="84"/>
      <c r="M34" s="84"/>
      <c r="N34" s="84"/>
      <c r="O34" s="84"/>
    </row>
    <row r="35" spans="1:16" s="10" customFormat="1" ht="15" customHeight="1" x14ac:dyDescent="0.2">
      <c r="A35" s="232" t="s">
        <v>273</v>
      </c>
      <c r="B35" s="233"/>
      <c r="C35" s="233"/>
      <c r="D35" s="233"/>
      <c r="E35" s="234"/>
      <c r="F35" s="116">
        <v>0.28626066490000002</v>
      </c>
      <c r="G35" s="116">
        <v>0.30763097950000001</v>
      </c>
      <c r="H35" s="116">
        <v>0.3029528017</v>
      </c>
      <c r="I35" s="116">
        <v>0.30340557280000002</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x14ac:dyDescent="0.25">
      <c r="A39" s="20"/>
      <c r="B39" s="20"/>
      <c r="C39" s="20"/>
      <c r="D39"/>
      <c r="E39"/>
      <c r="F39"/>
      <c r="G39"/>
      <c r="H39"/>
      <c r="I39"/>
      <c r="J39"/>
      <c r="K39"/>
      <c r="L39"/>
      <c r="M39"/>
      <c r="N39"/>
      <c r="O39"/>
    </row>
    <row r="40" spans="1:16" s="1" customFormat="1" x14ac:dyDescent="0.25">
      <c r="A40" s="20"/>
      <c r="B40" s="20"/>
      <c r="C40" s="20"/>
      <c r="D40"/>
      <c r="E40"/>
      <c r="F40"/>
      <c r="G40"/>
      <c r="H40"/>
      <c r="I40"/>
      <c r="J40"/>
      <c r="K40"/>
      <c r="L40"/>
      <c r="M40"/>
      <c r="N40"/>
      <c r="O40"/>
    </row>
    <row r="41" spans="1:16" s="1" customFormat="1" x14ac:dyDescent="0.25">
      <c r="A41" s="20"/>
      <c r="B41" s="20"/>
      <c r="C41" s="20"/>
      <c r="D41"/>
      <c r="E41"/>
      <c r="F41"/>
      <c r="G41"/>
      <c r="H41"/>
      <c r="I41"/>
      <c r="J41"/>
      <c r="K41"/>
      <c r="L41"/>
      <c r="M41"/>
      <c r="N41"/>
      <c r="O41"/>
    </row>
    <row r="42" spans="1:16" s="1" customFormat="1" x14ac:dyDescent="0.25">
      <c r="A42" s="20"/>
      <c r="B42" s="20"/>
      <c r="C42" s="20"/>
      <c r="D42"/>
      <c r="E42"/>
      <c r="F42"/>
      <c r="G42"/>
      <c r="H42"/>
      <c r="I42"/>
      <c r="J42"/>
      <c r="K42"/>
      <c r="L42"/>
      <c r="M42"/>
      <c r="N42"/>
      <c r="O42"/>
    </row>
    <row r="43" spans="1:16" s="1" customFormat="1" x14ac:dyDescent="0.25">
      <c r="A43" s="20"/>
      <c r="B43" s="20"/>
      <c r="C43" s="20"/>
      <c r="D43"/>
      <c r="E43"/>
      <c r="F43"/>
      <c r="G43"/>
      <c r="H43"/>
      <c r="I43"/>
      <c r="J43"/>
      <c r="K43"/>
      <c r="L43"/>
      <c r="M43"/>
      <c r="N43"/>
      <c r="O43"/>
    </row>
    <row r="44" spans="1:16" s="1" customFormat="1" x14ac:dyDescent="0.25">
      <c r="A44" s="20"/>
      <c r="B44" s="20"/>
      <c r="C44" s="20"/>
      <c r="D44"/>
      <c r="E44"/>
      <c r="F44"/>
      <c r="G44"/>
      <c r="H44"/>
      <c r="I44"/>
      <c r="J44"/>
      <c r="K44"/>
      <c r="L44"/>
      <c r="M44"/>
      <c r="N44"/>
      <c r="O44"/>
    </row>
    <row r="45" spans="1:16" s="1" customFormat="1" x14ac:dyDescent="0.25">
      <c r="A45" s="20"/>
      <c r="B45" s="20"/>
      <c r="C45" s="20"/>
      <c r="D45"/>
      <c r="E45"/>
      <c r="F45"/>
      <c r="G45"/>
      <c r="H45"/>
      <c r="I45"/>
      <c r="J45"/>
      <c r="K45"/>
      <c r="L45"/>
      <c r="M45"/>
      <c r="N45"/>
      <c r="O45"/>
    </row>
    <row r="46" spans="1:16" s="1" customFormat="1" x14ac:dyDescent="0.25">
      <c r="A46" s="20"/>
      <c r="B46" s="20"/>
      <c r="C46" s="20"/>
      <c r="D46"/>
      <c r="E46"/>
      <c r="F46"/>
      <c r="G46"/>
      <c r="H46"/>
      <c r="I46"/>
      <c r="J46"/>
      <c r="K46"/>
      <c r="L46"/>
      <c r="M46"/>
      <c r="N46"/>
      <c r="O46"/>
    </row>
    <row r="47" spans="1:16" s="1" customFormat="1" x14ac:dyDescent="0.25">
      <c r="A47" s="20"/>
      <c r="B47" s="20"/>
      <c r="C47" s="20"/>
      <c r="D47"/>
      <c r="E47"/>
      <c r="F47"/>
      <c r="G47"/>
      <c r="H47"/>
      <c r="I47"/>
      <c r="J47"/>
      <c r="K47"/>
      <c r="L47"/>
      <c r="M47"/>
      <c r="N47"/>
      <c r="O47"/>
    </row>
    <row r="48" spans="1:16"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5" sqref="F2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241</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8438</v>
      </c>
      <c r="G25" s="84">
        <v>9987</v>
      </c>
      <c r="H25" s="84">
        <v>9602</v>
      </c>
      <c r="I25" s="84">
        <v>9499</v>
      </c>
      <c r="J25" s="84"/>
      <c r="K25" s="84"/>
      <c r="L25" s="84"/>
      <c r="M25" s="84"/>
      <c r="N25" s="84"/>
      <c r="O25" s="84"/>
    </row>
    <row r="26" spans="1:16" s="9" customFormat="1" ht="15" customHeight="1" x14ac:dyDescent="0.2">
      <c r="A26" s="232" t="s">
        <v>259</v>
      </c>
      <c r="B26" s="233"/>
      <c r="C26" s="233"/>
      <c r="D26" s="233"/>
      <c r="E26" s="234"/>
      <c r="F26" s="84">
        <v>2987</v>
      </c>
      <c r="G26" s="84">
        <v>3642</v>
      </c>
      <c r="H26" s="84">
        <v>3535</v>
      </c>
      <c r="I26" s="84">
        <v>3518</v>
      </c>
      <c r="J26" s="84"/>
      <c r="K26" s="84"/>
      <c r="L26" s="84"/>
      <c r="M26" s="84"/>
      <c r="N26" s="84"/>
      <c r="O26" s="84"/>
    </row>
    <row r="27" spans="1:16" s="143" customFormat="1" ht="15" customHeight="1" x14ac:dyDescent="0.25">
      <c r="A27" s="232" t="s">
        <v>260</v>
      </c>
      <c r="B27" s="233"/>
      <c r="C27" s="233"/>
      <c r="D27" s="233"/>
      <c r="E27" s="234"/>
      <c r="F27" s="116">
        <v>0.35399383740000001</v>
      </c>
      <c r="G27" s="116">
        <v>0.36467407629999998</v>
      </c>
      <c r="H27" s="116">
        <v>0.36815246820000003</v>
      </c>
      <c r="I27" s="116">
        <v>0.37035477420000001</v>
      </c>
      <c r="J27" s="116"/>
      <c r="K27" s="116"/>
      <c r="L27" s="116"/>
      <c r="M27" s="116"/>
      <c r="N27" s="116"/>
      <c r="O27" s="116"/>
    </row>
    <row r="28" spans="1:16" s="9" customFormat="1" ht="15" customHeight="1" x14ac:dyDescent="0.2">
      <c r="A28" s="168" t="s">
        <v>76</v>
      </c>
      <c r="B28" s="169"/>
      <c r="C28" s="169"/>
      <c r="D28" s="169"/>
      <c r="E28" s="170"/>
      <c r="F28" s="58">
        <v>155</v>
      </c>
      <c r="G28" s="58">
        <v>185</v>
      </c>
      <c r="H28" s="58">
        <v>174</v>
      </c>
      <c r="I28" s="58">
        <v>181</v>
      </c>
      <c r="J28" s="58"/>
      <c r="K28" s="58"/>
      <c r="L28" s="58"/>
      <c r="M28" s="58"/>
      <c r="N28" s="58"/>
      <c r="O28" s="58"/>
    </row>
    <row r="29" spans="1:16" s="9" customFormat="1" ht="15" customHeight="1" x14ac:dyDescent="0.2">
      <c r="A29" s="168" t="s">
        <v>77</v>
      </c>
      <c r="B29" s="169"/>
      <c r="C29" s="169"/>
      <c r="D29" s="169"/>
      <c r="E29" s="170"/>
      <c r="F29" s="116">
        <v>5.1891529999999998E-2</v>
      </c>
      <c r="G29" s="116">
        <v>5.0796265799999997E-2</v>
      </c>
      <c r="H29" s="116">
        <v>4.9222065099999997E-2</v>
      </c>
      <c r="I29" s="116">
        <v>5.1449687299999998E-2</v>
      </c>
      <c r="J29" s="116"/>
      <c r="K29" s="116"/>
      <c r="L29" s="116"/>
      <c r="M29" s="116"/>
      <c r="N29" s="116"/>
      <c r="O29" s="116"/>
    </row>
    <row r="30" spans="1:16" s="9" customFormat="1" ht="15" customHeight="1" x14ac:dyDescent="0.2">
      <c r="A30" s="168" t="s">
        <v>78</v>
      </c>
      <c r="B30" s="169"/>
      <c r="C30" s="169"/>
      <c r="D30" s="169"/>
      <c r="E30" s="170"/>
      <c r="F30" s="58">
        <v>194</v>
      </c>
      <c r="G30" s="58">
        <v>253</v>
      </c>
      <c r="H30" s="58">
        <v>216</v>
      </c>
      <c r="I30" s="58">
        <v>200</v>
      </c>
      <c r="J30" s="58"/>
      <c r="K30" s="58"/>
      <c r="L30" s="58"/>
      <c r="M30" s="58"/>
      <c r="N30" s="58"/>
      <c r="O30" s="58"/>
    </row>
    <row r="31" spans="1:16" s="10" customFormat="1" ht="15" customHeight="1" x14ac:dyDescent="0.2">
      <c r="A31" s="168" t="s">
        <v>79</v>
      </c>
      <c r="B31" s="169"/>
      <c r="C31" s="169"/>
      <c r="D31" s="169"/>
      <c r="E31" s="170"/>
      <c r="F31" s="116">
        <v>6.4948108500000004E-2</v>
      </c>
      <c r="G31" s="116">
        <v>6.9467325600000004E-2</v>
      </c>
      <c r="H31" s="116">
        <v>6.1103253199999999E-2</v>
      </c>
      <c r="I31" s="116">
        <v>5.6850483200000003E-2</v>
      </c>
      <c r="J31" s="116"/>
      <c r="K31" s="116"/>
      <c r="L31" s="116"/>
      <c r="M31" s="116"/>
      <c r="N31" s="116"/>
      <c r="O31" s="116"/>
      <c r="P31" s="83"/>
    </row>
    <row r="32" spans="1:16" s="10" customFormat="1" ht="15" customHeight="1" x14ac:dyDescent="0.2">
      <c r="A32" s="232" t="s">
        <v>80</v>
      </c>
      <c r="B32" s="233"/>
      <c r="C32" s="233"/>
      <c r="D32" s="233"/>
      <c r="E32" s="234"/>
      <c r="F32" s="58">
        <v>228</v>
      </c>
      <c r="G32" s="58">
        <v>260</v>
      </c>
      <c r="H32" s="58">
        <v>236</v>
      </c>
      <c r="I32" s="58">
        <v>262</v>
      </c>
      <c r="J32" s="58"/>
      <c r="K32" s="58"/>
      <c r="L32" s="58"/>
      <c r="M32" s="58"/>
      <c r="N32" s="58"/>
      <c r="O32" s="58"/>
    </row>
    <row r="33" spans="1:15" s="10" customFormat="1" ht="15" customHeight="1" x14ac:dyDescent="0.2">
      <c r="A33" s="232" t="s">
        <v>81</v>
      </c>
      <c r="B33" s="233"/>
      <c r="C33" s="233"/>
      <c r="D33" s="233"/>
      <c r="E33" s="234"/>
      <c r="F33" s="116">
        <v>7.6330766699999997E-2</v>
      </c>
      <c r="G33" s="116">
        <v>7.1389346500000006E-2</v>
      </c>
      <c r="H33" s="116">
        <v>6.6760961800000004E-2</v>
      </c>
      <c r="I33" s="116">
        <v>7.4474132999999998E-2</v>
      </c>
      <c r="J33" s="116"/>
      <c r="K33" s="116"/>
      <c r="L33" s="116"/>
      <c r="M33" s="116"/>
      <c r="N33" s="116"/>
      <c r="O33" s="116"/>
    </row>
    <row r="34" spans="1:15" s="10" customFormat="1" ht="15" customHeight="1" x14ac:dyDescent="0.2">
      <c r="A34" s="232" t="s">
        <v>272</v>
      </c>
      <c r="B34" s="233"/>
      <c r="C34" s="233"/>
      <c r="D34" s="233"/>
      <c r="E34" s="234"/>
      <c r="F34" s="84">
        <v>1062</v>
      </c>
      <c r="G34" s="84">
        <v>1190</v>
      </c>
      <c r="H34" s="84">
        <v>1159</v>
      </c>
      <c r="I34" s="84">
        <v>1216</v>
      </c>
      <c r="J34" s="84"/>
      <c r="K34" s="84"/>
      <c r="L34" s="84"/>
      <c r="M34" s="84"/>
      <c r="N34" s="84"/>
      <c r="O34" s="84"/>
    </row>
    <row r="35" spans="1:15" s="10" customFormat="1" ht="15" customHeight="1" x14ac:dyDescent="0.2">
      <c r="A35" s="232" t="s">
        <v>273</v>
      </c>
      <c r="B35" s="233"/>
      <c r="C35" s="233"/>
      <c r="D35" s="233"/>
      <c r="E35" s="234"/>
      <c r="F35" s="116">
        <v>0.35554067630000002</v>
      </c>
      <c r="G35" s="116">
        <v>0.32674354750000001</v>
      </c>
      <c r="H35" s="116">
        <v>0.32786421500000001</v>
      </c>
      <c r="I35" s="116">
        <v>0.34565093800000002</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5" sqref="F2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223</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48" t="s">
        <v>173</v>
      </c>
      <c r="F8" s="248"/>
      <c r="G8" s="248"/>
      <c r="H8" s="248"/>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4834</v>
      </c>
      <c r="G25" s="84">
        <v>5348</v>
      </c>
      <c r="H25" s="84">
        <v>4986</v>
      </c>
      <c r="I25" s="84">
        <v>4998</v>
      </c>
      <c r="J25" s="84"/>
      <c r="K25" s="84"/>
      <c r="L25" s="84"/>
      <c r="M25" s="84"/>
      <c r="N25" s="84"/>
      <c r="O25" s="84"/>
    </row>
    <row r="26" spans="1:16" s="9" customFormat="1" ht="15" customHeight="1" x14ac:dyDescent="0.2">
      <c r="A26" s="232" t="s">
        <v>259</v>
      </c>
      <c r="B26" s="233"/>
      <c r="C26" s="233"/>
      <c r="D26" s="233"/>
      <c r="E26" s="234"/>
      <c r="F26" s="84">
        <v>4834</v>
      </c>
      <c r="G26" s="84">
        <v>5348</v>
      </c>
      <c r="H26" s="84">
        <v>4986</v>
      </c>
      <c r="I26" s="84">
        <v>4998</v>
      </c>
      <c r="J26" s="84"/>
      <c r="K26" s="84"/>
      <c r="L26" s="84"/>
      <c r="M26" s="84"/>
      <c r="N26" s="84"/>
      <c r="O26" s="84"/>
    </row>
    <row r="27" spans="1:16" s="143" customFormat="1" ht="15" customHeight="1" x14ac:dyDescent="0.25">
      <c r="A27" s="232" t="s">
        <v>260</v>
      </c>
      <c r="B27" s="233"/>
      <c r="C27" s="233"/>
      <c r="D27" s="233"/>
      <c r="E27" s="234"/>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924</v>
      </c>
      <c r="G28" s="58">
        <v>1075</v>
      </c>
      <c r="H28" s="58">
        <v>982</v>
      </c>
      <c r="I28" s="58">
        <v>962</v>
      </c>
      <c r="J28" s="58"/>
      <c r="K28" s="58"/>
      <c r="L28" s="58"/>
      <c r="M28" s="58"/>
      <c r="N28" s="58"/>
      <c r="O28" s="58"/>
    </row>
    <row r="29" spans="1:16" s="9" customFormat="1" ht="15" customHeight="1" x14ac:dyDescent="0.2">
      <c r="A29" s="168" t="s">
        <v>77</v>
      </c>
      <c r="B29" s="169"/>
      <c r="C29" s="169"/>
      <c r="D29" s="169"/>
      <c r="E29" s="170"/>
      <c r="F29" s="116">
        <v>0.1911460488</v>
      </c>
      <c r="G29" s="116">
        <v>0.2010097233</v>
      </c>
      <c r="H29" s="116">
        <v>0.1969514641</v>
      </c>
      <c r="I29" s="116">
        <v>0.1924769908</v>
      </c>
      <c r="J29" s="116"/>
      <c r="K29" s="116"/>
      <c r="L29" s="116"/>
      <c r="M29" s="116"/>
      <c r="N29" s="116"/>
      <c r="O29" s="116"/>
    </row>
    <row r="30" spans="1:16" s="9" customFormat="1" ht="15" customHeight="1" x14ac:dyDescent="0.2">
      <c r="A30" s="168" t="s">
        <v>78</v>
      </c>
      <c r="B30" s="169"/>
      <c r="C30" s="169"/>
      <c r="D30" s="169"/>
      <c r="E30" s="170"/>
      <c r="F30" s="58">
        <v>1146</v>
      </c>
      <c r="G30" s="58">
        <v>1329</v>
      </c>
      <c r="H30" s="58">
        <v>1284</v>
      </c>
      <c r="I30" s="58">
        <v>1213</v>
      </c>
      <c r="J30" s="58"/>
      <c r="K30" s="58"/>
      <c r="L30" s="58"/>
      <c r="M30" s="58"/>
      <c r="N30" s="58"/>
      <c r="O30" s="58"/>
    </row>
    <row r="31" spans="1:16" s="10" customFormat="1" ht="15" customHeight="1" x14ac:dyDescent="0.2">
      <c r="A31" s="168" t="s">
        <v>79</v>
      </c>
      <c r="B31" s="169"/>
      <c r="C31" s="169"/>
      <c r="D31" s="169"/>
      <c r="E31" s="170"/>
      <c r="F31" s="116">
        <v>0.23707074889999999</v>
      </c>
      <c r="G31" s="116">
        <v>0.2485041137</v>
      </c>
      <c r="H31" s="116">
        <v>0.257521059</v>
      </c>
      <c r="I31" s="116">
        <v>0.24269707879999999</v>
      </c>
      <c r="J31" s="116"/>
      <c r="K31" s="116"/>
      <c r="L31" s="116"/>
      <c r="M31" s="116"/>
      <c r="N31" s="116"/>
      <c r="O31" s="116"/>
      <c r="P31" s="83"/>
    </row>
    <row r="32" spans="1:16" s="10" customFormat="1" ht="15" customHeight="1" x14ac:dyDescent="0.2">
      <c r="A32" s="232" t="s">
        <v>80</v>
      </c>
      <c r="B32" s="233"/>
      <c r="C32" s="233"/>
      <c r="D32" s="233"/>
      <c r="E32" s="234"/>
      <c r="F32" s="58">
        <v>1016</v>
      </c>
      <c r="G32" s="58">
        <v>1125</v>
      </c>
      <c r="H32" s="58">
        <v>986</v>
      </c>
      <c r="I32" s="58">
        <v>969</v>
      </c>
      <c r="J32" s="58"/>
      <c r="K32" s="58"/>
      <c r="L32" s="58"/>
      <c r="M32" s="58"/>
      <c r="N32" s="58"/>
      <c r="O32" s="58"/>
    </row>
    <row r="33" spans="1:15" s="10" customFormat="1" ht="15" customHeight="1" x14ac:dyDescent="0.2">
      <c r="A33" s="232" t="s">
        <v>81</v>
      </c>
      <c r="B33" s="233"/>
      <c r="C33" s="233"/>
      <c r="D33" s="233"/>
      <c r="E33" s="234"/>
      <c r="F33" s="116">
        <v>0.21017790650000001</v>
      </c>
      <c r="G33" s="116">
        <v>0.21035901269999999</v>
      </c>
      <c r="H33" s="116">
        <v>0.1977537104</v>
      </c>
      <c r="I33" s="116">
        <v>0.19387755100000001</v>
      </c>
      <c r="J33" s="116"/>
      <c r="K33" s="116"/>
      <c r="L33" s="116"/>
      <c r="M33" s="116"/>
      <c r="N33" s="116"/>
      <c r="O33" s="116"/>
    </row>
    <row r="34" spans="1:15" s="10" customFormat="1" ht="15" customHeight="1" x14ac:dyDescent="0.2">
      <c r="A34" s="232" t="s">
        <v>272</v>
      </c>
      <c r="B34" s="233"/>
      <c r="C34" s="233"/>
      <c r="D34" s="233"/>
      <c r="E34" s="234"/>
      <c r="F34" s="84">
        <v>2005</v>
      </c>
      <c r="G34" s="84">
        <v>2239</v>
      </c>
      <c r="H34" s="84">
        <v>2102</v>
      </c>
      <c r="I34" s="84">
        <v>2114</v>
      </c>
      <c r="J34" s="84"/>
      <c r="K34" s="84"/>
      <c r="L34" s="84"/>
      <c r="M34" s="84"/>
      <c r="N34" s="84"/>
      <c r="O34" s="84"/>
    </row>
    <row r="35" spans="1:15" s="10" customFormat="1" ht="15" customHeight="1" x14ac:dyDescent="0.2">
      <c r="A35" s="232" t="s">
        <v>273</v>
      </c>
      <c r="B35" s="233"/>
      <c r="C35" s="233"/>
      <c r="D35" s="233"/>
      <c r="E35" s="234"/>
      <c r="F35" s="116">
        <v>0.41477037649999998</v>
      </c>
      <c r="G35" s="116">
        <v>0.4186611818</v>
      </c>
      <c r="H35" s="116">
        <v>0.4215804252</v>
      </c>
      <c r="I35" s="116">
        <v>0.42296918770000003</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4506</v>
      </c>
      <c r="F1" s="132">
        <f>I28-I32</f>
        <v>0.21164939150000001</v>
      </c>
      <c r="G1" s="133">
        <f>I29-I31</f>
        <v>296</v>
      </c>
      <c r="H1" s="132">
        <f>I30-I32</f>
        <v>2.6494808399999986E-2</v>
      </c>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99</v>
      </c>
      <c r="F5" s="199"/>
      <c r="G5" s="199"/>
      <c r="H5" s="68"/>
      <c r="I5" s="68"/>
      <c r="J5" s="13"/>
      <c r="L5" s="8"/>
      <c r="M5" s="68"/>
      <c r="N5" s="68"/>
      <c r="O5" s="68"/>
      <c r="P5" s="68"/>
    </row>
    <row r="6" spans="1:16" ht="18.75" x14ac:dyDescent="0.25">
      <c r="D6" s="21"/>
      <c r="E6" s="239" t="s">
        <v>279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7" t="s">
        <v>184</v>
      </c>
      <c r="F8" s="157"/>
      <c r="G8" s="157"/>
      <c r="I8" s="158" t="s">
        <v>185</v>
      </c>
      <c r="J8" s="136"/>
      <c r="L8" s="137"/>
      <c r="M8" s="241" t="s">
        <v>284</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2"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282</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207</v>
      </c>
      <c r="B25" s="233"/>
      <c r="C25" s="233"/>
      <c r="D25" s="233"/>
      <c r="E25" s="234"/>
      <c r="F25" s="84">
        <v>20616</v>
      </c>
      <c r="G25" s="84">
        <v>24698</v>
      </c>
      <c r="H25" s="84">
        <v>23645</v>
      </c>
      <c r="I25" s="84">
        <v>23284</v>
      </c>
      <c r="J25" s="84"/>
      <c r="K25" s="84"/>
      <c r="L25" s="84"/>
      <c r="M25" s="84"/>
      <c r="N25" s="84"/>
      <c r="O25" s="84"/>
    </row>
    <row r="26" spans="1:16" s="9" customFormat="1" ht="14.25" customHeight="1" x14ac:dyDescent="0.2">
      <c r="A26" s="232" t="s">
        <v>259</v>
      </c>
      <c r="B26" s="233"/>
      <c r="C26" s="233"/>
      <c r="D26" s="233"/>
      <c r="E26" s="234"/>
      <c r="F26" s="84">
        <v>14619</v>
      </c>
      <c r="G26" s="84">
        <v>17770</v>
      </c>
      <c r="H26" s="84">
        <v>17123</v>
      </c>
      <c r="I26" s="84">
        <v>16914</v>
      </c>
      <c r="J26" s="84"/>
      <c r="K26" s="84"/>
      <c r="L26" s="84"/>
      <c r="M26" s="84"/>
      <c r="N26" s="84"/>
      <c r="O26" s="84"/>
    </row>
    <row r="27" spans="1:16" s="9" customFormat="1" ht="14.25" customHeight="1" x14ac:dyDescent="0.2">
      <c r="A27" s="232" t="s">
        <v>86</v>
      </c>
      <c r="B27" s="233"/>
      <c r="C27" s="233"/>
      <c r="D27" s="233"/>
      <c r="E27" s="234"/>
      <c r="F27" s="84">
        <v>6003</v>
      </c>
      <c r="G27" s="84">
        <v>6871</v>
      </c>
      <c r="H27" s="84">
        <v>6430</v>
      </c>
      <c r="I27" s="84">
        <v>6308</v>
      </c>
      <c r="J27" s="84"/>
      <c r="K27" s="84"/>
      <c r="L27" s="84"/>
      <c r="M27" s="84"/>
      <c r="N27" s="84"/>
      <c r="O27" s="84"/>
    </row>
    <row r="28" spans="1:16" s="82" customFormat="1" ht="14.25" customHeight="1" x14ac:dyDescent="0.25">
      <c r="A28" s="232" t="s">
        <v>87</v>
      </c>
      <c r="B28" s="233"/>
      <c r="C28" s="233"/>
      <c r="D28" s="233"/>
      <c r="E28" s="234"/>
      <c r="F28" s="116">
        <v>0.4106300021</v>
      </c>
      <c r="G28" s="116">
        <v>0.386662915</v>
      </c>
      <c r="H28" s="116">
        <v>0.37551830870000003</v>
      </c>
      <c r="I28" s="116">
        <v>0.37294548890000001</v>
      </c>
      <c r="J28" s="116"/>
      <c r="K28" s="116"/>
      <c r="L28" s="116"/>
      <c r="M28" s="116"/>
      <c r="N28" s="116"/>
      <c r="O28" s="116"/>
    </row>
    <row r="29" spans="1:16" s="9" customFormat="1" ht="14.25" customHeight="1" x14ac:dyDescent="0.2">
      <c r="A29" s="232" t="s">
        <v>90</v>
      </c>
      <c r="B29" s="233"/>
      <c r="C29" s="233"/>
      <c r="D29" s="233"/>
      <c r="E29" s="234"/>
      <c r="F29" s="58">
        <v>2337</v>
      </c>
      <c r="G29" s="58">
        <v>2500</v>
      </c>
      <c r="H29" s="58">
        <v>2078</v>
      </c>
      <c r="I29" s="58">
        <v>2098</v>
      </c>
      <c r="J29" s="58"/>
      <c r="K29" s="58"/>
      <c r="L29" s="58"/>
      <c r="M29" s="58"/>
      <c r="N29" s="58"/>
      <c r="O29" s="58"/>
    </row>
    <row r="30" spans="1:16" s="9" customFormat="1" ht="14.25" customHeight="1" x14ac:dyDescent="0.2">
      <c r="A30" s="232" t="s">
        <v>91</v>
      </c>
      <c r="B30" s="233"/>
      <c r="C30" s="233"/>
      <c r="D30" s="233"/>
      <c r="E30" s="234"/>
      <c r="F30" s="116">
        <v>0.2351816444</v>
      </c>
      <c r="G30" s="116">
        <v>0.2141327623</v>
      </c>
      <c r="H30" s="116">
        <v>0.18643459540000001</v>
      </c>
      <c r="I30" s="116">
        <v>0.18779090579999999</v>
      </c>
      <c r="J30" s="116"/>
      <c r="K30" s="116"/>
      <c r="L30" s="116"/>
      <c r="M30" s="116"/>
      <c r="N30" s="116"/>
      <c r="O30" s="116"/>
    </row>
    <row r="31" spans="1:16" s="9" customFormat="1" ht="14.25" customHeight="1" x14ac:dyDescent="0.2">
      <c r="A31" s="232" t="s">
        <v>96</v>
      </c>
      <c r="B31" s="233"/>
      <c r="C31" s="233"/>
      <c r="D31" s="233"/>
      <c r="E31" s="234"/>
      <c r="F31" s="58">
        <v>2086</v>
      </c>
      <c r="G31" s="58">
        <v>2184</v>
      </c>
      <c r="H31" s="58">
        <v>1787</v>
      </c>
      <c r="I31" s="58">
        <v>1802</v>
      </c>
      <c r="J31" s="58"/>
      <c r="K31" s="58"/>
      <c r="L31" s="58"/>
      <c r="M31" s="58"/>
      <c r="N31" s="58"/>
      <c r="O31" s="58"/>
    </row>
    <row r="32" spans="1:16" s="10" customFormat="1" ht="14.25" customHeight="1" x14ac:dyDescent="0.2">
      <c r="A32" s="232" t="s">
        <v>97</v>
      </c>
      <c r="B32" s="233"/>
      <c r="C32" s="233"/>
      <c r="D32" s="233"/>
      <c r="E32" s="234"/>
      <c r="F32" s="116">
        <v>0.20992251179999999</v>
      </c>
      <c r="G32" s="116">
        <v>0.18706638119999999</v>
      </c>
      <c r="H32" s="116">
        <v>0.16032657459999999</v>
      </c>
      <c r="I32" s="116">
        <v>0.1612960974</v>
      </c>
      <c r="J32" s="116"/>
      <c r="K32" s="116"/>
      <c r="L32" s="116"/>
      <c r="M32" s="116"/>
      <c r="N32" s="116"/>
      <c r="O32" s="116"/>
      <c r="P32" s="83"/>
    </row>
    <row r="33" spans="1:15" s="10" customFormat="1" ht="14.25" customHeight="1" x14ac:dyDescent="0.2">
      <c r="A33" s="232" t="s">
        <v>224</v>
      </c>
      <c r="B33" s="233"/>
      <c r="C33" s="233"/>
      <c r="D33" s="233"/>
      <c r="E33" s="234"/>
      <c r="F33" s="58">
        <v>3221</v>
      </c>
      <c r="G33" s="58">
        <v>3587</v>
      </c>
      <c r="H33" s="58">
        <v>3283</v>
      </c>
      <c r="I33" s="58">
        <v>3151</v>
      </c>
      <c r="J33" s="58"/>
      <c r="K33" s="58"/>
      <c r="L33" s="58"/>
      <c r="M33" s="58"/>
      <c r="N33" s="58"/>
      <c r="O33" s="58"/>
    </row>
    <row r="34" spans="1:15" s="10" customFormat="1" ht="14.25" customHeight="1" x14ac:dyDescent="0.2">
      <c r="A34" s="232" t="s">
        <v>225</v>
      </c>
      <c r="B34" s="233"/>
      <c r="C34" s="233"/>
      <c r="D34" s="233"/>
      <c r="E34" s="234"/>
      <c r="F34" s="116">
        <v>0.2203297079</v>
      </c>
      <c r="G34" s="116">
        <v>0.20185706249999999</v>
      </c>
      <c r="H34" s="116">
        <v>0.19173042109999999</v>
      </c>
      <c r="I34" s="116">
        <v>0.18629537660000001</v>
      </c>
      <c r="J34" s="116"/>
      <c r="K34" s="116"/>
      <c r="L34" s="116"/>
      <c r="M34" s="116"/>
      <c r="N34" s="116"/>
      <c r="O34" s="116"/>
    </row>
    <row r="35" spans="1:15" s="10" customFormat="1" ht="14.25" customHeight="1" x14ac:dyDescent="0.2">
      <c r="A35" s="232" t="s">
        <v>88</v>
      </c>
      <c r="B35" s="233"/>
      <c r="C35" s="233"/>
      <c r="D35" s="233"/>
      <c r="E35" s="234"/>
      <c r="F35" s="58">
        <v>1537</v>
      </c>
      <c r="G35" s="58">
        <v>1653</v>
      </c>
      <c r="H35" s="58">
        <v>1503</v>
      </c>
      <c r="I35" s="58">
        <v>1479</v>
      </c>
      <c r="J35" s="58"/>
      <c r="K35" s="58"/>
      <c r="L35" s="58"/>
      <c r="M35" s="58"/>
      <c r="N35" s="58"/>
      <c r="O35" s="58"/>
    </row>
    <row r="36" spans="1:15" s="10" customFormat="1" ht="14.25" customHeight="1" x14ac:dyDescent="0.2">
      <c r="A36" s="232" t="s">
        <v>89</v>
      </c>
      <c r="B36" s="233"/>
      <c r="C36" s="233"/>
      <c r="D36" s="233"/>
      <c r="E36" s="234"/>
      <c r="F36" s="116">
        <v>0.1051371503</v>
      </c>
      <c r="G36" s="116">
        <v>9.3021947100000002E-2</v>
      </c>
      <c r="H36" s="116">
        <v>8.7776674599999993E-2</v>
      </c>
      <c r="I36" s="116">
        <v>8.7442355400000005E-2</v>
      </c>
      <c r="J36" s="116"/>
      <c r="K36" s="116"/>
      <c r="L36" s="116"/>
      <c r="M36" s="116"/>
      <c r="N36" s="116"/>
      <c r="O36" s="116"/>
    </row>
    <row r="37" spans="1:15" s="10" customFormat="1" ht="14.25" customHeight="1" x14ac:dyDescent="0.2">
      <c r="A37" s="232" t="s">
        <v>275</v>
      </c>
      <c r="B37" s="233"/>
      <c r="C37" s="233"/>
      <c r="D37" s="233"/>
      <c r="E37" s="234"/>
      <c r="F37" s="84">
        <v>1325</v>
      </c>
      <c r="G37" s="84">
        <v>1404</v>
      </c>
      <c r="H37" s="84">
        <v>1246</v>
      </c>
      <c r="I37" s="84">
        <v>1236</v>
      </c>
      <c r="J37" s="84"/>
      <c r="K37" s="84"/>
      <c r="L37" s="84"/>
      <c r="M37" s="84"/>
      <c r="N37" s="84"/>
      <c r="O37" s="84"/>
    </row>
    <row r="38" spans="1:15" s="10" customFormat="1" ht="14.25" customHeight="1" x14ac:dyDescent="0.2">
      <c r="A38" s="232" t="s">
        <v>276</v>
      </c>
      <c r="B38" s="233"/>
      <c r="C38" s="233"/>
      <c r="D38" s="233"/>
      <c r="E38" s="234"/>
      <c r="F38" s="116">
        <v>9.0635474399999999E-2</v>
      </c>
      <c r="G38" s="116">
        <v>7.9009566700000006E-2</v>
      </c>
      <c r="H38" s="116">
        <v>7.2767622500000004E-2</v>
      </c>
      <c r="I38" s="116">
        <v>7.3075558700000001E-2</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2:E32"/>
    <mergeCell ref="A26:E26"/>
    <mergeCell ref="B12:C12"/>
    <mergeCell ref="A29:E29"/>
    <mergeCell ref="A30:E30"/>
    <mergeCell ref="A31:E31"/>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N2:O2"/>
    <mergeCell ref="N4:O4"/>
    <mergeCell ref="E5:G5"/>
    <mergeCell ref="E6:O6"/>
    <mergeCell ref="M8:P9"/>
    <mergeCell ref="A8:C8"/>
    <mergeCell ref="A21:C21"/>
    <mergeCell ref="A22:D22"/>
    <mergeCell ref="A16:D20"/>
    <mergeCell ref="E2:M4"/>
    <mergeCell ref="A15:C1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100</v>
      </c>
      <c r="F5" s="199"/>
      <c r="G5" s="199"/>
      <c r="H5" s="68"/>
      <c r="I5" s="68"/>
      <c r="J5" s="13"/>
      <c r="L5" s="8"/>
      <c r="M5" s="68"/>
      <c r="N5" s="68"/>
      <c r="O5" s="68"/>
      <c r="P5" s="68"/>
    </row>
    <row r="6" spans="1:16" ht="18.75" x14ac:dyDescent="0.25">
      <c r="D6" s="21"/>
      <c r="E6" s="239" t="s">
        <v>101</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283</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209</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208</v>
      </c>
      <c r="B25" s="233"/>
      <c r="C25" s="233"/>
      <c r="D25" s="233"/>
      <c r="E25" s="234"/>
      <c r="F25" s="84">
        <v>7344</v>
      </c>
      <c r="G25" s="84">
        <v>9363</v>
      </c>
      <c r="H25" s="84">
        <v>9057</v>
      </c>
      <c r="I25" s="84">
        <v>8787</v>
      </c>
      <c r="J25" s="84"/>
      <c r="K25" s="84"/>
      <c r="L25" s="84"/>
      <c r="M25" s="84"/>
      <c r="N25" s="84"/>
      <c r="O25" s="84"/>
    </row>
    <row r="26" spans="1:16" s="9" customFormat="1" ht="14.25" customHeight="1" x14ac:dyDescent="0.2">
      <c r="A26" s="232" t="s">
        <v>259</v>
      </c>
      <c r="B26" s="233"/>
      <c r="C26" s="233"/>
      <c r="D26" s="233"/>
      <c r="E26" s="234"/>
      <c r="F26" s="84">
        <v>6798</v>
      </c>
      <c r="G26" s="84">
        <v>8780</v>
      </c>
      <c r="H26" s="84">
        <v>8602</v>
      </c>
      <c r="I26" s="84">
        <v>8398</v>
      </c>
      <c r="J26" s="84"/>
      <c r="K26" s="84"/>
      <c r="L26" s="84"/>
      <c r="M26" s="84"/>
      <c r="N26" s="84"/>
      <c r="O26" s="84"/>
    </row>
    <row r="27" spans="1:16" s="82" customFormat="1" ht="14.25" customHeight="1" x14ac:dyDescent="0.25">
      <c r="A27" s="232" t="s">
        <v>86</v>
      </c>
      <c r="B27" s="233"/>
      <c r="C27" s="233"/>
      <c r="D27" s="233"/>
      <c r="E27" s="234"/>
      <c r="F27" s="84">
        <v>994</v>
      </c>
      <c r="G27" s="84">
        <v>1400</v>
      </c>
      <c r="H27" s="84">
        <v>1425</v>
      </c>
      <c r="I27" s="84">
        <v>1390</v>
      </c>
      <c r="J27" s="84"/>
      <c r="K27" s="84"/>
      <c r="L27" s="84"/>
      <c r="M27" s="84"/>
      <c r="N27" s="84"/>
      <c r="O27" s="84"/>
    </row>
    <row r="28" spans="1:16" s="9" customFormat="1" ht="14.25" customHeight="1" x14ac:dyDescent="0.2">
      <c r="A28" s="232" t="s">
        <v>87</v>
      </c>
      <c r="B28" s="233"/>
      <c r="C28" s="233"/>
      <c r="D28" s="233"/>
      <c r="E28" s="234"/>
      <c r="F28" s="116">
        <v>0.14621947630000001</v>
      </c>
      <c r="G28" s="116">
        <v>0.15945330299999999</v>
      </c>
      <c r="H28" s="116">
        <v>0.16565914900000001</v>
      </c>
      <c r="I28" s="116">
        <v>0.16551559900000001</v>
      </c>
      <c r="J28" s="116"/>
      <c r="K28" s="116"/>
      <c r="L28" s="116"/>
      <c r="M28" s="116"/>
      <c r="N28" s="116"/>
      <c r="O28" s="116"/>
    </row>
    <row r="29" spans="1:16" s="9" customFormat="1" ht="14.25" customHeight="1" x14ac:dyDescent="0.2">
      <c r="A29" s="232" t="s">
        <v>90</v>
      </c>
      <c r="B29" s="233"/>
      <c r="C29" s="233"/>
      <c r="D29" s="233"/>
      <c r="E29" s="234"/>
      <c r="F29" s="58">
        <v>111</v>
      </c>
      <c r="G29" s="58">
        <v>152</v>
      </c>
      <c r="H29" s="58">
        <v>143</v>
      </c>
      <c r="I29" s="58">
        <v>140</v>
      </c>
      <c r="J29" s="58"/>
      <c r="K29" s="58"/>
      <c r="L29" s="58"/>
      <c r="M29" s="58"/>
      <c r="N29" s="58"/>
      <c r="O29" s="58"/>
    </row>
    <row r="30" spans="1:16" s="9" customFormat="1" ht="14.25" customHeight="1" x14ac:dyDescent="0.2">
      <c r="A30" s="232" t="s">
        <v>91</v>
      </c>
      <c r="B30" s="233"/>
      <c r="C30" s="233"/>
      <c r="D30" s="233"/>
      <c r="E30" s="234"/>
      <c r="F30" s="116">
        <v>5.2457466899999999E-2</v>
      </c>
      <c r="G30" s="116">
        <v>5.6610800699999998E-2</v>
      </c>
      <c r="H30" s="116">
        <v>5.44761905E-2</v>
      </c>
      <c r="I30" s="116">
        <v>5.2710843399999999E-2</v>
      </c>
      <c r="J30" s="116"/>
      <c r="K30" s="116"/>
      <c r="L30" s="116"/>
      <c r="M30" s="116"/>
      <c r="N30" s="116"/>
      <c r="O30" s="116"/>
    </row>
    <row r="31" spans="1:16" s="10" customFormat="1" ht="14.25" customHeight="1" x14ac:dyDescent="0.2">
      <c r="A31" s="232" t="s">
        <v>96</v>
      </c>
      <c r="B31" s="233"/>
      <c r="C31" s="233"/>
      <c r="D31" s="233"/>
      <c r="E31" s="234"/>
      <c r="F31" s="58">
        <v>62</v>
      </c>
      <c r="G31" s="58">
        <v>89</v>
      </c>
      <c r="H31" s="58">
        <v>81</v>
      </c>
      <c r="I31" s="58">
        <v>90</v>
      </c>
      <c r="J31" s="58"/>
      <c r="K31" s="58"/>
      <c r="L31" s="58"/>
      <c r="M31" s="58"/>
      <c r="N31" s="58"/>
      <c r="O31" s="58"/>
      <c r="P31" s="83"/>
    </row>
    <row r="32" spans="1:16" s="10" customFormat="1" ht="14.25" customHeight="1" x14ac:dyDescent="0.2">
      <c r="A32" s="232" t="s">
        <v>97</v>
      </c>
      <c r="B32" s="233"/>
      <c r="C32" s="233"/>
      <c r="D32" s="233"/>
      <c r="E32" s="234"/>
      <c r="F32" s="116">
        <v>2.9300567100000001E-2</v>
      </c>
      <c r="G32" s="116">
        <v>3.31471136E-2</v>
      </c>
      <c r="H32" s="116">
        <v>3.0857142899999999E-2</v>
      </c>
      <c r="I32" s="116">
        <v>3.38855422E-2</v>
      </c>
      <c r="J32" s="116"/>
      <c r="K32" s="116"/>
      <c r="L32" s="116"/>
      <c r="M32" s="116"/>
      <c r="N32" s="116"/>
      <c r="O32" s="116"/>
    </row>
    <row r="33" spans="1:15" s="10" customFormat="1" ht="14.25" customHeight="1" x14ac:dyDescent="0.2">
      <c r="A33" s="232" t="s">
        <v>224</v>
      </c>
      <c r="B33" s="233"/>
      <c r="C33" s="233"/>
      <c r="D33" s="233"/>
      <c r="E33" s="234"/>
      <c r="F33" s="58">
        <v>245</v>
      </c>
      <c r="G33" s="58">
        <v>345</v>
      </c>
      <c r="H33" s="58">
        <v>361</v>
      </c>
      <c r="I33" s="58">
        <v>372</v>
      </c>
      <c r="J33" s="58"/>
      <c r="K33" s="58"/>
      <c r="L33" s="58"/>
      <c r="M33" s="58"/>
      <c r="N33" s="58"/>
      <c r="O33" s="58"/>
    </row>
    <row r="34" spans="1:15" s="10" customFormat="1" ht="14.25" customHeight="1" x14ac:dyDescent="0.2">
      <c r="A34" s="232" t="s">
        <v>225</v>
      </c>
      <c r="B34" s="233"/>
      <c r="C34" s="233"/>
      <c r="D34" s="233"/>
      <c r="E34" s="234"/>
      <c r="F34" s="116">
        <v>3.6040011800000001E-2</v>
      </c>
      <c r="G34" s="116">
        <v>3.9293849700000001E-2</v>
      </c>
      <c r="H34" s="116">
        <v>4.1966984399999997E-2</v>
      </c>
      <c r="I34" s="116">
        <v>4.4296261000000003E-2</v>
      </c>
      <c r="J34" s="116"/>
      <c r="K34" s="116"/>
      <c r="L34" s="116"/>
      <c r="M34" s="116"/>
      <c r="N34" s="116"/>
      <c r="O34" s="116"/>
    </row>
    <row r="35" spans="1:15" s="10" customFormat="1" ht="14.25" customHeight="1" x14ac:dyDescent="0.2">
      <c r="A35" s="232" t="s">
        <v>88</v>
      </c>
      <c r="B35" s="233"/>
      <c r="C35" s="233"/>
      <c r="D35" s="233"/>
      <c r="E35" s="234"/>
      <c r="F35" s="58">
        <v>90</v>
      </c>
      <c r="G35" s="58">
        <v>121</v>
      </c>
      <c r="H35" s="58">
        <v>116</v>
      </c>
      <c r="I35" s="58">
        <v>117</v>
      </c>
      <c r="J35" s="58"/>
      <c r="K35" s="58"/>
      <c r="L35" s="58"/>
      <c r="M35" s="58"/>
      <c r="N35" s="58"/>
      <c r="O35" s="58"/>
    </row>
    <row r="36" spans="1:15" s="10" customFormat="1" ht="14.25" customHeight="1" x14ac:dyDescent="0.2">
      <c r="A36" s="232" t="s">
        <v>89</v>
      </c>
      <c r="B36" s="233"/>
      <c r="C36" s="233"/>
      <c r="D36" s="233"/>
      <c r="E36" s="234"/>
      <c r="F36" s="116">
        <v>1.3239188000000001E-2</v>
      </c>
      <c r="G36" s="116">
        <v>1.37813212E-2</v>
      </c>
      <c r="H36" s="116">
        <v>1.3485235999999999E-2</v>
      </c>
      <c r="I36" s="116">
        <v>1.39318885E-2</v>
      </c>
      <c r="J36" s="116"/>
      <c r="K36" s="116"/>
      <c r="L36" s="116"/>
      <c r="M36" s="116"/>
      <c r="N36" s="116"/>
      <c r="O36" s="116"/>
    </row>
    <row r="37" spans="1:15" s="10" customFormat="1" ht="14.25" customHeight="1" x14ac:dyDescent="0.2">
      <c r="A37" s="232" t="s">
        <v>275</v>
      </c>
      <c r="B37" s="233"/>
      <c r="C37" s="233"/>
      <c r="D37" s="233"/>
      <c r="E37" s="234"/>
      <c r="F37" s="101">
        <v>25</v>
      </c>
      <c r="G37" s="101">
        <v>43</v>
      </c>
      <c r="H37" s="101">
        <v>34</v>
      </c>
      <c r="I37" s="101">
        <v>46</v>
      </c>
      <c r="J37" s="59"/>
      <c r="K37" s="101"/>
      <c r="L37" s="101"/>
      <c r="M37" s="101"/>
      <c r="N37" s="101"/>
      <c r="O37" s="59"/>
    </row>
    <row r="38" spans="1:15" s="1" customFormat="1" ht="14.25" customHeight="1" x14ac:dyDescent="0.25">
      <c r="A38" s="232" t="s">
        <v>276</v>
      </c>
      <c r="B38" s="233"/>
      <c r="C38" s="233"/>
      <c r="D38" s="233"/>
      <c r="E38" s="234"/>
      <c r="F38" s="116">
        <v>3.6775521999999998E-3</v>
      </c>
      <c r="G38" s="116">
        <v>4.8974943000000002E-3</v>
      </c>
      <c r="H38" s="116">
        <v>3.9525691999999996E-3</v>
      </c>
      <c r="I38" s="116">
        <v>5.4774945999999996E-3</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102</v>
      </c>
      <c r="F5" s="199"/>
      <c r="G5" s="199"/>
      <c r="H5" s="68"/>
      <c r="I5" s="68"/>
      <c r="J5" s="13"/>
      <c r="L5" s="8"/>
      <c r="M5" s="68"/>
      <c r="N5" s="68"/>
      <c r="O5" s="68"/>
      <c r="P5" s="68"/>
    </row>
    <row r="6" spans="1:16" ht="18.75" x14ac:dyDescent="0.25">
      <c r="D6" s="21"/>
      <c r="E6" s="239" t="s">
        <v>103</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210</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211</v>
      </c>
      <c r="B25" s="233"/>
      <c r="C25" s="233"/>
      <c r="D25" s="233"/>
      <c r="E25" s="234"/>
      <c r="F25" s="84">
        <v>8438</v>
      </c>
      <c r="G25" s="84">
        <v>9987</v>
      </c>
      <c r="H25" s="84">
        <v>9602</v>
      </c>
      <c r="I25" s="84">
        <v>9499</v>
      </c>
      <c r="J25" s="84"/>
      <c r="K25" s="84"/>
      <c r="L25" s="84"/>
      <c r="M25" s="84"/>
      <c r="N25" s="84"/>
      <c r="O25" s="84"/>
    </row>
    <row r="26" spans="1:16" s="9" customFormat="1" ht="14.25" customHeight="1" x14ac:dyDescent="0.2">
      <c r="A26" s="232" t="s">
        <v>259</v>
      </c>
      <c r="B26" s="233"/>
      <c r="C26" s="233"/>
      <c r="D26" s="233"/>
      <c r="E26" s="234"/>
      <c r="F26" s="84">
        <v>2987</v>
      </c>
      <c r="G26" s="84">
        <v>3642</v>
      </c>
      <c r="H26" s="84">
        <v>3535</v>
      </c>
      <c r="I26" s="84">
        <v>3518</v>
      </c>
      <c r="J26" s="84"/>
      <c r="K26" s="84"/>
      <c r="L26" s="84"/>
      <c r="M26" s="84"/>
      <c r="N26" s="84"/>
      <c r="O26" s="84"/>
    </row>
    <row r="27" spans="1:16" s="82" customFormat="1" ht="14.25" customHeight="1" x14ac:dyDescent="0.25">
      <c r="A27" s="232" t="s">
        <v>86</v>
      </c>
      <c r="B27" s="233"/>
      <c r="C27" s="233"/>
      <c r="D27" s="233"/>
      <c r="E27" s="234"/>
      <c r="F27" s="84">
        <v>994</v>
      </c>
      <c r="G27" s="84">
        <v>1150</v>
      </c>
      <c r="H27" s="84">
        <v>1052</v>
      </c>
      <c r="I27" s="84">
        <v>1004</v>
      </c>
      <c r="J27" s="84"/>
      <c r="K27" s="84"/>
      <c r="L27" s="84"/>
      <c r="M27" s="84"/>
      <c r="N27" s="84"/>
      <c r="O27" s="84"/>
    </row>
    <row r="28" spans="1:16" s="9" customFormat="1" ht="14.25" customHeight="1" x14ac:dyDescent="0.2">
      <c r="A28" s="232" t="s">
        <v>87</v>
      </c>
      <c r="B28" s="233"/>
      <c r="C28" s="233"/>
      <c r="D28" s="233"/>
      <c r="E28" s="234"/>
      <c r="F28" s="116">
        <v>0.33277535990000001</v>
      </c>
      <c r="G28" s="116">
        <v>0.3157605711</v>
      </c>
      <c r="H28" s="116">
        <v>0.29759547380000001</v>
      </c>
      <c r="I28" s="116">
        <v>0.28538942579999999</v>
      </c>
      <c r="J28" s="116"/>
      <c r="K28" s="116"/>
      <c r="L28" s="116"/>
      <c r="M28" s="116"/>
      <c r="N28" s="116"/>
      <c r="O28" s="116"/>
    </row>
    <row r="29" spans="1:16" s="9" customFormat="1" ht="14.25" customHeight="1" x14ac:dyDescent="0.2">
      <c r="A29" s="232" t="s">
        <v>90</v>
      </c>
      <c r="B29" s="233"/>
      <c r="C29" s="233"/>
      <c r="D29" s="233"/>
      <c r="E29" s="234"/>
      <c r="F29" s="58">
        <v>313</v>
      </c>
      <c r="G29" s="58">
        <v>355</v>
      </c>
      <c r="H29" s="58">
        <v>310</v>
      </c>
      <c r="I29" s="58">
        <v>286</v>
      </c>
      <c r="J29" s="58"/>
      <c r="K29" s="58"/>
      <c r="L29" s="58"/>
      <c r="M29" s="58"/>
      <c r="N29" s="58"/>
      <c r="O29" s="58"/>
    </row>
    <row r="30" spans="1:16" s="9" customFormat="1" ht="14.25" customHeight="1" x14ac:dyDescent="0.2">
      <c r="A30" s="232" t="s">
        <v>91</v>
      </c>
      <c r="B30" s="233"/>
      <c r="C30" s="233"/>
      <c r="D30" s="233"/>
      <c r="E30" s="234"/>
      <c r="F30" s="116">
        <v>0.1047874121</v>
      </c>
      <c r="G30" s="116">
        <v>9.74739154E-2</v>
      </c>
      <c r="H30" s="116">
        <v>8.7694483700000006E-2</v>
      </c>
      <c r="I30" s="116">
        <v>8.1296191000000004E-2</v>
      </c>
      <c r="J30" s="116"/>
      <c r="K30" s="116"/>
      <c r="L30" s="116"/>
      <c r="M30" s="116"/>
      <c r="N30" s="116"/>
      <c r="O30" s="116"/>
    </row>
    <row r="31" spans="1:16" s="10" customFormat="1" ht="14.25" customHeight="1" x14ac:dyDescent="0.2">
      <c r="A31" s="232" t="s">
        <v>96</v>
      </c>
      <c r="B31" s="233"/>
      <c r="C31" s="233"/>
      <c r="D31" s="233"/>
      <c r="E31" s="234"/>
      <c r="F31" s="58">
        <v>209</v>
      </c>
      <c r="G31" s="58">
        <v>247</v>
      </c>
      <c r="H31" s="58">
        <v>208</v>
      </c>
      <c r="I31" s="58">
        <v>194</v>
      </c>
      <c r="J31" s="58"/>
      <c r="K31" s="58"/>
      <c r="L31" s="58"/>
      <c r="M31" s="58"/>
      <c r="N31" s="58"/>
      <c r="O31" s="58"/>
      <c r="P31" s="83"/>
    </row>
    <row r="32" spans="1:16" s="10" customFormat="1" ht="14.25" customHeight="1" x14ac:dyDescent="0.2">
      <c r="A32" s="232" t="s">
        <v>97</v>
      </c>
      <c r="B32" s="233"/>
      <c r="C32" s="233"/>
      <c r="D32" s="233"/>
      <c r="E32" s="234"/>
      <c r="F32" s="116">
        <v>6.9969869399999995E-2</v>
      </c>
      <c r="G32" s="116">
        <v>6.7819879200000002E-2</v>
      </c>
      <c r="H32" s="116">
        <v>5.88401697E-2</v>
      </c>
      <c r="I32" s="116">
        <v>5.5144968699999998E-2</v>
      </c>
      <c r="J32" s="116"/>
      <c r="K32" s="116"/>
      <c r="L32" s="116"/>
      <c r="M32" s="116"/>
      <c r="N32" s="116"/>
      <c r="O32" s="116"/>
    </row>
    <row r="33" spans="1:15" s="10" customFormat="1" ht="14.25" customHeight="1" x14ac:dyDescent="0.2">
      <c r="A33" s="232" t="s">
        <v>224</v>
      </c>
      <c r="B33" s="233"/>
      <c r="C33" s="233"/>
      <c r="D33" s="233"/>
      <c r="E33" s="234"/>
      <c r="F33" s="58">
        <v>553</v>
      </c>
      <c r="G33" s="58">
        <v>653</v>
      </c>
      <c r="H33" s="58">
        <v>581</v>
      </c>
      <c r="I33" s="58">
        <v>531</v>
      </c>
      <c r="J33" s="58"/>
      <c r="K33" s="58"/>
      <c r="L33" s="58"/>
      <c r="M33" s="58"/>
      <c r="N33" s="58"/>
      <c r="O33" s="58"/>
    </row>
    <row r="34" spans="1:15" s="10" customFormat="1" ht="14.25" customHeight="1" x14ac:dyDescent="0.2">
      <c r="A34" s="232" t="s">
        <v>225</v>
      </c>
      <c r="B34" s="233"/>
      <c r="C34" s="233"/>
      <c r="D34" s="233"/>
      <c r="E34" s="234"/>
      <c r="F34" s="116">
        <v>0.1851355875</v>
      </c>
      <c r="G34" s="116">
        <v>0.17929708950000001</v>
      </c>
      <c r="H34" s="116">
        <v>0.16435643559999999</v>
      </c>
      <c r="I34" s="116">
        <v>0.150938033</v>
      </c>
      <c r="J34" s="116"/>
      <c r="K34" s="116"/>
      <c r="L34" s="116"/>
      <c r="M34" s="116"/>
      <c r="N34" s="116"/>
      <c r="O34" s="116"/>
    </row>
    <row r="35" spans="1:15" s="10" customFormat="1" ht="14.25" customHeight="1" x14ac:dyDescent="0.2">
      <c r="A35" s="232" t="s">
        <v>88</v>
      </c>
      <c r="B35" s="233"/>
      <c r="C35" s="233"/>
      <c r="D35" s="233"/>
      <c r="E35" s="234"/>
      <c r="F35" s="58">
        <v>127</v>
      </c>
      <c r="G35" s="58">
        <v>136</v>
      </c>
      <c r="H35" s="58">
        <v>98</v>
      </c>
      <c r="I35" s="58">
        <v>100</v>
      </c>
      <c r="J35" s="58"/>
      <c r="K35" s="58"/>
      <c r="L35" s="58"/>
      <c r="M35" s="58"/>
      <c r="N35" s="58"/>
      <c r="O35" s="58"/>
    </row>
    <row r="36" spans="1:15" s="10" customFormat="1" ht="14.25" customHeight="1" x14ac:dyDescent="0.2">
      <c r="A36" s="232" t="s">
        <v>89</v>
      </c>
      <c r="B36" s="233"/>
      <c r="C36" s="233"/>
      <c r="D36" s="233"/>
      <c r="E36" s="234"/>
      <c r="F36" s="116">
        <v>4.2517576199999997E-2</v>
      </c>
      <c r="G36" s="116">
        <v>3.7342119700000002E-2</v>
      </c>
      <c r="H36" s="116">
        <v>2.77227723E-2</v>
      </c>
      <c r="I36" s="116">
        <v>2.8425241600000001E-2</v>
      </c>
      <c r="J36" s="116"/>
      <c r="K36" s="116"/>
      <c r="L36" s="116"/>
      <c r="M36" s="116"/>
      <c r="N36" s="116"/>
      <c r="O36" s="116"/>
    </row>
    <row r="37" spans="1:15" s="10" customFormat="1" ht="14.25" customHeight="1" x14ac:dyDescent="0.2">
      <c r="A37" s="232" t="s">
        <v>275</v>
      </c>
      <c r="B37" s="233"/>
      <c r="C37" s="233"/>
      <c r="D37" s="233"/>
      <c r="E37" s="234"/>
      <c r="F37" s="84">
        <v>44</v>
      </c>
      <c r="G37" s="84">
        <v>62</v>
      </c>
      <c r="H37" s="84">
        <v>44</v>
      </c>
      <c r="I37" s="84">
        <v>35</v>
      </c>
      <c r="J37" s="84"/>
      <c r="K37" s="84"/>
      <c r="L37" s="84"/>
      <c r="M37" s="84"/>
      <c r="N37" s="84"/>
      <c r="O37" s="84"/>
    </row>
    <row r="38" spans="1:15" s="1" customFormat="1" ht="14.25" customHeight="1" x14ac:dyDescent="0.25">
      <c r="A38" s="232" t="s">
        <v>276</v>
      </c>
      <c r="B38" s="233"/>
      <c r="C38" s="233"/>
      <c r="D38" s="233"/>
      <c r="E38" s="234"/>
      <c r="F38" s="116">
        <v>1.47304988E-2</v>
      </c>
      <c r="G38" s="116">
        <v>1.7023613399999998E-2</v>
      </c>
      <c r="H38" s="116">
        <v>1.2446959E-2</v>
      </c>
      <c r="I38" s="116">
        <v>9.9488345999999995E-3</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104</v>
      </c>
      <c r="F5" s="199"/>
      <c r="G5" s="199"/>
      <c r="H5" s="68"/>
      <c r="I5" s="68"/>
      <c r="J5" s="13"/>
      <c r="L5" s="8"/>
      <c r="M5" s="68"/>
      <c r="N5" s="68"/>
      <c r="O5" s="68"/>
      <c r="P5" s="68"/>
    </row>
    <row r="6" spans="1:16" ht="18.75" x14ac:dyDescent="0.25">
      <c r="D6" s="21"/>
      <c r="E6" s="239" t="s">
        <v>105</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213</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1.2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212</v>
      </c>
      <c r="B25" s="233"/>
      <c r="C25" s="233"/>
      <c r="D25" s="233"/>
      <c r="E25" s="234"/>
      <c r="F25" s="84">
        <v>4834</v>
      </c>
      <c r="G25" s="84">
        <v>5348</v>
      </c>
      <c r="H25" s="84">
        <v>4986</v>
      </c>
      <c r="I25" s="84">
        <v>4998</v>
      </c>
      <c r="J25" s="84"/>
      <c r="K25" s="84"/>
      <c r="L25" s="84"/>
      <c r="M25" s="84"/>
      <c r="N25" s="84"/>
      <c r="O25" s="84"/>
    </row>
    <row r="26" spans="1:16" s="9" customFormat="1" ht="14.25" customHeight="1" x14ac:dyDescent="0.2">
      <c r="A26" s="232" t="s">
        <v>259</v>
      </c>
      <c r="B26" s="233"/>
      <c r="C26" s="233"/>
      <c r="D26" s="233"/>
      <c r="E26" s="234"/>
      <c r="F26" s="84">
        <v>4834</v>
      </c>
      <c r="G26" s="84">
        <v>5348</v>
      </c>
      <c r="H26" s="84">
        <v>4986</v>
      </c>
      <c r="I26" s="84">
        <v>4998</v>
      </c>
      <c r="J26" s="84"/>
      <c r="K26" s="84"/>
      <c r="L26" s="84"/>
      <c r="M26" s="84"/>
      <c r="N26" s="84"/>
      <c r="O26" s="84"/>
    </row>
    <row r="27" spans="1:16" s="82" customFormat="1" ht="14.25" customHeight="1" x14ac:dyDescent="0.25">
      <c r="A27" s="232" t="s">
        <v>86</v>
      </c>
      <c r="B27" s="233"/>
      <c r="C27" s="233"/>
      <c r="D27" s="233"/>
      <c r="E27" s="234"/>
      <c r="F27" s="84">
        <v>4015</v>
      </c>
      <c r="G27" s="84">
        <v>4321</v>
      </c>
      <c r="H27" s="84">
        <v>3953</v>
      </c>
      <c r="I27" s="84">
        <v>3914</v>
      </c>
      <c r="J27" s="84"/>
      <c r="K27" s="84"/>
      <c r="L27" s="84"/>
      <c r="M27" s="84"/>
      <c r="N27" s="84"/>
      <c r="O27" s="84"/>
    </row>
    <row r="28" spans="1:16" s="9" customFormat="1" ht="14.25" customHeight="1" x14ac:dyDescent="0.2">
      <c r="A28" s="232" t="s">
        <v>87</v>
      </c>
      <c r="B28" s="233"/>
      <c r="C28" s="233"/>
      <c r="D28" s="233"/>
      <c r="E28" s="234"/>
      <c r="F28" s="116">
        <v>0.83057509309999999</v>
      </c>
      <c r="G28" s="116">
        <v>0.80796559459999995</v>
      </c>
      <c r="H28" s="116">
        <v>0.7928198957</v>
      </c>
      <c r="I28" s="116">
        <v>0.78311324530000004</v>
      </c>
      <c r="J28" s="116"/>
      <c r="K28" s="116"/>
      <c r="L28" s="116"/>
      <c r="M28" s="116"/>
      <c r="N28" s="116"/>
      <c r="O28" s="116"/>
    </row>
    <row r="29" spans="1:16" s="9" customFormat="1" ht="14.25" customHeight="1" x14ac:dyDescent="0.2">
      <c r="A29" s="232" t="s">
        <v>90</v>
      </c>
      <c r="B29" s="233"/>
      <c r="C29" s="233"/>
      <c r="D29" s="233"/>
      <c r="E29" s="234"/>
      <c r="F29" s="58">
        <v>1913</v>
      </c>
      <c r="G29" s="58">
        <v>1993</v>
      </c>
      <c r="H29" s="58">
        <v>1625</v>
      </c>
      <c r="I29" s="58">
        <v>1672</v>
      </c>
      <c r="J29" s="58"/>
      <c r="K29" s="58"/>
      <c r="L29" s="58"/>
      <c r="M29" s="58"/>
      <c r="N29" s="58"/>
      <c r="O29" s="58"/>
    </row>
    <row r="30" spans="1:16" s="9" customFormat="1" ht="14.25" customHeight="1" x14ac:dyDescent="0.2">
      <c r="A30" s="232" t="s">
        <v>91</v>
      </c>
      <c r="B30" s="233"/>
      <c r="C30" s="233"/>
      <c r="D30" s="233"/>
      <c r="E30" s="234"/>
      <c r="F30" s="116">
        <v>0.39573851879999999</v>
      </c>
      <c r="G30" s="116">
        <v>0.37266267759999999</v>
      </c>
      <c r="H30" s="116">
        <v>0.32591255520000001</v>
      </c>
      <c r="I30" s="116">
        <v>0.3345338135</v>
      </c>
      <c r="J30" s="116"/>
      <c r="K30" s="116"/>
      <c r="L30" s="116"/>
      <c r="M30" s="116"/>
      <c r="N30" s="116"/>
      <c r="O30" s="116"/>
    </row>
    <row r="31" spans="1:16" s="10" customFormat="1" ht="14.25" customHeight="1" x14ac:dyDescent="0.2">
      <c r="A31" s="232" t="s">
        <v>96</v>
      </c>
      <c r="B31" s="233"/>
      <c r="C31" s="233"/>
      <c r="D31" s="233"/>
      <c r="E31" s="234"/>
      <c r="F31" s="58">
        <v>1815</v>
      </c>
      <c r="G31" s="58">
        <v>1848</v>
      </c>
      <c r="H31" s="58">
        <v>1498</v>
      </c>
      <c r="I31" s="58">
        <v>1518</v>
      </c>
      <c r="J31" s="58"/>
      <c r="K31" s="58"/>
      <c r="L31" s="58"/>
      <c r="M31" s="58"/>
      <c r="N31" s="58"/>
      <c r="O31" s="58"/>
      <c r="P31" s="83"/>
    </row>
    <row r="32" spans="1:16" s="10" customFormat="1" ht="14.25" customHeight="1" x14ac:dyDescent="0.2">
      <c r="A32" s="232" t="s">
        <v>97</v>
      </c>
      <c r="B32" s="233"/>
      <c r="C32" s="233"/>
      <c r="D32" s="233"/>
      <c r="E32" s="234"/>
      <c r="F32" s="116">
        <v>0.375465453</v>
      </c>
      <c r="G32" s="116">
        <v>0.34554973820000001</v>
      </c>
      <c r="H32" s="116">
        <v>0.30044123550000001</v>
      </c>
      <c r="I32" s="116">
        <v>0.30372148859999998</v>
      </c>
      <c r="J32" s="116"/>
      <c r="K32" s="116"/>
      <c r="L32" s="116"/>
      <c r="M32" s="116"/>
      <c r="N32" s="116"/>
      <c r="O32" s="116"/>
    </row>
    <row r="33" spans="1:15" s="10" customFormat="1" ht="14.25" customHeight="1" x14ac:dyDescent="0.2">
      <c r="A33" s="232" t="s">
        <v>224</v>
      </c>
      <c r="B33" s="233"/>
      <c r="C33" s="233"/>
      <c r="D33" s="233"/>
      <c r="E33" s="234"/>
      <c r="F33" s="58">
        <v>2423</v>
      </c>
      <c r="G33" s="58">
        <v>2589</v>
      </c>
      <c r="H33" s="58">
        <v>2341</v>
      </c>
      <c r="I33" s="58">
        <v>2248</v>
      </c>
      <c r="J33" s="58"/>
      <c r="K33" s="58"/>
      <c r="L33" s="58"/>
      <c r="M33" s="58"/>
      <c r="N33" s="58"/>
      <c r="O33" s="58"/>
    </row>
    <row r="34" spans="1:15" s="10" customFormat="1" ht="14.25" customHeight="1" x14ac:dyDescent="0.2">
      <c r="A34" s="232" t="s">
        <v>225</v>
      </c>
      <c r="B34" s="233"/>
      <c r="C34" s="233"/>
      <c r="D34" s="233"/>
      <c r="E34" s="234"/>
      <c r="F34" s="116">
        <v>0.50124120809999995</v>
      </c>
      <c r="G34" s="116">
        <v>0.48410620789999997</v>
      </c>
      <c r="H34" s="116">
        <v>0.46951464100000001</v>
      </c>
      <c r="I34" s="116">
        <v>0.449779912</v>
      </c>
      <c r="J34" s="116"/>
      <c r="K34" s="116"/>
      <c r="L34" s="116"/>
      <c r="M34" s="116"/>
      <c r="N34" s="116"/>
      <c r="O34" s="116"/>
    </row>
    <row r="35" spans="1:15" s="10" customFormat="1" ht="14.25" customHeight="1" x14ac:dyDescent="0.2">
      <c r="A35" s="232" t="s">
        <v>88</v>
      </c>
      <c r="B35" s="233"/>
      <c r="C35" s="233"/>
      <c r="D35" s="233"/>
      <c r="E35" s="234"/>
      <c r="F35" s="58">
        <v>1320</v>
      </c>
      <c r="G35" s="58">
        <v>1396</v>
      </c>
      <c r="H35" s="58">
        <v>1289</v>
      </c>
      <c r="I35" s="58">
        <v>1262</v>
      </c>
      <c r="J35" s="58"/>
      <c r="K35" s="58"/>
      <c r="L35" s="58"/>
      <c r="M35" s="58"/>
      <c r="N35" s="58"/>
      <c r="O35" s="58"/>
    </row>
    <row r="36" spans="1:15" s="10" customFormat="1" ht="14.25" customHeight="1" x14ac:dyDescent="0.2">
      <c r="A36" s="232" t="s">
        <v>89</v>
      </c>
      <c r="B36" s="233"/>
      <c r="C36" s="233"/>
      <c r="D36" s="233"/>
      <c r="E36" s="234"/>
      <c r="F36" s="116">
        <v>0.27306578399999998</v>
      </c>
      <c r="G36" s="116">
        <v>0.26103216159999998</v>
      </c>
      <c r="H36" s="116">
        <v>0.2585238668</v>
      </c>
      <c r="I36" s="116">
        <v>0.25250100040000001</v>
      </c>
      <c r="J36" s="116"/>
      <c r="K36" s="116"/>
      <c r="L36" s="116"/>
      <c r="M36" s="116"/>
      <c r="N36" s="116"/>
      <c r="O36" s="116"/>
    </row>
    <row r="37" spans="1:15" s="10" customFormat="1" ht="14.25" customHeight="1" x14ac:dyDescent="0.2">
      <c r="A37" s="232" t="s">
        <v>275</v>
      </c>
      <c r="B37" s="233"/>
      <c r="C37" s="233"/>
      <c r="D37" s="233"/>
      <c r="E37" s="234"/>
      <c r="F37" s="84">
        <v>1256</v>
      </c>
      <c r="G37" s="84">
        <v>1299</v>
      </c>
      <c r="H37" s="84">
        <v>1168</v>
      </c>
      <c r="I37" s="84">
        <v>1155</v>
      </c>
      <c r="J37" s="84"/>
      <c r="K37" s="84"/>
      <c r="L37" s="84"/>
      <c r="M37" s="84"/>
      <c r="N37" s="84"/>
      <c r="O37" s="84"/>
    </row>
    <row r="38" spans="1:15" s="1" customFormat="1" ht="14.25" customHeight="1" x14ac:dyDescent="0.25">
      <c r="A38" s="232" t="s">
        <v>276</v>
      </c>
      <c r="B38" s="233"/>
      <c r="C38" s="233"/>
      <c r="D38" s="233"/>
      <c r="E38" s="234"/>
      <c r="F38" s="116">
        <v>0.25982623090000001</v>
      </c>
      <c r="G38" s="116">
        <v>0.24289453999999999</v>
      </c>
      <c r="H38" s="116">
        <v>0.2342559166</v>
      </c>
      <c r="I38" s="116">
        <v>0.23109243700000001</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107</v>
      </c>
      <c r="F5" s="199"/>
      <c r="G5" s="199"/>
      <c r="H5" s="68"/>
      <c r="I5" s="68"/>
      <c r="J5" s="13"/>
      <c r="L5" s="8"/>
      <c r="M5" s="68"/>
      <c r="N5" s="68"/>
      <c r="O5" s="68"/>
      <c r="P5" s="68"/>
    </row>
    <row r="6" spans="1:16" ht="18.75" x14ac:dyDescent="0.25">
      <c r="D6" s="21"/>
      <c r="E6" s="239" t="s">
        <v>108</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4" t="s">
        <v>328</v>
      </c>
      <c r="F8" s="254"/>
      <c r="G8" s="254"/>
      <c r="H8" s="254"/>
      <c r="I8" s="254" t="s">
        <v>327</v>
      </c>
      <c r="J8" s="254"/>
      <c r="K8" s="254"/>
      <c r="L8" s="256" t="s">
        <v>329</v>
      </c>
      <c r="M8" s="256"/>
      <c r="N8" s="256"/>
      <c r="O8" s="256"/>
    </row>
    <row r="9" spans="1:16" s="86" customFormat="1" ht="14.25" customHeight="1" x14ac:dyDescent="0.2">
      <c r="A9" s="20"/>
      <c r="B9" s="255" t="s">
        <v>109</v>
      </c>
      <c r="C9" s="255"/>
      <c r="D9" s="9"/>
      <c r="E9" s="4"/>
      <c r="F9" s="4"/>
      <c r="G9" s="4"/>
      <c r="H9" s="4"/>
      <c r="I9" s="4"/>
      <c r="J9" s="4"/>
      <c r="K9" s="4"/>
      <c r="L9" s="4"/>
      <c r="M9" s="4"/>
      <c r="N9" s="4"/>
      <c r="O9" s="4"/>
    </row>
    <row r="10" spans="1:16" s="86" customFormat="1" ht="14.25" customHeight="1" x14ac:dyDescent="0.2">
      <c r="A10" s="20"/>
      <c r="B10" s="255" t="s">
        <v>110</v>
      </c>
      <c r="C10" s="255"/>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245</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23697</v>
      </c>
      <c r="G25" s="84">
        <v>28678</v>
      </c>
      <c r="H25" s="84">
        <v>27539</v>
      </c>
      <c r="I25" s="84">
        <v>27396</v>
      </c>
      <c r="J25" s="84"/>
      <c r="K25" s="84"/>
      <c r="L25" s="84"/>
      <c r="M25" s="84"/>
      <c r="N25" s="84"/>
      <c r="O25" s="84"/>
    </row>
    <row r="26" spans="1:16" s="9" customFormat="1" ht="15" customHeight="1" x14ac:dyDescent="0.2">
      <c r="A26" s="232" t="s">
        <v>111</v>
      </c>
      <c r="B26" s="233"/>
      <c r="C26" s="233"/>
      <c r="D26" s="233"/>
      <c r="E26" s="234"/>
      <c r="F26" s="84">
        <v>5171</v>
      </c>
      <c r="G26" s="84">
        <v>5880</v>
      </c>
      <c r="H26" s="84">
        <v>4295</v>
      </c>
      <c r="I26" s="84">
        <v>3635</v>
      </c>
      <c r="J26" s="84"/>
      <c r="K26" s="84"/>
      <c r="L26" s="84"/>
      <c r="M26" s="84"/>
      <c r="N26" s="84"/>
      <c r="O26" s="84"/>
    </row>
    <row r="27" spans="1:16" s="86" customFormat="1" ht="15" customHeight="1" x14ac:dyDescent="0.25">
      <c r="A27" s="232" t="s">
        <v>109</v>
      </c>
      <c r="B27" s="233"/>
      <c r="C27" s="233"/>
      <c r="D27" s="233"/>
      <c r="E27" s="234"/>
      <c r="F27" s="116">
        <v>0.2182132759</v>
      </c>
      <c r="G27" s="116">
        <v>0.20503521860000001</v>
      </c>
      <c r="H27" s="116">
        <v>0.15596063760000001</v>
      </c>
      <c r="I27" s="116">
        <v>0.13268360339999999</v>
      </c>
      <c r="J27" s="116"/>
      <c r="K27" s="116"/>
      <c r="L27" s="116"/>
      <c r="M27" s="116"/>
      <c r="N27" s="116"/>
      <c r="O27" s="116"/>
    </row>
    <row r="28" spans="1:16" s="9" customFormat="1" ht="15" customHeight="1" x14ac:dyDescent="0.2">
      <c r="A28" s="128" t="s">
        <v>112</v>
      </c>
      <c r="B28" s="129"/>
      <c r="C28" s="129"/>
      <c r="D28" s="129"/>
      <c r="E28" s="130"/>
      <c r="F28" s="115">
        <v>8.4519435311999995</v>
      </c>
      <c r="G28" s="115">
        <v>6.9617346939000004</v>
      </c>
      <c r="H28" s="115">
        <v>7.8703143190000002</v>
      </c>
      <c r="I28" s="115">
        <v>7.5777166436999996</v>
      </c>
      <c r="J28" s="115"/>
      <c r="K28" s="115"/>
      <c r="L28" s="115"/>
      <c r="M28" s="115"/>
      <c r="N28" s="115"/>
      <c r="O28" s="115"/>
    </row>
    <row r="29" spans="1:16" s="9" customFormat="1" ht="15" customHeight="1" x14ac:dyDescent="0.2">
      <c r="A29" s="128" t="s">
        <v>170</v>
      </c>
      <c r="B29" s="129"/>
      <c r="C29" s="129"/>
      <c r="D29" s="129"/>
      <c r="E29" s="130"/>
      <c r="F29" s="58">
        <v>3312</v>
      </c>
      <c r="G29" s="58">
        <v>2733</v>
      </c>
      <c r="H29" s="58">
        <v>1696</v>
      </c>
      <c r="I29" s="58">
        <v>1462</v>
      </c>
      <c r="J29" s="58"/>
      <c r="K29" s="58"/>
      <c r="L29" s="58"/>
      <c r="M29" s="58"/>
      <c r="N29" s="58"/>
      <c r="O29" s="58"/>
    </row>
    <row r="30" spans="1:16" s="9" customFormat="1" ht="15" customHeight="1" x14ac:dyDescent="0.2">
      <c r="A30" s="232" t="s">
        <v>120</v>
      </c>
      <c r="B30" s="233"/>
      <c r="C30" s="233"/>
      <c r="D30" s="233"/>
      <c r="E30" s="234"/>
      <c r="F30" s="116">
        <v>0.13976452719999999</v>
      </c>
      <c r="G30" s="116">
        <v>9.5299532699999995E-2</v>
      </c>
      <c r="H30" s="116">
        <v>6.1585387999999998E-2</v>
      </c>
      <c r="I30" s="116">
        <v>5.3365454800000003E-2</v>
      </c>
      <c r="J30" s="116"/>
      <c r="K30" s="116"/>
      <c r="L30" s="116"/>
      <c r="M30" s="116"/>
      <c r="N30" s="116"/>
      <c r="O30" s="116"/>
    </row>
    <row r="31" spans="1:16" s="10" customFormat="1" ht="15" customHeight="1" x14ac:dyDescent="0.2">
      <c r="A31" s="232" t="s">
        <v>161</v>
      </c>
      <c r="B31" s="233"/>
      <c r="C31" s="233"/>
      <c r="D31" s="233"/>
      <c r="E31" s="234"/>
      <c r="F31" s="58">
        <v>18060</v>
      </c>
      <c r="G31" s="58">
        <v>23092</v>
      </c>
      <c r="H31" s="58">
        <v>22930</v>
      </c>
      <c r="I31" s="58">
        <v>22996</v>
      </c>
      <c r="J31" s="58"/>
      <c r="K31" s="58"/>
      <c r="L31" s="58"/>
      <c r="M31" s="58"/>
      <c r="N31" s="58"/>
      <c r="O31" s="58"/>
      <c r="P31" s="83"/>
    </row>
    <row r="32" spans="1:16" s="10" customFormat="1" ht="15" customHeight="1" x14ac:dyDescent="0.2">
      <c r="A32" s="232" t="s">
        <v>162</v>
      </c>
      <c r="B32" s="233"/>
      <c r="C32" s="233"/>
      <c r="D32" s="233"/>
      <c r="E32" s="234"/>
      <c r="F32" s="116">
        <v>0.76212178760000004</v>
      </c>
      <c r="G32" s="116">
        <v>0.80521654229999995</v>
      </c>
      <c r="H32" s="116">
        <v>0.8326373507</v>
      </c>
      <c r="I32" s="116">
        <v>0.83939261210000005</v>
      </c>
      <c r="J32" s="116"/>
      <c r="K32" s="116"/>
      <c r="L32" s="116"/>
      <c r="M32" s="116"/>
      <c r="N32" s="116"/>
      <c r="O32" s="116"/>
    </row>
    <row r="33" spans="1:15" s="10" customFormat="1" ht="15" customHeight="1" x14ac:dyDescent="0.2">
      <c r="A33" s="232" t="s">
        <v>229</v>
      </c>
      <c r="B33" s="233"/>
      <c r="C33" s="233"/>
      <c r="D33" s="233"/>
      <c r="E33" s="234"/>
      <c r="F33" s="58">
        <v>11018</v>
      </c>
      <c r="G33" s="58">
        <v>12865</v>
      </c>
      <c r="H33" s="58">
        <v>11877</v>
      </c>
      <c r="I33" s="58">
        <v>11425</v>
      </c>
      <c r="J33" s="58"/>
      <c r="K33" s="58"/>
      <c r="L33" s="58"/>
      <c r="M33" s="58"/>
      <c r="N33" s="58"/>
      <c r="O33" s="58"/>
    </row>
    <row r="34" spans="1:15" s="10" customFormat="1" ht="15" customHeight="1" x14ac:dyDescent="0.2">
      <c r="A34" s="232" t="s">
        <v>230</v>
      </c>
      <c r="B34" s="233"/>
      <c r="C34" s="233"/>
      <c r="D34" s="233"/>
      <c r="E34" s="234"/>
      <c r="F34" s="116">
        <v>0.4649533696</v>
      </c>
      <c r="G34" s="116">
        <v>0.44860171560000001</v>
      </c>
      <c r="H34" s="116">
        <v>0.43127927669999999</v>
      </c>
      <c r="I34" s="116">
        <v>0.41703168350000003</v>
      </c>
      <c r="J34" s="116"/>
      <c r="K34" s="116"/>
      <c r="L34" s="116"/>
      <c r="M34" s="116"/>
      <c r="N34" s="116"/>
      <c r="O34" s="116"/>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22:D22"/>
    <mergeCell ref="A14:D20"/>
    <mergeCell ref="N2:O2"/>
    <mergeCell ref="N4:O4"/>
    <mergeCell ref="E5:G5"/>
    <mergeCell ref="E8:H8"/>
    <mergeCell ref="I8:K8"/>
    <mergeCell ref="L8:O8"/>
    <mergeCell ref="E2:M4"/>
    <mergeCell ref="A13:C13"/>
    <mergeCell ref="A8:C8"/>
    <mergeCell ref="B11:D12"/>
    <mergeCell ref="A21:C21"/>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113</v>
      </c>
      <c r="F5" s="199"/>
      <c r="G5" s="199"/>
      <c r="H5" s="68"/>
      <c r="I5" s="68"/>
      <c r="J5" s="13"/>
      <c r="L5" s="8"/>
      <c r="M5" s="68"/>
      <c r="N5" s="68"/>
      <c r="O5" s="68"/>
      <c r="P5" s="68"/>
    </row>
    <row r="6" spans="1:16" ht="18.75" x14ac:dyDescent="0.25">
      <c r="D6" s="21"/>
      <c r="E6" s="239" t="s">
        <v>114</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115</v>
      </c>
      <c r="F8" s="242"/>
      <c r="G8" s="242"/>
      <c r="H8" s="242"/>
      <c r="I8" s="253" t="s">
        <v>304</v>
      </c>
      <c r="J8" s="253"/>
      <c r="K8" s="253"/>
      <c r="L8" s="262" t="s">
        <v>305</v>
      </c>
      <c r="M8" s="262"/>
      <c r="N8" s="262"/>
      <c r="O8" s="262"/>
    </row>
    <row r="9" spans="1:16" s="86" customFormat="1" ht="14.25" customHeight="1" x14ac:dyDescent="0.2">
      <c r="A9" s="20"/>
      <c r="B9" s="255" t="s">
        <v>243</v>
      </c>
      <c r="C9" s="255"/>
      <c r="D9" s="9"/>
      <c r="E9" s="4"/>
      <c r="F9" s="4"/>
      <c r="G9" s="4"/>
      <c r="H9" s="4"/>
      <c r="I9" s="4"/>
      <c r="J9" s="4"/>
      <c r="K9" s="4"/>
      <c r="L9" s="4"/>
      <c r="M9" s="4"/>
      <c r="N9" s="4"/>
      <c r="O9" s="4"/>
    </row>
    <row r="10" spans="1:16" s="86" customFormat="1" ht="14.25" customHeight="1" x14ac:dyDescent="0.2">
      <c r="A10" s="20"/>
      <c r="B10" s="255" t="s">
        <v>242</v>
      </c>
      <c r="C10" s="255"/>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257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23697</v>
      </c>
      <c r="G25" s="84">
        <v>28678</v>
      </c>
      <c r="H25" s="84">
        <v>27539</v>
      </c>
      <c r="I25" s="84">
        <v>27396</v>
      </c>
      <c r="J25" s="84"/>
      <c r="K25" s="84"/>
      <c r="L25" s="84"/>
      <c r="M25" s="84"/>
      <c r="N25" s="84"/>
      <c r="O25" s="84"/>
    </row>
    <row r="26" spans="1:16" s="9" customFormat="1" ht="15" customHeight="1" x14ac:dyDescent="0.2">
      <c r="A26" s="232" t="s">
        <v>116</v>
      </c>
      <c r="B26" s="233"/>
      <c r="C26" s="233"/>
      <c r="D26" s="233"/>
      <c r="E26" s="234"/>
      <c r="F26" s="84">
        <v>1901</v>
      </c>
      <c r="G26" s="84">
        <v>2097</v>
      </c>
      <c r="H26" s="84">
        <v>1959</v>
      </c>
      <c r="I26" s="84">
        <v>1759</v>
      </c>
      <c r="J26" s="84"/>
      <c r="K26" s="84"/>
      <c r="L26" s="84"/>
      <c r="M26" s="84"/>
      <c r="N26" s="84"/>
      <c r="O26" s="84"/>
    </row>
    <row r="27" spans="1:16" s="86" customFormat="1" ht="15" customHeight="1" x14ac:dyDescent="0.25">
      <c r="A27" s="232" t="s">
        <v>117</v>
      </c>
      <c r="B27" s="233"/>
      <c r="C27" s="233"/>
      <c r="D27" s="233"/>
      <c r="E27" s="234"/>
      <c r="F27" s="116">
        <v>8.0221125000000004E-2</v>
      </c>
      <c r="G27" s="116">
        <v>7.3122253999999998E-2</v>
      </c>
      <c r="H27" s="116">
        <v>7.1135480599999995E-2</v>
      </c>
      <c r="I27" s="116">
        <v>6.4206453499999996E-2</v>
      </c>
      <c r="J27" s="116"/>
      <c r="K27" s="116"/>
      <c r="L27" s="116"/>
      <c r="M27" s="116"/>
      <c r="N27" s="116"/>
      <c r="O27" s="116"/>
    </row>
    <row r="28" spans="1:16" s="9" customFormat="1" ht="15" customHeight="1" x14ac:dyDescent="0.2">
      <c r="A28" s="232" t="s">
        <v>255</v>
      </c>
      <c r="B28" s="233"/>
      <c r="C28" s="233"/>
      <c r="D28" s="233"/>
      <c r="E28" s="234"/>
      <c r="F28" s="58">
        <v>1868</v>
      </c>
      <c r="G28" s="58">
        <v>2154</v>
      </c>
      <c r="H28" s="58">
        <v>2032</v>
      </c>
      <c r="I28" s="58">
        <v>2153</v>
      </c>
      <c r="J28" s="58"/>
      <c r="K28" s="58"/>
      <c r="L28" s="58"/>
      <c r="M28" s="58"/>
      <c r="N28" s="58"/>
      <c r="O28" s="58"/>
    </row>
    <row r="29" spans="1:16" s="9" customFormat="1" ht="15" customHeight="1" x14ac:dyDescent="0.2">
      <c r="A29" s="232" t="s">
        <v>256</v>
      </c>
      <c r="B29" s="233"/>
      <c r="C29" s="233"/>
      <c r="D29" s="233"/>
      <c r="E29" s="234"/>
      <c r="F29" s="116">
        <v>7.8828543700000003E-2</v>
      </c>
      <c r="G29" s="116">
        <v>7.5109840299999994E-2</v>
      </c>
      <c r="H29" s="116">
        <v>7.3786266700000006E-2</v>
      </c>
      <c r="I29" s="116">
        <v>7.8588115099999994E-2</v>
      </c>
      <c r="J29" s="116"/>
      <c r="K29" s="116"/>
      <c r="L29" s="116"/>
      <c r="M29" s="116"/>
      <c r="N29" s="116"/>
      <c r="O29" s="116"/>
    </row>
    <row r="30" spans="1:16" s="9" customFormat="1" ht="15" customHeight="1" x14ac:dyDescent="0.2">
      <c r="A30" s="232" t="s">
        <v>118</v>
      </c>
      <c r="B30" s="233"/>
      <c r="C30" s="233"/>
      <c r="D30" s="233"/>
      <c r="E30" s="234"/>
      <c r="F30" s="58">
        <v>390</v>
      </c>
      <c r="G30" s="58">
        <v>471</v>
      </c>
      <c r="H30" s="58">
        <v>474</v>
      </c>
      <c r="I30" s="58">
        <v>518</v>
      </c>
      <c r="J30" s="58"/>
      <c r="K30" s="58"/>
      <c r="L30" s="58"/>
      <c r="M30" s="58"/>
      <c r="N30" s="58"/>
      <c r="O30" s="58"/>
    </row>
    <row r="31" spans="1:16" s="10" customFormat="1" ht="15" customHeight="1" x14ac:dyDescent="0.2">
      <c r="A31" s="232" t="s">
        <v>119</v>
      </c>
      <c r="B31" s="233"/>
      <c r="C31" s="233"/>
      <c r="D31" s="233"/>
      <c r="E31" s="234"/>
      <c r="F31" s="116">
        <v>1.6457779499999999E-2</v>
      </c>
      <c r="G31" s="116">
        <v>1.6423739499999999E-2</v>
      </c>
      <c r="H31" s="116">
        <v>1.7211954000000002E-2</v>
      </c>
      <c r="I31" s="116">
        <v>1.8907869800000001E-2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N2:O2"/>
    <mergeCell ref="N4:O4"/>
    <mergeCell ref="E5:G5"/>
    <mergeCell ref="E8:H8"/>
    <mergeCell ref="I8:K8"/>
    <mergeCell ref="L8:O8"/>
    <mergeCell ref="E6:O6"/>
    <mergeCell ref="E2:M4"/>
    <mergeCell ref="A13:C13"/>
    <mergeCell ref="A22:D22"/>
    <mergeCell ref="A8:C8"/>
    <mergeCell ref="B9:C9"/>
    <mergeCell ref="B18:C18"/>
    <mergeCell ref="B19:C19"/>
    <mergeCell ref="B10:C10"/>
    <mergeCell ref="B11:D12"/>
    <mergeCell ref="A21:C21"/>
    <mergeCell ref="A14:D17"/>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1" t="s">
        <v>333</v>
      </c>
      <c r="F2" s="201"/>
      <c r="G2" s="201"/>
      <c r="H2" s="201"/>
      <c r="I2" s="201"/>
      <c r="J2" s="201"/>
      <c r="K2" s="201"/>
      <c r="L2" s="201"/>
      <c r="M2" s="201"/>
      <c r="N2" s="201"/>
      <c r="O2" s="201"/>
      <c r="P2" s="198" t="s">
        <v>3</v>
      </c>
      <c r="Q2" s="198"/>
      <c r="R2" s="198"/>
    </row>
    <row r="3" spans="1:30" ht="16.5" customHeight="1" x14ac:dyDescent="0.25">
      <c r="B3" s="63"/>
      <c r="C3" s="63"/>
      <c r="D3" s="2"/>
      <c r="E3" s="201"/>
      <c r="F3" s="201"/>
      <c r="G3" s="201"/>
      <c r="H3" s="201"/>
      <c r="I3" s="201"/>
      <c r="J3" s="201"/>
      <c r="K3" s="201"/>
      <c r="L3" s="201"/>
      <c r="M3" s="201"/>
      <c r="N3" s="201"/>
      <c r="O3" s="201"/>
      <c r="P3" s="69"/>
      <c r="Q3" s="69"/>
    </row>
    <row r="4" spans="1:30" ht="16.5" customHeight="1" x14ac:dyDescent="0.25">
      <c r="B4" s="1"/>
      <c r="C4" s="1"/>
      <c r="E4" s="201"/>
      <c r="F4" s="201"/>
      <c r="G4" s="201"/>
      <c r="H4" s="201"/>
      <c r="I4" s="201"/>
      <c r="J4" s="201"/>
      <c r="K4" s="201"/>
      <c r="L4" s="201"/>
      <c r="M4" s="201"/>
      <c r="N4" s="201"/>
      <c r="O4" s="201"/>
      <c r="P4" s="200" t="s">
        <v>326</v>
      </c>
      <c r="Q4" s="200"/>
      <c r="R4" s="200"/>
    </row>
    <row r="5" spans="1:30" ht="16.5" customHeight="1" x14ac:dyDescent="0.25">
      <c r="B5" s="1"/>
      <c r="C5" s="1"/>
      <c r="E5" s="199"/>
      <c r="F5" s="199"/>
      <c r="G5" s="199"/>
      <c r="H5" s="68"/>
      <c r="I5" s="68"/>
      <c r="J5" s="13"/>
      <c r="L5" s="8"/>
      <c r="M5" s="68"/>
      <c r="N5" s="68"/>
      <c r="O5" s="68"/>
      <c r="P5" s="68"/>
    </row>
    <row r="6" spans="1:30" ht="15.75" customHeight="1" x14ac:dyDescent="0.25">
      <c r="A6" s="206" t="s">
        <v>2</v>
      </c>
      <c r="B6" s="207"/>
      <c r="C6" s="207"/>
      <c r="D6" s="21"/>
      <c r="E6" s="21"/>
      <c r="F6" s="21"/>
      <c r="G6" s="21"/>
      <c r="H6" s="21"/>
      <c r="I6" s="21"/>
      <c r="J6" s="21"/>
      <c r="K6" s="21"/>
      <c r="L6" s="21"/>
      <c r="M6" s="21"/>
      <c r="N6" s="21"/>
      <c r="O6" s="21"/>
      <c r="P6" s="21"/>
      <c r="Q6" s="21"/>
      <c r="R6" s="21"/>
    </row>
    <row r="7" spans="1:30" s="29" customFormat="1" ht="19.5" customHeight="1" x14ac:dyDescent="0.25">
      <c r="A7" s="208"/>
      <c r="B7" s="208"/>
      <c r="C7" s="208"/>
      <c r="D7" s="25"/>
      <c r="E7" s="25"/>
      <c r="F7" s="25"/>
      <c r="G7" s="25"/>
      <c r="H7" s="25"/>
      <c r="I7" s="25"/>
      <c r="J7" s="25"/>
      <c r="K7" s="25"/>
      <c r="L7" s="25"/>
      <c r="M7" s="25"/>
      <c r="N7" s="25"/>
      <c r="O7" s="25"/>
      <c r="P7" s="25"/>
      <c r="Q7" s="25"/>
      <c r="R7" s="25"/>
    </row>
    <row r="8" spans="1:30" s="26" customFormat="1" ht="16.5" customHeight="1" x14ac:dyDescent="0.25">
      <c r="A8" s="202" t="s">
        <v>6</v>
      </c>
      <c r="B8" s="202"/>
      <c r="C8" s="202"/>
      <c r="D8" s="202"/>
      <c r="E8" s="202"/>
      <c r="F8" s="202"/>
      <c r="G8" s="202"/>
      <c r="H8" s="202"/>
      <c r="I8" s="202"/>
      <c r="J8" s="203"/>
      <c r="K8" s="203"/>
      <c r="L8" s="203"/>
      <c r="M8" s="203"/>
      <c r="N8" s="203"/>
      <c r="O8" s="203"/>
      <c r="P8" s="203"/>
      <c r="Q8" s="203"/>
      <c r="R8" s="203"/>
      <c r="S8" s="12"/>
      <c r="T8" s="12"/>
      <c r="U8" s="12"/>
      <c r="V8" s="12"/>
      <c r="W8" s="12"/>
      <c r="X8" s="12"/>
      <c r="Y8" s="12"/>
      <c r="Z8" s="12"/>
      <c r="AA8" s="12"/>
      <c r="AB8" s="12"/>
      <c r="AC8" s="12"/>
      <c r="AD8" s="12"/>
    </row>
    <row r="9" spans="1:30" s="97" customFormat="1" ht="16.5" customHeight="1" x14ac:dyDescent="0.25">
      <c r="A9" s="165">
        <v>0</v>
      </c>
      <c r="B9" s="211" t="s">
        <v>169</v>
      </c>
      <c r="C9" s="211"/>
      <c r="D9" s="211"/>
      <c r="E9" s="211"/>
      <c r="F9" s="211"/>
      <c r="G9" s="211"/>
      <c r="H9" s="211"/>
      <c r="I9" s="211"/>
      <c r="J9" s="159"/>
      <c r="K9" s="196"/>
      <c r="L9" s="196"/>
      <c r="M9" s="196"/>
      <c r="N9" s="196"/>
      <c r="O9" s="196"/>
      <c r="P9" s="196"/>
      <c r="Q9" s="196"/>
      <c r="R9" s="196"/>
      <c r="S9" s="96"/>
      <c r="T9" s="96"/>
      <c r="U9" s="96"/>
      <c r="V9" s="96"/>
      <c r="W9" s="96"/>
      <c r="X9" s="96"/>
      <c r="Y9" s="96"/>
      <c r="Z9" s="96"/>
      <c r="AA9" s="96"/>
      <c r="AB9" s="96"/>
      <c r="AC9" s="96"/>
    </row>
    <row r="10" spans="1:30" s="97" customFormat="1" ht="16.5" customHeight="1" x14ac:dyDescent="0.25">
      <c r="A10" s="166">
        <v>1</v>
      </c>
      <c r="B10" s="195" t="s">
        <v>199</v>
      </c>
      <c r="C10" s="195"/>
      <c r="D10" s="195"/>
      <c r="E10" s="195"/>
      <c r="F10" s="195"/>
      <c r="G10" s="195"/>
      <c r="H10" s="195"/>
      <c r="I10" s="195"/>
      <c r="J10" s="160"/>
      <c r="K10" s="196"/>
      <c r="L10" s="196"/>
      <c r="M10" s="196"/>
      <c r="N10" s="196"/>
      <c r="O10" s="196"/>
      <c r="P10" s="196"/>
      <c r="Q10" s="196"/>
      <c r="R10" s="196"/>
      <c r="S10" s="98"/>
      <c r="T10" s="98"/>
      <c r="U10" s="98"/>
      <c r="V10" s="98"/>
      <c r="W10" s="98"/>
      <c r="X10" s="98"/>
      <c r="Y10" s="98"/>
      <c r="Z10" s="98"/>
      <c r="AA10" s="98"/>
      <c r="AB10" s="98"/>
      <c r="AC10" s="98"/>
      <c r="AD10" s="98"/>
    </row>
    <row r="11" spans="1:30" s="99" customFormat="1" ht="16.5" customHeight="1" x14ac:dyDescent="0.25">
      <c r="A11" s="166">
        <v>2</v>
      </c>
      <c r="B11" s="195" t="s">
        <v>198</v>
      </c>
      <c r="C11" s="195"/>
      <c r="D11" s="195"/>
      <c r="E11" s="195"/>
      <c r="F11" s="195"/>
      <c r="G11" s="195"/>
      <c r="H11" s="195"/>
      <c r="I11" s="195"/>
      <c r="J11" s="160"/>
      <c r="K11" s="196"/>
      <c r="L11" s="196"/>
      <c r="M11" s="196"/>
      <c r="N11" s="196"/>
      <c r="O11" s="196"/>
      <c r="P11" s="196"/>
      <c r="Q11" s="196"/>
      <c r="R11" s="196"/>
    </row>
    <row r="12" spans="1:30" s="99" customFormat="1" ht="16.5" customHeight="1" x14ac:dyDescent="0.25">
      <c r="A12" s="166">
        <v>3</v>
      </c>
      <c r="B12" s="195" t="s">
        <v>20</v>
      </c>
      <c r="C12" s="195"/>
      <c r="D12" s="195"/>
      <c r="E12" s="195"/>
      <c r="F12" s="195"/>
      <c r="G12" s="195"/>
      <c r="H12" s="195"/>
      <c r="I12" s="195"/>
      <c r="J12" s="160"/>
      <c r="K12" s="196"/>
      <c r="L12" s="196"/>
      <c r="M12" s="196"/>
      <c r="N12" s="196"/>
      <c r="O12" s="196"/>
      <c r="P12" s="196"/>
      <c r="Q12" s="196"/>
      <c r="R12" s="196"/>
    </row>
    <row r="13" spans="1:30" s="99" customFormat="1" ht="16.5" customHeight="1" x14ac:dyDescent="0.25">
      <c r="A13" s="166">
        <v>4</v>
      </c>
      <c r="B13" s="195" t="s">
        <v>44</v>
      </c>
      <c r="C13" s="195"/>
      <c r="D13" s="195"/>
      <c r="E13" s="195"/>
      <c r="F13" s="195"/>
      <c r="G13" s="195"/>
      <c r="H13" s="195"/>
      <c r="I13" s="195"/>
      <c r="J13" s="160"/>
      <c r="K13" s="196"/>
      <c r="L13" s="196"/>
      <c r="M13" s="196"/>
      <c r="N13" s="196"/>
      <c r="O13" s="196"/>
      <c r="P13" s="196"/>
      <c r="Q13" s="196"/>
      <c r="R13" s="196"/>
    </row>
    <row r="14" spans="1:30" s="99" customFormat="1" ht="16.5" customHeight="1" x14ac:dyDescent="0.25">
      <c r="A14" s="166" t="s">
        <v>132</v>
      </c>
      <c r="B14" s="195" t="s">
        <v>130</v>
      </c>
      <c r="C14" s="195"/>
      <c r="D14" s="195"/>
      <c r="E14" s="195"/>
      <c r="F14" s="195"/>
      <c r="G14" s="195"/>
      <c r="H14" s="195"/>
      <c r="I14" s="195"/>
      <c r="J14" s="160"/>
      <c r="K14" s="196"/>
      <c r="L14" s="196"/>
      <c r="M14" s="196"/>
      <c r="N14" s="196"/>
      <c r="O14" s="196"/>
      <c r="P14" s="196"/>
      <c r="Q14" s="196"/>
      <c r="R14" s="196"/>
    </row>
    <row r="15" spans="1:30" s="99" customFormat="1" ht="16.5" customHeight="1" x14ac:dyDescent="0.25">
      <c r="A15" s="166" t="s">
        <v>133</v>
      </c>
      <c r="B15" s="195" t="s">
        <v>131</v>
      </c>
      <c r="C15" s="195"/>
      <c r="D15" s="195"/>
      <c r="E15" s="195"/>
      <c r="F15" s="195"/>
      <c r="G15" s="195"/>
      <c r="H15" s="195"/>
      <c r="I15" s="195"/>
      <c r="J15" s="160"/>
      <c r="K15" s="196"/>
      <c r="L15" s="196"/>
      <c r="M15" s="196"/>
      <c r="N15" s="196"/>
      <c r="O15" s="196"/>
      <c r="P15" s="196"/>
      <c r="Q15" s="196"/>
      <c r="R15" s="196"/>
    </row>
    <row r="16" spans="1:30" s="99" customFormat="1" ht="16.5" customHeight="1" x14ac:dyDescent="0.25">
      <c r="A16" s="167" t="s">
        <v>232</v>
      </c>
      <c r="B16" s="197" t="s">
        <v>221</v>
      </c>
      <c r="C16" s="197"/>
      <c r="D16" s="197"/>
      <c r="E16" s="197"/>
      <c r="F16" s="197"/>
      <c r="G16" s="197"/>
      <c r="H16" s="197"/>
      <c r="I16" s="197"/>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197" t="s">
        <v>106</v>
      </c>
      <c r="C20" s="197"/>
      <c r="D20" s="197"/>
      <c r="E20" s="197"/>
      <c r="F20" s="197"/>
      <c r="G20" s="197"/>
      <c r="H20" s="197"/>
      <c r="I20" s="197"/>
      <c r="J20" s="161"/>
      <c r="K20" s="196"/>
      <c r="L20" s="196"/>
      <c r="M20" s="196"/>
      <c r="N20" s="196"/>
      <c r="O20" s="196"/>
      <c r="P20" s="196"/>
      <c r="Q20" s="196"/>
      <c r="R20" s="196"/>
    </row>
    <row r="21" spans="1:21" s="99" customFormat="1" ht="16.5" customHeight="1" x14ac:dyDescent="0.25">
      <c r="A21" s="166" t="s">
        <v>135</v>
      </c>
      <c r="B21" s="197" t="s">
        <v>141</v>
      </c>
      <c r="C21" s="197"/>
      <c r="D21" s="197"/>
      <c r="E21" s="197"/>
      <c r="F21" s="197"/>
      <c r="G21" s="197"/>
      <c r="H21" s="197"/>
      <c r="I21" s="197"/>
      <c r="J21" s="161"/>
      <c r="K21" s="196"/>
      <c r="L21" s="196"/>
      <c r="M21" s="196"/>
      <c r="N21" s="196"/>
      <c r="O21" s="196"/>
      <c r="P21" s="196"/>
      <c r="Q21" s="196"/>
      <c r="R21" s="196"/>
    </row>
    <row r="22" spans="1:21" s="99" customFormat="1" ht="16.5" customHeight="1" x14ac:dyDescent="0.25">
      <c r="A22" s="166" t="s">
        <v>136</v>
      </c>
      <c r="B22" s="195" t="s">
        <v>142</v>
      </c>
      <c r="C22" s="195"/>
      <c r="D22" s="195"/>
      <c r="E22" s="195"/>
      <c r="F22" s="195"/>
      <c r="G22" s="195"/>
      <c r="H22" s="195"/>
      <c r="I22" s="195"/>
      <c r="J22" s="160"/>
      <c r="K22" s="196"/>
      <c r="L22" s="196"/>
      <c r="M22" s="196"/>
      <c r="N22" s="196"/>
      <c r="O22" s="196"/>
      <c r="P22" s="196"/>
      <c r="Q22" s="196"/>
      <c r="R22" s="196"/>
    </row>
    <row r="23" spans="1:21" s="99" customFormat="1" ht="16.5" customHeight="1" x14ac:dyDescent="0.25">
      <c r="A23" s="166" t="s">
        <v>137</v>
      </c>
      <c r="B23" s="195" t="s">
        <v>143</v>
      </c>
      <c r="C23" s="195"/>
      <c r="D23" s="195"/>
      <c r="E23" s="195"/>
      <c r="F23" s="195"/>
      <c r="G23" s="195"/>
      <c r="H23" s="195"/>
      <c r="I23" s="195"/>
      <c r="J23" s="160"/>
      <c r="K23" s="196"/>
      <c r="L23" s="196"/>
      <c r="M23" s="196"/>
      <c r="N23" s="196"/>
      <c r="O23" s="196"/>
      <c r="P23" s="196"/>
      <c r="Q23" s="196"/>
      <c r="R23" s="196"/>
    </row>
    <row r="24" spans="1:21" s="99" customFormat="1" ht="16.5" customHeight="1" x14ac:dyDescent="0.25">
      <c r="A24" s="166" t="s">
        <v>138</v>
      </c>
      <c r="B24" s="195" t="s">
        <v>108</v>
      </c>
      <c r="C24" s="195"/>
      <c r="D24" s="195"/>
      <c r="E24" s="195"/>
      <c r="F24" s="195"/>
      <c r="G24" s="195"/>
      <c r="H24" s="195"/>
      <c r="I24" s="195"/>
      <c r="J24" s="160"/>
      <c r="K24" s="196"/>
      <c r="L24" s="196"/>
      <c r="M24" s="196"/>
      <c r="N24" s="196"/>
      <c r="O24" s="196"/>
      <c r="P24" s="196"/>
      <c r="Q24" s="196"/>
      <c r="R24" s="196"/>
    </row>
    <row r="25" spans="1:21" s="99" customFormat="1" ht="16.5" customHeight="1" x14ac:dyDescent="0.25">
      <c r="A25" s="166" t="s">
        <v>139</v>
      </c>
      <c r="B25" s="195" t="s">
        <v>114</v>
      </c>
      <c r="C25" s="195"/>
      <c r="D25" s="195"/>
      <c r="E25" s="195"/>
      <c r="F25" s="195"/>
      <c r="G25" s="195"/>
      <c r="H25" s="195"/>
      <c r="I25" s="195"/>
      <c r="J25" s="160"/>
      <c r="K25" s="196"/>
      <c r="L25" s="196"/>
      <c r="M25" s="196"/>
      <c r="N25" s="196"/>
      <c r="O25" s="196"/>
      <c r="P25" s="196"/>
      <c r="Q25" s="196"/>
      <c r="R25" s="196"/>
    </row>
    <row r="26" spans="1:21" s="99" customFormat="1" ht="16.5" customHeight="1" x14ac:dyDescent="0.25">
      <c r="A26" s="166" t="s">
        <v>140</v>
      </c>
      <c r="B26" s="195" t="s">
        <v>121</v>
      </c>
      <c r="C26" s="195"/>
      <c r="D26" s="195"/>
      <c r="E26" s="195"/>
      <c r="F26" s="195"/>
      <c r="G26" s="195"/>
      <c r="H26" s="195"/>
      <c r="I26" s="195"/>
      <c r="J26" s="160"/>
      <c r="K26" s="196"/>
      <c r="L26" s="196"/>
      <c r="M26" s="196"/>
      <c r="N26" s="196"/>
      <c r="O26" s="196"/>
      <c r="P26" s="196"/>
      <c r="Q26" s="196"/>
      <c r="R26" s="196"/>
    </row>
    <row r="27" spans="1:21" s="99" customFormat="1" ht="16.5" customHeight="1" x14ac:dyDescent="0.25">
      <c r="A27" s="183" t="s">
        <v>308</v>
      </c>
      <c r="B27" s="195" t="s">
        <v>310</v>
      </c>
      <c r="C27" s="195"/>
      <c r="D27" s="195"/>
      <c r="E27" s="195"/>
      <c r="F27" s="195"/>
      <c r="G27" s="195"/>
      <c r="H27" s="195"/>
      <c r="I27" s="195"/>
      <c r="J27" s="160"/>
      <c r="K27" s="196"/>
      <c r="L27" s="196"/>
      <c r="M27" s="196"/>
      <c r="N27" s="196"/>
      <c r="O27" s="196"/>
      <c r="P27" s="196"/>
      <c r="Q27" s="196"/>
      <c r="R27" s="196"/>
    </row>
    <row r="28" spans="1:21" s="99" customFormat="1" ht="16.5" customHeight="1" x14ac:dyDescent="0.25">
      <c r="A28" s="183" t="s">
        <v>309</v>
      </c>
      <c r="B28" s="195" t="s">
        <v>311</v>
      </c>
      <c r="C28" s="195"/>
      <c r="D28" s="195"/>
      <c r="E28" s="195"/>
      <c r="F28" s="195"/>
      <c r="G28" s="195"/>
      <c r="H28" s="195"/>
      <c r="I28" s="195"/>
      <c r="J28" s="160"/>
      <c r="K28" s="196"/>
      <c r="L28" s="196"/>
      <c r="M28" s="196"/>
      <c r="N28" s="196"/>
      <c r="O28" s="196"/>
      <c r="P28" s="196"/>
      <c r="Q28" s="196"/>
      <c r="R28" s="196"/>
    </row>
    <row r="29" spans="1:21" s="16" customFormat="1" ht="15.75" customHeight="1" x14ac:dyDescent="0.2">
      <c r="A29" s="92"/>
      <c r="J29" s="91"/>
      <c r="K29" s="209"/>
      <c r="L29" s="209"/>
      <c r="M29" s="209"/>
      <c r="N29" s="209"/>
      <c r="O29" s="209"/>
      <c r="P29" s="209"/>
      <c r="Q29" s="209"/>
      <c r="R29" s="209"/>
    </row>
    <row r="30" spans="1:21" s="16" customFormat="1" ht="16.5" customHeight="1" x14ac:dyDescent="0.2">
      <c r="A30" s="205" t="s">
        <v>7</v>
      </c>
      <c r="B30" s="205"/>
      <c r="C30" s="205"/>
      <c r="D30" s="205"/>
      <c r="E30" s="205"/>
      <c r="F30" s="205"/>
      <c r="G30" s="205"/>
      <c r="H30" s="205"/>
      <c r="I30" s="205"/>
      <c r="J30" s="64"/>
      <c r="K30" s="204"/>
      <c r="L30" s="204"/>
      <c r="M30" s="204"/>
      <c r="N30" s="204"/>
      <c r="O30" s="204"/>
      <c r="P30" s="204"/>
      <c r="Q30" s="204"/>
      <c r="R30" s="204"/>
      <c r="S30" s="37"/>
      <c r="T30" s="37"/>
      <c r="U30" s="37"/>
    </row>
    <row r="31" spans="1:21" s="16" customFormat="1" ht="15.75" customHeight="1" x14ac:dyDescent="0.25">
      <c r="A31" s="93"/>
      <c r="B31" s="204"/>
      <c r="C31" s="204"/>
      <c r="D31" s="204"/>
      <c r="E31" s="204"/>
      <c r="F31" s="204"/>
      <c r="G31" s="204"/>
      <c r="H31" s="204"/>
      <c r="I31" s="204"/>
      <c r="J31" s="210"/>
      <c r="K31" s="210"/>
      <c r="L31" s="210"/>
      <c r="M31" s="210"/>
      <c r="N31" s="210"/>
      <c r="O31" s="210"/>
      <c r="P31" s="210"/>
      <c r="Q31" s="210"/>
      <c r="R31" s="210"/>
      <c r="S31" s="37"/>
      <c r="T31" s="37"/>
      <c r="U31" s="37"/>
    </row>
    <row r="32" spans="1:21" s="16" customFormat="1" ht="15.75" customHeight="1" x14ac:dyDescent="0.2">
      <c r="A32" s="205"/>
      <c r="B32" s="205"/>
      <c r="C32" s="205"/>
      <c r="D32" s="205"/>
      <c r="E32" s="205"/>
      <c r="F32" s="205"/>
      <c r="G32" s="205"/>
      <c r="H32" s="205"/>
      <c r="I32" s="205"/>
      <c r="J32" s="64"/>
      <c r="K32" s="204"/>
      <c r="L32" s="204"/>
      <c r="M32" s="204"/>
      <c r="N32" s="204"/>
      <c r="O32" s="204"/>
      <c r="P32" s="204"/>
      <c r="Q32" s="204"/>
      <c r="R32" s="204"/>
      <c r="S32" s="37"/>
      <c r="T32" s="37"/>
      <c r="U32" s="37"/>
    </row>
    <row r="33" spans="10:21" s="94" customFormat="1" ht="12.75" customHeight="1" x14ac:dyDescent="0.25">
      <c r="J33" s="93"/>
      <c r="K33" s="204"/>
      <c r="L33" s="204"/>
      <c r="M33" s="204"/>
      <c r="N33" s="204"/>
      <c r="O33" s="204"/>
      <c r="P33" s="204"/>
      <c r="Q33" s="204"/>
      <c r="R33" s="204"/>
      <c r="S33" s="95"/>
      <c r="T33" s="95"/>
      <c r="U33" s="95"/>
    </row>
  </sheetData>
  <mergeCells count="49">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 ref="P2:R2"/>
    <mergeCell ref="E5:G5"/>
    <mergeCell ref="P4:R4"/>
    <mergeCell ref="E2:O4"/>
    <mergeCell ref="A8:I8"/>
    <mergeCell ref="J8:R8"/>
    <mergeCell ref="K13:R13"/>
    <mergeCell ref="K14:R14"/>
    <mergeCell ref="K15:R15"/>
    <mergeCell ref="K20:R20"/>
    <mergeCell ref="K21:R21"/>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B27:I27"/>
    <mergeCell ref="B28:I28"/>
    <mergeCell ref="B23:I23"/>
    <mergeCell ref="B24:I24"/>
    <mergeCell ref="B25:I25"/>
    <mergeCell ref="B26:I26"/>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129</v>
      </c>
      <c r="F5" s="199"/>
      <c r="G5" s="199"/>
      <c r="H5" s="68"/>
      <c r="I5" s="68"/>
      <c r="J5" s="13"/>
      <c r="L5" s="8"/>
      <c r="M5" s="68"/>
      <c r="N5" s="68"/>
      <c r="O5" s="68"/>
      <c r="P5" s="68"/>
    </row>
    <row r="6" spans="1:16" ht="18.75" x14ac:dyDescent="0.25">
      <c r="D6" s="21"/>
      <c r="E6" s="239" t="s">
        <v>121</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122</v>
      </c>
      <c r="F8" s="242"/>
      <c r="G8" s="242"/>
      <c r="H8" s="242"/>
      <c r="I8" s="254" t="s">
        <v>123</v>
      </c>
      <c r="J8" s="254"/>
      <c r="K8" s="254"/>
      <c r="L8" s="262" t="s">
        <v>174</v>
      </c>
      <c r="M8" s="262"/>
      <c r="N8" s="262"/>
      <c r="O8" s="262"/>
    </row>
    <row r="9" spans="1:16" s="86" customFormat="1" ht="14.25" customHeight="1" x14ac:dyDescent="0.2">
      <c r="A9" s="20"/>
      <c r="B9" s="255" t="s">
        <v>246</v>
      </c>
      <c r="C9" s="255"/>
      <c r="D9" s="9"/>
      <c r="E9" s="4"/>
      <c r="F9" s="4"/>
      <c r="G9" s="4"/>
      <c r="H9" s="4"/>
      <c r="I9" s="4"/>
      <c r="J9" s="4"/>
      <c r="K9" s="4"/>
      <c r="L9" s="4"/>
      <c r="M9" s="4"/>
      <c r="N9" s="4"/>
      <c r="O9" s="4"/>
    </row>
    <row r="10" spans="1:16" s="86" customFormat="1" ht="14.25" customHeight="1" x14ac:dyDescent="0.2">
      <c r="A10" s="20"/>
      <c r="B10" s="255" t="s">
        <v>247</v>
      </c>
      <c r="C10" s="255"/>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177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0"/>
      <c r="B17" s="255"/>
      <c r="C17" s="255"/>
      <c r="D17" s="8"/>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23697</v>
      </c>
      <c r="G25" s="84">
        <v>28678</v>
      </c>
      <c r="H25" s="84">
        <v>27539</v>
      </c>
      <c r="I25" s="84">
        <v>27396</v>
      </c>
      <c r="J25" s="84"/>
      <c r="K25" s="84"/>
      <c r="L25" s="84"/>
      <c r="M25" s="84"/>
      <c r="N25" s="84"/>
      <c r="O25" s="84"/>
    </row>
    <row r="26" spans="1:16" s="9" customFormat="1" ht="15" customHeight="1" x14ac:dyDescent="0.2">
      <c r="A26" s="232" t="s">
        <v>124</v>
      </c>
      <c r="B26" s="233"/>
      <c r="C26" s="233"/>
      <c r="D26" s="233"/>
      <c r="E26" s="234"/>
      <c r="F26" s="84">
        <v>3709</v>
      </c>
      <c r="G26" s="84">
        <v>4152</v>
      </c>
      <c r="H26" s="84">
        <v>3853</v>
      </c>
      <c r="I26" s="84">
        <v>3930</v>
      </c>
      <c r="J26" s="84"/>
      <c r="K26" s="84"/>
      <c r="L26" s="84"/>
      <c r="M26" s="84"/>
      <c r="N26" s="84"/>
      <c r="O26" s="84"/>
    </row>
    <row r="27" spans="1:16" s="86" customFormat="1" ht="15" customHeight="1" x14ac:dyDescent="0.25">
      <c r="A27" s="232" t="s">
        <v>122</v>
      </c>
      <c r="B27" s="233"/>
      <c r="C27" s="233"/>
      <c r="D27" s="233"/>
      <c r="E27" s="234"/>
      <c r="F27" s="116">
        <v>0.15651770270000001</v>
      </c>
      <c r="G27" s="116">
        <v>0.14477997070000001</v>
      </c>
      <c r="H27" s="116">
        <v>0.13991067209999999</v>
      </c>
      <c r="I27" s="116">
        <v>0.1434515988</v>
      </c>
      <c r="J27" s="116"/>
      <c r="K27" s="116"/>
      <c r="L27" s="116"/>
      <c r="M27" s="116"/>
      <c r="N27" s="116"/>
      <c r="O27" s="116"/>
    </row>
    <row r="28" spans="1:16" s="9" customFormat="1" ht="15" customHeight="1" x14ac:dyDescent="0.2">
      <c r="A28" s="232" t="s">
        <v>125</v>
      </c>
      <c r="B28" s="233"/>
      <c r="C28" s="233"/>
      <c r="D28" s="233"/>
      <c r="E28" s="234"/>
      <c r="F28" s="58">
        <v>1206</v>
      </c>
      <c r="G28" s="58">
        <v>1198</v>
      </c>
      <c r="H28" s="58">
        <v>1096</v>
      </c>
      <c r="I28" s="58">
        <v>1118</v>
      </c>
      <c r="J28" s="58"/>
      <c r="K28" s="58"/>
      <c r="L28" s="58"/>
      <c r="M28" s="58"/>
      <c r="N28" s="58"/>
      <c r="O28" s="58"/>
    </row>
    <row r="29" spans="1:16" s="9" customFormat="1" ht="15" customHeight="1" x14ac:dyDescent="0.2">
      <c r="A29" s="232" t="s">
        <v>126</v>
      </c>
      <c r="B29" s="233"/>
      <c r="C29" s="233"/>
      <c r="D29" s="233"/>
      <c r="E29" s="234"/>
      <c r="F29" s="116">
        <v>5.0892517999999998E-2</v>
      </c>
      <c r="G29" s="116">
        <v>4.1774182299999997E-2</v>
      </c>
      <c r="H29" s="116">
        <v>3.9798104500000001E-2</v>
      </c>
      <c r="I29" s="116">
        <v>4.0808877200000003E-2</v>
      </c>
      <c r="J29" s="116"/>
      <c r="K29" s="116"/>
      <c r="L29" s="116"/>
      <c r="M29" s="116"/>
      <c r="N29" s="116"/>
      <c r="O29" s="116"/>
    </row>
    <row r="30" spans="1:16" s="9" customFormat="1" ht="15" customHeight="1" x14ac:dyDescent="0.2">
      <c r="A30" s="232" t="s">
        <v>127</v>
      </c>
      <c r="B30" s="233"/>
      <c r="C30" s="233"/>
      <c r="D30" s="233"/>
      <c r="E30" s="234"/>
      <c r="F30" s="58">
        <v>487</v>
      </c>
      <c r="G30" s="58">
        <v>532</v>
      </c>
      <c r="H30" s="58">
        <v>474</v>
      </c>
      <c r="I30" s="58">
        <v>460</v>
      </c>
      <c r="J30" s="58"/>
      <c r="K30" s="58"/>
      <c r="L30" s="58"/>
      <c r="M30" s="58"/>
      <c r="N30" s="58"/>
      <c r="O30" s="58"/>
    </row>
    <row r="31" spans="1:16" s="10" customFormat="1" ht="15" customHeight="1" x14ac:dyDescent="0.2">
      <c r="A31" s="232" t="s">
        <v>128</v>
      </c>
      <c r="B31" s="233"/>
      <c r="C31" s="233"/>
      <c r="D31" s="233"/>
      <c r="E31" s="234"/>
      <c r="F31" s="116">
        <v>2.0551124600000002E-2</v>
      </c>
      <c r="G31" s="116">
        <v>1.85508055E-2</v>
      </c>
      <c r="H31" s="116">
        <v>1.7211954000000002E-2</v>
      </c>
      <c r="I31" s="116">
        <v>1.6790772400000001E-2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N2:O2"/>
    <mergeCell ref="N4:O4"/>
    <mergeCell ref="E5:G5"/>
    <mergeCell ref="E8:H8"/>
    <mergeCell ref="I8:K8"/>
    <mergeCell ref="L8:O8"/>
    <mergeCell ref="E23:G23"/>
    <mergeCell ref="A24:E24"/>
    <mergeCell ref="A13:C13"/>
    <mergeCell ref="B17:C17"/>
    <mergeCell ref="E2:M4"/>
    <mergeCell ref="A8:C8"/>
    <mergeCell ref="A21:C21"/>
    <mergeCell ref="A22:D22"/>
    <mergeCell ref="B9:C9"/>
    <mergeCell ref="B10:C10"/>
    <mergeCell ref="B11:D12"/>
    <mergeCell ref="A14:D16"/>
    <mergeCell ref="B20:D20"/>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319</v>
      </c>
      <c r="F5" s="199"/>
      <c r="G5" s="199"/>
      <c r="H5" s="68"/>
      <c r="I5" s="68"/>
      <c r="J5" s="13"/>
      <c r="O5" s="68"/>
      <c r="P5" s="68"/>
    </row>
    <row r="6" spans="1:16" ht="18.75" x14ac:dyDescent="0.25">
      <c r="D6" s="21"/>
      <c r="E6" s="239" t="s">
        <v>312</v>
      </c>
      <c r="F6" s="239"/>
      <c r="G6" s="239"/>
      <c r="H6" s="239"/>
      <c r="I6" s="239"/>
      <c r="J6" s="239"/>
      <c r="K6" s="239"/>
      <c r="L6" s="239"/>
      <c r="M6" s="239"/>
      <c r="N6" s="239"/>
      <c r="O6" s="239"/>
      <c r="P6" s="21"/>
    </row>
    <row r="7" spans="1:16" s="176" customFormat="1" ht="9" customHeight="1" x14ac:dyDescent="0.2">
      <c r="D7" s="74"/>
    </row>
    <row r="8" spans="1:16" s="176" customFormat="1" ht="13.5" customHeight="1" x14ac:dyDescent="0.2">
      <c r="A8" s="238" t="s">
        <v>239</v>
      </c>
      <c r="B8" s="238"/>
      <c r="C8" s="238"/>
      <c r="D8" s="74"/>
      <c r="E8" s="252" t="s">
        <v>290</v>
      </c>
      <c r="F8" s="252"/>
      <c r="G8" s="252"/>
      <c r="H8" s="252"/>
      <c r="K8" s="184" t="s">
        <v>289</v>
      </c>
      <c r="L8" s="180"/>
      <c r="N8" s="181"/>
      <c r="O8" s="181"/>
    </row>
    <row r="9" spans="1:16" s="152" customFormat="1" ht="14.25" customHeight="1" x14ac:dyDescent="0.25">
      <c r="A9" s="185"/>
      <c r="B9" s="255" t="s">
        <v>248</v>
      </c>
      <c r="C9" s="255"/>
      <c r="D9" s="255"/>
      <c r="E9" s="4"/>
      <c r="F9" s="4"/>
      <c r="G9" s="4"/>
      <c r="H9" s="4"/>
      <c r="I9" s="4"/>
      <c r="J9" s="4"/>
      <c r="K9" s="4"/>
      <c r="L9" s="4"/>
      <c r="M9" s="4"/>
      <c r="N9" s="4"/>
      <c r="O9" s="4"/>
    </row>
    <row r="10" spans="1:16" s="152" customFormat="1" ht="14.25" customHeight="1" x14ac:dyDescent="0.25">
      <c r="A10" s="20"/>
      <c r="B10" s="255" t="s">
        <v>231</v>
      </c>
      <c r="C10" s="255"/>
      <c r="D10" s="255"/>
      <c r="E10" s="7"/>
      <c r="F10" s="7"/>
      <c r="G10" s="7"/>
      <c r="H10" s="7"/>
      <c r="I10" s="7"/>
      <c r="J10" s="7"/>
      <c r="K10" s="7"/>
      <c r="L10" s="7"/>
      <c r="M10" s="7"/>
      <c r="N10" s="7"/>
      <c r="O10" s="7"/>
    </row>
    <row r="11" spans="1:16" s="152" customFormat="1" ht="14.25" customHeight="1" x14ac:dyDescent="0.25">
      <c r="A11" s="20"/>
      <c r="B11" s="255" t="s">
        <v>34</v>
      </c>
      <c r="C11" s="255"/>
      <c r="D11" s="255"/>
      <c r="E11" s="8"/>
      <c r="F11" s="8"/>
      <c r="G11" s="8"/>
      <c r="H11" s="4"/>
      <c r="I11" s="4"/>
      <c r="J11" s="4"/>
      <c r="K11" s="4"/>
      <c r="L11" s="4"/>
      <c r="M11" s="4"/>
      <c r="N11" s="4"/>
      <c r="O11" s="4"/>
    </row>
    <row r="12" spans="1:16" s="9" customFormat="1" ht="14.25" customHeight="1" x14ac:dyDescent="0.2">
      <c r="A12" s="20"/>
      <c r="B12" s="255" t="s">
        <v>35</v>
      </c>
      <c r="C12" s="255"/>
      <c r="D12" s="255"/>
      <c r="E12" s="8"/>
      <c r="F12" s="8"/>
      <c r="G12" s="8"/>
    </row>
    <row r="13" spans="1:16" s="9" customFormat="1" ht="14.25" customHeight="1" x14ac:dyDescent="0.2">
      <c r="A13" s="20"/>
      <c r="B13" s="255" t="s">
        <v>36</v>
      </c>
      <c r="C13" s="255"/>
      <c r="D13" s="255"/>
      <c r="E13" s="8"/>
      <c r="F13" s="8"/>
      <c r="G13" s="8"/>
      <c r="H13" s="11"/>
      <c r="I13" s="11"/>
      <c r="J13" s="11"/>
      <c r="K13" s="11"/>
      <c r="L13" s="11"/>
      <c r="M13" s="11"/>
      <c r="N13" s="11"/>
      <c r="O13" s="11"/>
    </row>
    <row r="14" spans="1:16" s="9" customFormat="1" ht="14.25" customHeight="1" x14ac:dyDescent="0.2">
      <c r="A14" s="20"/>
      <c r="B14" s="255" t="s">
        <v>37</v>
      </c>
      <c r="C14" s="255"/>
      <c r="D14" s="255"/>
      <c r="E14" s="8"/>
      <c r="F14" s="8"/>
      <c r="G14" s="8"/>
      <c r="H14" s="12"/>
      <c r="I14" s="12"/>
      <c r="J14" s="12"/>
      <c r="K14" s="12"/>
      <c r="L14" s="12"/>
      <c r="M14" s="12"/>
      <c r="N14" s="12"/>
      <c r="O14" s="12"/>
    </row>
    <row r="15" spans="1:16" s="152" customFormat="1" ht="14.25" customHeight="1" x14ac:dyDescent="0.25">
      <c r="A15" s="20"/>
      <c r="B15" s="255" t="s">
        <v>38</v>
      </c>
      <c r="C15" s="255"/>
      <c r="D15" s="255"/>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207</v>
      </c>
      <c r="B25" s="233"/>
      <c r="C25" s="233"/>
      <c r="D25" s="233"/>
      <c r="E25" s="234"/>
      <c r="F25" s="84">
        <v>23697</v>
      </c>
      <c r="G25" s="84">
        <v>28678</v>
      </c>
      <c r="H25" s="84">
        <v>27539</v>
      </c>
      <c r="I25" s="84">
        <v>27396</v>
      </c>
      <c r="J25" s="84"/>
      <c r="K25" s="84"/>
      <c r="L25" s="84"/>
      <c r="M25" s="84"/>
      <c r="N25" s="84"/>
      <c r="O25" s="84"/>
    </row>
    <row r="26" spans="1:15" s="9" customFormat="1" ht="13.5" customHeight="1" x14ac:dyDescent="0.2">
      <c r="A26" s="232" t="s">
        <v>291</v>
      </c>
      <c r="B26" s="233"/>
      <c r="C26" s="233"/>
      <c r="D26" s="233"/>
      <c r="E26" s="234"/>
      <c r="F26" s="84">
        <v>1702</v>
      </c>
      <c r="G26" s="84">
        <v>1658</v>
      </c>
      <c r="H26" s="84">
        <v>1462</v>
      </c>
      <c r="I26" s="84">
        <v>1340</v>
      </c>
      <c r="J26" s="84"/>
      <c r="K26" s="84"/>
      <c r="L26" s="84"/>
      <c r="M26" s="84"/>
      <c r="N26" s="84"/>
      <c r="O26" s="84"/>
    </row>
    <row r="27" spans="1:15" s="152" customFormat="1" ht="13.5" customHeight="1" x14ac:dyDescent="0.25">
      <c r="A27" s="232" t="s">
        <v>292</v>
      </c>
      <c r="B27" s="233"/>
      <c r="C27" s="233"/>
      <c r="D27" s="233"/>
      <c r="E27" s="234"/>
      <c r="F27" s="116">
        <v>7.1823437599999998E-2</v>
      </c>
      <c r="G27" s="116">
        <v>5.7814352499999999E-2</v>
      </c>
      <c r="H27" s="116">
        <v>5.3088347399999999E-2</v>
      </c>
      <c r="I27" s="116">
        <v>4.8912249999999997E-2</v>
      </c>
      <c r="J27" s="116"/>
      <c r="K27" s="116"/>
      <c r="L27" s="116"/>
      <c r="M27" s="116"/>
      <c r="N27" s="116"/>
      <c r="O27" s="116"/>
    </row>
    <row r="28" spans="1:15" s="152" customFormat="1" ht="13.5" customHeight="1" x14ac:dyDescent="0.25">
      <c r="A28" s="177" t="s">
        <v>293</v>
      </c>
      <c r="B28" s="178"/>
      <c r="C28" s="178"/>
      <c r="D28" s="178"/>
      <c r="E28" s="179"/>
      <c r="F28" s="84">
        <v>421</v>
      </c>
      <c r="G28" s="84">
        <v>383</v>
      </c>
      <c r="H28" s="84">
        <v>319</v>
      </c>
      <c r="I28" s="84">
        <v>291</v>
      </c>
      <c r="J28" s="84"/>
      <c r="K28" s="84"/>
      <c r="L28" s="84"/>
      <c r="M28" s="84"/>
      <c r="N28" s="84"/>
      <c r="O28" s="84"/>
    </row>
    <row r="29" spans="1:15" s="152" customFormat="1" ht="13.5" customHeight="1" x14ac:dyDescent="0.25">
      <c r="A29" s="177" t="s">
        <v>294</v>
      </c>
      <c r="B29" s="178"/>
      <c r="C29" s="178"/>
      <c r="D29" s="178"/>
      <c r="E29" s="179"/>
      <c r="F29" s="116">
        <v>8.0282227299999995E-2</v>
      </c>
      <c r="G29" s="116">
        <v>6.3452617599999997E-2</v>
      </c>
      <c r="H29" s="116">
        <v>5.6630569899999997E-2</v>
      </c>
      <c r="I29" s="116">
        <v>5.1178332700000002E-2</v>
      </c>
      <c r="J29" s="116"/>
      <c r="K29" s="116"/>
      <c r="L29" s="116"/>
      <c r="M29" s="116"/>
      <c r="N29" s="116"/>
      <c r="O29" s="116"/>
    </row>
    <row r="30" spans="1:15" s="152" customFormat="1" ht="13.5" customHeight="1" x14ac:dyDescent="0.25">
      <c r="A30" s="232" t="s">
        <v>23</v>
      </c>
      <c r="B30" s="233"/>
      <c r="C30" s="233"/>
      <c r="D30" s="233"/>
      <c r="E30" s="234"/>
      <c r="F30" s="84">
        <v>124</v>
      </c>
      <c r="G30" s="84">
        <v>123</v>
      </c>
      <c r="H30" s="84">
        <v>104</v>
      </c>
      <c r="I30" s="84">
        <v>103</v>
      </c>
      <c r="J30" s="84"/>
      <c r="K30" s="84"/>
      <c r="L30" s="84"/>
      <c r="M30" s="84"/>
      <c r="N30" s="84"/>
      <c r="O30" s="84"/>
    </row>
    <row r="31" spans="1:15" s="152" customFormat="1" ht="13.5" customHeight="1" x14ac:dyDescent="0.25">
      <c r="A31" s="232" t="s">
        <v>24</v>
      </c>
      <c r="B31" s="233"/>
      <c r="C31" s="233"/>
      <c r="D31" s="233"/>
      <c r="E31" s="234"/>
      <c r="F31" s="116">
        <v>7.6167076200000003E-2</v>
      </c>
      <c r="G31" s="116">
        <v>6.1778000999999999E-2</v>
      </c>
      <c r="H31" s="116">
        <v>5.42231491E-2</v>
      </c>
      <c r="I31" s="116">
        <v>5.5495689700000003E-2</v>
      </c>
      <c r="J31" s="116"/>
      <c r="K31" s="116"/>
      <c r="L31" s="116"/>
      <c r="M31" s="116"/>
      <c r="N31" s="116"/>
      <c r="O31" s="116"/>
    </row>
    <row r="32" spans="1:15" s="9" customFormat="1" ht="13.5" customHeight="1" x14ac:dyDescent="0.2">
      <c r="A32" s="232" t="s">
        <v>25</v>
      </c>
      <c r="B32" s="233"/>
      <c r="C32" s="233"/>
      <c r="D32" s="233"/>
      <c r="E32" s="234"/>
      <c r="F32" s="84">
        <v>924</v>
      </c>
      <c r="G32" s="84">
        <v>923</v>
      </c>
      <c r="H32" s="84">
        <v>843</v>
      </c>
      <c r="I32" s="84">
        <v>771</v>
      </c>
      <c r="J32" s="84"/>
      <c r="K32" s="84"/>
      <c r="L32" s="84"/>
      <c r="M32" s="84"/>
      <c r="N32" s="84"/>
      <c r="O32" s="84"/>
    </row>
    <row r="33" spans="1:15" s="9" customFormat="1" ht="13.5" customHeight="1" x14ac:dyDescent="0.2">
      <c r="A33" s="232" t="s">
        <v>26</v>
      </c>
      <c r="B33" s="233"/>
      <c r="C33" s="233"/>
      <c r="D33" s="233"/>
      <c r="E33" s="234"/>
      <c r="F33" s="116">
        <v>7.7231695099999997E-2</v>
      </c>
      <c r="G33" s="116">
        <v>6.23353819E-2</v>
      </c>
      <c r="H33" s="116">
        <v>5.8117890399999997E-2</v>
      </c>
      <c r="I33" s="116">
        <v>5.3552823499999999E-2</v>
      </c>
      <c r="J33" s="116"/>
      <c r="K33" s="116"/>
      <c r="L33" s="116"/>
      <c r="M33" s="116"/>
      <c r="N33" s="116"/>
      <c r="O33" s="116"/>
    </row>
    <row r="34" spans="1:15" s="9" customFormat="1" ht="13.5" customHeight="1" x14ac:dyDescent="0.2">
      <c r="A34" s="232" t="s">
        <v>27</v>
      </c>
      <c r="B34" s="233"/>
      <c r="C34" s="233"/>
      <c r="D34" s="233"/>
      <c r="E34" s="234"/>
      <c r="F34" s="84">
        <v>118</v>
      </c>
      <c r="G34" s="84">
        <v>131</v>
      </c>
      <c r="H34" s="84">
        <v>119</v>
      </c>
      <c r="I34" s="84">
        <v>91</v>
      </c>
      <c r="J34" s="84"/>
      <c r="K34" s="84"/>
      <c r="L34" s="84"/>
      <c r="M34" s="84"/>
      <c r="N34" s="84"/>
      <c r="O34" s="84"/>
    </row>
    <row r="35" spans="1:15" s="10" customFormat="1" ht="13.5" customHeight="1" x14ac:dyDescent="0.2">
      <c r="A35" s="232" t="s">
        <v>28</v>
      </c>
      <c r="B35" s="233"/>
      <c r="C35" s="233"/>
      <c r="D35" s="233"/>
      <c r="E35" s="234"/>
      <c r="F35" s="116">
        <v>3.3589524599999997E-2</v>
      </c>
      <c r="G35" s="116">
        <v>3.0296022200000002E-2</v>
      </c>
      <c r="H35" s="116">
        <v>2.93537247E-2</v>
      </c>
      <c r="I35" s="116">
        <v>2.2608695700000001E-2</v>
      </c>
      <c r="J35" s="116"/>
      <c r="K35" s="116"/>
      <c r="L35" s="116"/>
      <c r="M35" s="116"/>
      <c r="N35" s="116"/>
      <c r="O35" s="116"/>
    </row>
    <row r="36" spans="1:15" s="10" customFormat="1" ht="13.5" customHeight="1" x14ac:dyDescent="0.2">
      <c r="A36" s="232" t="s">
        <v>29</v>
      </c>
      <c r="B36" s="233"/>
      <c r="C36" s="233"/>
      <c r="D36" s="233"/>
      <c r="E36" s="234"/>
      <c r="F36" s="84">
        <v>54</v>
      </c>
      <c r="G36" s="84">
        <v>63</v>
      </c>
      <c r="H36" s="84">
        <v>50</v>
      </c>
      <c r="I36" s="84">
        <v>47</v>
      </c>
      <c r="J36" s="84"/>
      <c r="K36" s="84"/>
      <c r="L36" s="84"/>
      <c r="M36" s="84"/>
      <c r="N36" s="84"/>
      <c r="O36" s="84"/>
    </row>
    <row r="37" spans="1:15" s="10" customFormat="1" ht="13.5" customHeight="1" x14ac:dyDescent="0.2">
      <c r="A37" s="232" t="s">
        <v>30</v>
      </c>
      <c r="B37" s="233"/>
      <c r="C37" s="233"/>
      <c r="D37" s="233"/>
      <c r="E37" s="234"/>
      <c r="F37" s="116">
        <v>5.9405940599999998E-2</v>
      </c>
      <c r="G37" s="116">
        <v>5.8713886299999997E-2</v>
      </c>
      <c r="H37" s="116">
        <v>4.9358341600000001E-2</v>
      </c>
      <c r="I37" s="116">
        <v>4.7094188400000001E-2</v>
      </c>
      <c r="J37" s="116"/>
      <c r="K37" s="116"/>
      <c r="L37" s="116"/>
      <c r="M37" s="116"/>
      <c r="N37" s="116"/>
      <c r="O37" s="116"/>
    </row>
    <row r="38" spans="1:15" s="1" customFormat="1" ht="13.5" customHeight="1" x14ac:dyDescent="0.25">
      <c r="A38" s="232" t="s">
        <v>31</v>
      </c>
      <c r="B38" s="233"/>
      <c r="C38" s="233"/>
      <c r="D38" s="233"/>
      <c r="E38" s="234"/>
      <c r="F38" s="84">
        <v>226</v>
      </c>
      <c r="G38" s="84">
        <v>201</v>
      </c>
      <c r="H38" s="84">
        <v>186</v>
      </c>
      <c r="I38" s="84">
        <v>176</v>
      </c>
      <c r="J38" s="84"/>
      <c r="K38" s="84"/>
      <c r="L38" s="84"/>
      <c r="M38" s="84"/>
      <c r="N38" s="84"/>
      <c r="O38" s="84"/>
    </row>
    <row r="39" spans="1:15" s="1" customFormat="1" ht="13.5" customHeight="1" x14ac:dyDescent="0.25">
      <c r="A39" s="232" t="s">
        <v>32</v>
      </c>
      <c r="B39" s="233"/>
      <c r="C39" s="233"/>
      <c r="D39" s="233"/>
      <c r="E39" s="234"/>
      <c r="F39" s="116">
        <v>0.15575465199999999</v>
      </c>
      <c r="G39" s="116">
        <v>0.1272151899</v>
      </c>
      <c r="H39" s="116">
        <v>0.1273100616</v>
      </c>
      <c r="I39" s="116">
        <v>0.1242060692</v>
      </c>
      <c r="J39" s="116"/>
      <c r="K39" s="116"/>
      <c r="L39" s="116"/>
      <c r="M39" s="116"/>
      <c r="N39" s="116"/>
      <c r="O39" s="116"/>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B14:D14"/>
    <mergeCell ref="E2:M4"/>
    <mergeCell ref="N2:O2"/>
    <mergeCell ref="N4:O4"/>
    <mergeCell ref="E5:G5"/>
    <mergeCell ref="E6:O6"/>
    <mergeCell ref="A8:C8"/>
    <mergeCell ref="E8:H8"/>
    <mergeCell ref="B9:D9"/>
    <mergeCell ref="B10:D10"/>
    <mergeCell ref="B11:D11"/>
    <mergeCell ref="B12:D12"/>
    <mergeCell ref="B13:D13"/>
    <mergeCell ref="A31:E31"/>
    <mergeCell ref="B15:D15"/>
    <mergeCell ref="A17:C17"/>
    <mergeCell ref="A18:C20"/>
    <mergeCell ref="A21:C21"/>
    <mergeCell ref="A22:D22"/>
    <mergeCell ref="E23:G23"/>
    <mergeCell ref="A24:E24"/>
    <mergeCell ref="A25:E25"/>
    <mergeCell ref="A26:E26"/>
    <mergeCell ref="A27:E27"/>
    <mergeCell ref="A30:E30"/>
    <mergeCell ref="A38:E38"/>
    <mergeCell ref="A39:E39"/>
    <mergeCell ref="A32:E32"/>
    <mergeCell ref="A33:E33"/>
    <mergeCell ref="A34:E34"/>
    <mergeCell ref="A35:E35"/>
    <mergeCell ref="A36:E36"/>
    <mergeCell ref="A37:E3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J25" sqref="J2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318</v>
      </c>
      <c r="F5" s="199"/>
      <c r="G5" s="199"/>
      <c r="H5" s="68"/>
      <c r="I5" s="68"/>
      <c r="J5" s="13"/>
      <c r="O5" s="68"/>
      <c r="P5" s="68"/>
    </row>
    <row r="6" spans="1:16" ht="18.75" x14ac:dyDescent="0.25">
      <c r="D6" s="21"/>
      <c r="E6" s="239" t="s">
        <v>313</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5" t="s">
        <v>248</v>
      </c>
      <c r="C10" s="255"/>
      <c r="D10" s="255"/>
      <c r="E10" s="7"/>
      <c r="F10" s="7"/>
      <c r="G10" s="7"/>
      <c r="H10" s="7"/>
      <c r="I10" s="7"/>
      <c r="J10" s="7"/>
      <c r="K10" s="7"/>
      <c r="L10" s="7"/>
      <c r="M10" s="7"/>
      <c r="N10" s="7"/>
      <c r="O10" s="7"/>
    </row>
    <row r="11" spans="1:16" s="86" customFormat="1" ht="14.25" customHeight="1" x14ac:dyDescent="0.25">
      <c r="A11" s="20"/>
      <c r="B11" s="255" t="s">
        <v>316</v>
      </c>
      <c r="C11" s="255"/>
      <c r="D11" s="255"/>
      <c r="E11" s="8"/>
      <c r="F11" s="8"/>
      <c r="G11" s="8"/>
      <c r="H11" s="4"/>
      <c r="I11" s="4"/>
      <c r="J11" s="4"/>
      <c r="K11" s="4"/>
      <c r="L11" s="4"/>
      <c r="M11" s="4"/>
      <c r="N11" s="4"/>
      <c r="O11" s="4"/>
    </row>
    <row r="12" spans="1:16" s="9" customFormat="1" ht="14.25" customHeight="1" x14ac:dyDescent="0.2">
      <c r="A12" s="20"/>
      <c r="B12" s="255" t="s">
        <v>314</v>
      </c>
      <c r="C12" s="255"/>
      <c r="D12" s="255"/>
      <c r="E12" s="8"/>
      <c r="F12" s="8"/>
      <c r="G12" s="8"/>
    </row>
    <row r="13" spans="1:16" s="9" customFormat="1" ht="14.25" customHeight="1" x14ac:dyDescent="0.2">
      <c r="A13" s="20"/>
      <c r="B13" s="255" t="s">
        <v>315</v>
      </c>
      <c r="C13" s="255"/>
      <c r="D13" s="255"/>
      <c r="E13" s="8"/>
      <c r="F13" s="8"/>
      <c r="G13" s="8"/>
      <c r="H13" s="11"/>
      <c r="I13" s="11"/>
      <c r="J13" s="11"/>
      <c r="K13" s="11"/>
      <c r="L13" s="11"/>
      <c r="M13" s="11"/>
      <c r="N13" s="11"/>
      <c r="O13" s="11"/>
    </row>
    <row r="14" spans="1:16" s="9" customFormat="1" ht="14.25" customHeight="1" x14ac:dyDescent="0.2">
      <c r="A14" s="20"/>
      <c r="B14" s="255" t="s">
        <v>317</v>
      </c>
      <c r="C14" s="255"/>
      <c r="D14" s="255"/>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207</v>
      </c>
      <c r="B25" s="233"/>
      <c r="C25" s="233"/>
      <c r="D25" s="233"/>
      <c r="E25" s="234"/>
      <c r="F25" s="84">
        <v>23697</v>
      </c>
      <c r="G25" s="84">
        <v>28678</v>
      </c>
      <c r="H25" s="84">
        <v>27539</v>
      </c>
      <c r="I25" s="84">
        <v>27396</v>
      </c>
      <c r="J25" s="84"/>
      <c r="K25" s="84"/>
      <c r="L25" s="84"/>
      <c r="M25" s="84"/>
      <c r="N25" s="84"/>
      <c r="O25" s="84"/>
    </row>
    <row r="26" spans="1:15" s="9" customFormat="1" ht="15" customHeight="1" x14ac:dyDescent="0.2">
      <c r="A26" s="232" t="s">
        <v>291</v>
      </c>
      <c r="B26" s="233"/>
      <c r="C26" s="233"/>
      <c r="D26" s="233"/>
      <c r="E26" s="234"/>
      <c r="F26" s="84">
        <v>1702</v>
      </c>
      <c r="G26" s="84">
        <v>1658</v>
      </c>
      <c r="H26" s="84">
        <v>1462</v>
      </c>
      <c r="I26" s="84">
        <v>1340</v>
      </c>
      <c r="J26" s="84"/>
      <c r="K26" s="84"/>
      <c r="L26" s="84"/>
      <c r="M26" s="84"/>
      <c r="N26" s="84"/>
      <c r="O26" s="84"/>
    </row>
    <row r="27" spans="1:15" s="86" customFormat="1" ht="15" customHeight="1" x14ac:dyDescent="0.25">
      <c r="A27" s="232" t="s">
        <v>292</v>
      </c>
      <c r="B27" s="233"/>
      <c r="C27" s="233"/>
      <c r="D27" s="233"/>
      <c r="E27" s="234"/>
      <c r="F27" s="116">
        <v>7.1823437599999998E-2</v>
      </c>
      <c r="G27" s="116">
        <v>5.7814352499999999E-2</v>
      </c>
      <c r="H27" s="116">
        <v>5.3088347399999999E-2</v>
      </c>
      <c r="I27" s="116">
        <v>4.8912249999999997E-2</v>
      </c>
      <c r="J27" s="116"/>
      <c r="K27" s="116"/>
      <c r="L27" s="116"/>
      <c r="M27" s="116"/>
      <c r="N27" s="116"/>
      <c r="O27" s="116"/>
    </row>
    <row r="28" spans="1:15" s="150" customFormat="1" ht="15" customHeight="1" x14ac:dyDescent="0.25">
      <c r="A28" s="173" t="s">
        <v>324</v>
      </c>
      <c r="B28" s="174"/>
      <c r="C28" s="174"/>
      <c r="D28" s="174"/>
      <c r="E28" s="175"/>
      <c r="F28" s="84">
        <v>138</v>
      </c>
      <c r="G28" s="84">
        <v>112</v>
      </c>
      <c r="H28" s="84">
        <v>122</v>
      </c>
      <c r="I28" s="84">
        <v>109</v>
      </c>
      <c r="J28" s="84"/>
      <c r="K28" s="84"/>
      <c r="L28" s="84"/>
      <c r="M28" s="84"/>
      <c r="N28" s="84"/>
      <c r="O28" s="84"/>
    </row>
    <row r="29" spans="1:15" s="150" customFormat="1" ht="15" customHeight="1" x14ac:dyDescent="0.25">
      <c r="A29" s="182" t="s">
        <v>295</v>
      </c>
      <c r="B29" s="174"/>
      <c r="C29" s="174"/>
      <c r="D29" s="174"/>
      <c r="E29" s="175"/>
      <c r="F29" s="116">
        <v>5.7356608500000003E-2</v>
      </c>
      <c r="G29" s="116">
        <v>3.7258815700000003E-2</v>
      </c>
      <c r="H29" s="116">
        <v>4.2479108600000003E-2</v>
      </c>
      <c r="I29" s="116">
        <v>3.8312829499999999E-2</v>
      </c>
      <c r="J29" s="116"/>
      <c r="K29" s="116"/>
      <c r="L29" s="116"/>
      <c r="M29" s="116"/>
      <c r="N29" s="116"/>
      <c r="O29" s="116"/>
    </row>
    <row r="30" spans="1:15" s="150" customFormat="1" ht="15" customHeight="1" x14ac:dyDescent="0.25">
      <c r="A30" s="182" t="s">
        <v>320</v>
      </c>
      <c r="B30" s="178"/>
      <c r="C30" s="178"/>
      <c r="D30" s="178"/>
      <c r="E30" s="179"/>
      <c r="F30" s="84">
        <v>681</v>
      </c>
      <c r="G30" s="84">
        <v>748</v>
      </c>
      <c r="H30" s="84">
        <v>662</v>
      </c>
      <c r="I30" s="84">
        <v>598</v>
      </c>
      <c r="J30" s="84"/>
      <c r="K30" s="84"/>
      <c r="L30" s="84"/>
      <c r="M30" s="84"/>
      <c r="N30" s="84"/>
      <c r="O30" s="84"/>
    </row>
    <row r="31" spans="1:15" s="150" customFormat="1" ht="15" customHeight="1" x14ac:dyDescent="0.25">
      <c r="A31" s="182" t="s">
        <v>332</v>
      </c>
      <c r="B31" s="178"/>
      <c r="C31" s="178"/>
      <c r="D31" s="178"/>
      <c r="E31" s="179"/>
      <c r="F31" s="116">
        <v>8.5865590699999994E-2</v>
      </c>
      <c r="G31" s="116">
        <v>7.8308207699999993E-2</v>
      </c>
      <c r="H31" s="116">
        <v>7.1730415000000006E-2</v>
      </c>
      <c r="I31" s="116">
        <v>6.5290970599999998E-2</v>
      </c>
      <c r="J31" s="116"/>
      <c r="K31" s="116"/>
      <c r="L31" s="116"/>
      <c r="M31" s="116"/>
      <c r="N31" s="116"/>
      <c r="O31" s="116"/>
    </row>
    <row r="32" spans="1:15" s="9" customFormat="1" ht="15" customHeight="1" x14ac:dyDescent="0.2">
      <c r="A32" s="182" t="s">
        <v>321</v>
      </c>
      <c r="B32" s="178"/>
      <c r="C32" s="178"/>
      <c r="D32" s="178"/>
      <c r="E32" s="179"/>
      <c r="F32" s="84">
        <v>848</v>
      </c>
      <c r="G32" s="84">
        <v>767</v>
      </c>
      <c r="H32" s="84">
        <v>652</v>
      </c>
      <c r="I32" s="84">
        <v>604</v>
      </c>
      <c r="J32" s="84"/>
      <c r="K32" s="84"/>
      <c r="L32" s="84"/>
      <c r="M32" s="84"/>
      <c r="N32" s="84"/>
      <c r="O32" s="84"/>
    </row>
    <row r="33" spans="1:15" s="9" customFormat="1" ht="15" customHeight="1" x14ac:dyDescent="0.2">
      <c r="A33" s="182" t="s">
        <v>322</v>
      </c>
      <c r="B33" s="178"/>
      <c r="C33" s="178"/>
      <c r="D33" s="178"/>
      <c r="E33" s="179"/>
      <c r="F33" s="116">
        <v>0.1587717656</v>
      </c>
      <c r="G33" s="116">
        <v>0.1326301228</v>
      </c>
      <c r="H33" s="116">
        <v>0.12166448959999999</v>
      </c>
      <c r="I33" s="116">
        <v>0.1131509929</v>
      </c>
      <c r="J33" s="116"/>
      <c r="K33" s="116"/>
      <c r="L33" s="116"/>
      <c r="M33" s="116"/>
      <c r="N33" s="116"/>
      <c r="O33" s="116"/>
    </row>
    <row r="34" spans="1:15" s="9" customFormat="1" ht="15" customHeight="1" x14ac:dyDescent="0.2">
      <c r="A34" s="182" t="s">
        <v>323</v>
      </c>
      <c r="B34" s="178"/>
      <c r="C34" s="178"/>
      <c r="D34" s="178"/>
      <c r="E34" s="179"/>
      <c r="F34" s="84">
        <v>33</v>
      </c>
      <c r="G34" s="84">
        <v>31</v>
      </c>
      <c r="H34" s="84">
        <v>26</v>
      </c>
      <c r="I34" s="84">
        <v>29</v>
      </c>
      <c r="J34" s="84"/>
      <c r="K34" s="84"/>
      <c r="L34" s="84"/>
      <c r="M34" s="84"/>
      <c r="N34" s="84"/>
      <c r="O34" s="84"/>
    </row>
    <row r="35" spans="1:15" s="10" customFormat="1" ht="15" customHeight="1" x14ac:dyDescent="0.2">
      <c r="A35" s="182" t="s">
        <v>296</v>
      </c>
      <c r="B35" s="178"/>
      <c r="C35" s="178"/>
      <c r="D35" s="178"/>
      <c r="E35" s="179"/>
      <c r="F35" s="116">
        <v>1.07108082E-2</v>
      </c>
      <c r="G35" s="116">
        <v>7.7889446999999997E-3</v>
      </c>
      <c r="H35" s="116">
        <v>6.6769389000000002E-3</v>
      </c>
      <c r="I35" s="116">
        <v>7.0525292000000002E-3</v>
      </c>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B10:D10"/>
    <mergeCell ref="E2:M4"/>
    <mergeCell ref="N2:O2"/>
    <mergeCell ref="N4:O4"/>
    <mergeCell ref="E5:G5"/>
    <mergeCell ref="E6:O6"/>
    <mergeCell ref="E8:H8"/>
    <mergeCell ref="A9:D9"/>
    <mergeCell ref="A8:C8"/>
    <mergeCell ref="A26:E26"/>
    <mergeCell ref="A27:E27"/>
    <mergeCell ref="B11:D11"/>
    <mergeCell ref="B12:D12"/>
    <mergeCell ref="B13:D13"/>
    <mergeCell ref="B14:D14"/>
    <mergeCell ref="A17:C17"/>
    <mergeCell ref="A18:C20"/>
    <mergeCell ref="A21:C21"/>
    <mergeCell ref="A22:D22"/>
    <mergeCell ref="E23:G23"/>
    <mergeCell ref="A24:E24"/>
    <mergeCell ref="A25:E2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1" t="s">
        <v>333</v>
      </c>
      <c r="F2" s="201"/>
      <c r="G2" s="201"/>
      <c r="H2" s="201"/>
      <c r="I2" s="201"/>
      <c r="J2" s="201"/>
      <c r="K2" s="201"/>
      <c r="L2" s="201"/>
      <c r="M2" s="201"/>
      <c r="N2" s="201"/>
      <c r="O2" s="201"/>
      <c r="P2" s="201"/>
      <c r="Q2" s="201"/>
      <c r="R2" s="201"/>
      <c r="S2" s="201"/>
      <c r="T2" s="201"/>
      <c r="U2" s="201"/>
      <c r="V2" s="201"/>
      <c r="W2" s="201"/>
      <c r="X2" s="201"/>
      <c r="Y2" s="201"/>
      <c r="Z2" s="198" t="s">
        <v>3</v>
      </c>
      <c r="AA2" s="198"/>
      <c r="AB2" s="198"/>
    </row>
    <row r="3" spans="1:28" ht="16.5" customHeight="1" x14ac:dyDescent="0.25">
      <c r="A3" s="1"/>
      <c r="B3" s="63"/>
      <c r="C3" s="63"/>
      <c r="D3" s="2"/>
      <c r="E3" s="201"/>
      <c r="F3" s="201"/>
      <c r="G3" s="201"/>
      <c r="H3" s="201"/>
      <c r="I3" s="201"/>
      <c r="J3" s="201"/>
      <c r="K3" s="201"/>
      <c r="L3" s="201"/>
      <c r="M3" s="201"/>
      <c r="N3" s="201"/>
      <c r="O3" s="201"/>
      <c r="P3" s="201"/>
      <c r="Q3" s="201"/>
      <c r="R3" s="201"/>
      <c r="S3" s="201"/>
      <c r="T3" s="201"/>
      <c r="U3" s="201"/>
      <c r="V3" s="201"/>
      <c r="W3" s="201"/>
      <c r="X3" s="201"/>
      <c r="Y3" s="201"/>
      <c r="Z3"/>
      <c r="AA3" s="69"/>
      <c r="AB3" s="69"/>
    </row>
    <row r="4" spans="1:28" ht="16.5" customHeight="1" x14ac:dyDescent="0.25">
      <c r="A4" s="1"/>
      <c r="B4" s="1"/>
      <c r="C4" s="1"/>
      <c r="E4" s="201"/>
      <c r="F4" s="201"/>
      <c r="G4" s="201"/>
      <c r="H4" s="201"/>
      <c r="I4" s="201"/>
      <c r="J4" s="201"/>
      <c r="K4" s="201"/>
      <c r="L4" s="201"/>
      <c r="M4" s="201"/>
      <c r="N4" s="201"/>
      <c r="O4" s="201"/>
      <c r="P4" s="201"/>
      <c r="Q4" s="201"/>
      <c r="R4" s="201"/>
      <c r="S4" s="201"/>
      <c r="T4" s="201"/>
      <c r="U4" s="201"/>
      <c r="V4" s="201"/>
      <c r="W4" s="201"/>
      <c r="X4" s="201"/>
      <c r="Y4" s="201"/>
      <c r="Z4" s="200" t="s">
        <v>326</v>
      </c>
      <c r="AA4" s="200"/>
      <c r="AB4" s="200"/>
    </row>
    <row r="5" spans="1:28" ht="16.5" customHeight="1" x14ac:dyDescent="0.25">
      <c r="A5" s="1"/>
      <c r="B5" s="1"/>
      <c r="C5" s="1"/>
      <c r="E5" s="199"/>
      <c r="F5" s="199"/>
      <c r="G5" s="199"/>
      <c r="H5" s="68"/>
      <c r="I5" s="68"/>
      <c r="J5" s="13"/>
      <c r="K5"/>
      <c r="L5" s="8"/>
      <c r="M5" s="68"/>
      <c r="N5" s="68"/>
      <c r="O5" s="68"/>
      <c r="P5" s="68"/>
      <c r="Q5"/>
      <c r="R5"/>
      <c r="S5"/>
      <c r="T5"/>
      <c r="U5"/>
      <c r="V5"/>
      <c r="W5"/>
      <c r="X5"/>
      <c r="Y5"/>
      <c r="Z5"/>
      <c r="AA5"/>
      <c r="AB5"/>
    </row>
    <row r="6" spans="1:28" ht="15.75" x14ac:dyDescent="0.25">
      <c r="A6" s="206" t="s">
        <v>5</v>
      </c>
      <c r="B6" s="207"/>
      <c r="C6" s="207"/>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5" t="s">
        <v>9</v>
      </c>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134"/>
    </row>
    <row r="9" spans="1:28" s="146" customFormat="1" ht="12.75" customHeight="1" x14ac:dyDescent="0.2">
      <c r="A9" s="148" t="s">
        <v>4</v>
      </c>
      <c r="B9" s="264" t="s">
        <v>214</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35" customFormat="1" ht="6.75" customHeight="1" x14ac:dyDescent="0.25">
      <c r="A10" s="2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row>
    <row r="11" spans="1:28" s="149" customFormat="1" ht="13.5" customHeight="1" x14ac:dyDescent="0.25">
      <c r="A11" s="265" t="s">
        <v>181</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134"/>
      <c r="AB11" s="134"/>
    </row>
    <row r="12" spans="1:28" s="146" customFormat="1" ht="12.75" customHeight="1" x14ac:dyDescent="0.2">
      <c r="A12" s="148" t="s">
        <v>4</v>
      </c>
      <c r="B12" s="267" t="s">
        <v>182</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row>
    <row r="13" spans="1:28" s="146" customFormat="1" ht="12.75" customHeight="1" x14ac:dyDescent="0.2">
      <c r="A13" s="148" t="s">
        <v>4</v>
      </c>
      <c r="B13" s="267" t="s">
        <v>299</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row>
    <row r="14" spans="1:28" s="146" customFormat="1" ht="12.75" customHeight="1" x14ac:dyDescent="0.2">
      <c r="A14" s="148" t="s">
        <v>4</v>
      </c>
      <c r="B14" s="267" t="s">
        <v>227</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5" t="s">
        <v>180</v>
      </c>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34"/>
      <c r="AB16" s="134"/>
    </row>
    <row r="17" spans="1:28" s="146" customFormat="1" ht="24.75" customHeight="1" x14ac:dyDescent="0.2">
      <c r="A17" s="148" t="s">
        <v>4</v>
      </c>
      <c r="B17" s="267" t="s">
        <v>186</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row>
    <row r="18" spans="1:28" s="146" customFormat="1" ht="12.75" customHeight="1" x14ac:dyDescent="0.2">
      <c r="A18" s="148" t="s">
        <v>4</v>
      </c>
      <c r="B18" s="267" t="s">
        <v>187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row>
    <row r="19" spans="1:28" s="146" customFormat="1" ht="12.75" customHeight="1" x14ac:dyDescent="0.2">
      <c r="A19" s="148" t="s">
        <v>4</v>
      </c>
      <c r="B19" s="267" t="s">
        <v>281</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row>
    <row r="20" spans="1:28" s="146" customFormat="1" ht="12.75" customHeight="1" x14ac:dyDescent="0.2">
      <c r="A20" s="148" t="s">
        <v>4</v>
      </c>
      <c r="B20" s="267" t="s">
        <v>188</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row>
    <row r="21" spans="1:28" s="146" customFormat="1" ht="12.75" customHeight="1" x14ac:dyDescent="0.2">
      <c r="A21" s="148" t="s">
        <v>4</v>
      </c>
      <c r="B21" s="267" t="s">
        <v>189</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row>
    <row r="22" spans="1:28" s="146" customFormat="1" ht="12.75" customHeight="1" x14ac:dyDescent="0.2">
      <c r="A22" s="148" t="s">
        <v>4</v>
      </c>
      <c r="B22" s="267" t="s">
        <v>190</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row>
    <row r="23" spans="1:28" s="146" customFormat="1" ht="24.75" customHeight="1" x14ac:dyDescent="0.2">
      <c r="A23" s="148" t="s">
        <v>4</v>
      </c>
      <c r="B23" s="267" t="s">
        <v>191</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row>
    <row r="24" spans="1:28" s="146" customFormat="1" ht="12.75" customHeight="1" x14ac:dyDescent="0.2">
      <c r="A24" s="148" t="s">
        <v>4</v>
      </c>
      <c r="B24" s="267" t="s">
        <v>192</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row>
    <row r="25" spans="1:28" s="146" customFormat="1" ht="12.75" customHeight="1" x14ac:dyDescent="0.2">
      <c r="A25" s="148" t="s">
        <v>4</v>
      </c>
      <c r="B25" s="267" t="s">
        <v>193</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row>
    <row r="26" spans="1:28" s="146" customFormat="1" ht="12.75" customHeight="1" x14ac:dyDescent="0.2">
      <c r="A26" s="148" t="s">
        <v>4</v>
      </c>
      <c r="B26" s="267" t="s">
        <v>298</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row>
    <row r="27" spans="1:28" s="146" customFormat="1" ht="51" customHeight="1" x14ac:dyDescent="0.2">
      <c r="A27" s="148" t="s">
        <v>4</v>
      </c>
      <c r="B27" s="267" t="s">
        <v>194</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row>
    <row r="28" spans="1:28" s="146" customFormat="1" ht="12.75" customHeight="1" x14ac:dyDescent="0.2">
      <c r="A28" s="148" t="s">
        <v>4</v>
      </c>
      <c r="B28" s="267" t="s">
        <v>195</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row>
    <row r="29" spans="1:28" s="146" customFormat="1" ht="12.75" customHeight="1" x14ac:dyDescent="0.2">
      <c r="A29" s="148" t="s">
        <v>4</v>
      </c>
      <c r="B29" s="267" t="s">
        <v>196</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s="146" customFormat="1" ht="24.75" customHeight="1" x14ac:dyDescent="0.2">
      <c r="A30" s="148" t="s">
        <v>4</v>
      </c>
      <c r="B30" s="267" t="s">
        <v>249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row>
    <row r="31" spans="1:28" s="146" customFormat="1" ht="12.75" customHeight="1" x14ac:dyDescent="0.2">
      <c r="A31" s="148" t="s">
        <v>4</v>
      </c>
      <c r="B31" s="267" t="s">
        <v>197</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row>
    <row r="32" spans="1:28" s="146" customFormat="1" ht="12.75" customHeight="1" x14ac:dyDescent="0.2">
      <c r="A32" s="148" t="s">
        <v>4</v>
      </c>
      <c r="B32" s="267" t="s">
        <v>250</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row>
    <row r="33" spans="1:28" s="147" customFormat="1" ht="24.75" customHeight="1" x14ac:dyDescent="0.2">
      <c r="A33" s="148" t="s">
        <v>4</v>
      </c>
      <c r="B33" s="267" t="s">
        <v>251</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row>
    <row r="34" spans="1:28" s="146" customFormat="1" ht="12.75" customHeight="1" x14ac:dyDescent="0.2">
      <c r="A34" s="148" t="s">
        <v>4</v>
      </c>
      <c r="B34" s="267" t="s">
        <v>325</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25">
      <c r="G51"/>
      <c r="H51"/>
      <c r="I51"/>
      <c r="J51"/>
      <c r="K51"/>
      <c r="L51"/>
      <c r="M51"/>
      <c r="N51"/>
      <c r="O51"/>
      <c r="P51"/>
      <c r="Q51"/>
      <c r="R51"/>
      <c r="S51"/>
      <c r="T51"/>
      <c r="U51"/>
      <c r="V51"/>
      <c r="W51"/>
      <c r="X51"/>
      <c r="Y51"/>
      <c r="Z51"/>
      <c r="AA51"/>
      <c r="AB51"/>
    </row>
    <row r="52" spans="7:28" ht="13.5" customHeight="1" x14ac:dyDescent="0.25">
      <c r="G52"/>
      <c r="H52"/>
      <c r="I52"/>
      <c r="J52"/>
      <c r="K52"/>
      <c r="L52"/>
      <c r="M52"/>
      <c r="N52"/>
      <c r="O52"/>
      <c r="P52"/>
      <c r="Q52"/>
      <c r="R52"/>
      <c r="S52"/>
      <c r="T52"/>
      <c r="U52"/>
      <c r="V52"/>
      <c r="W52"/>
      <c r="X52"/>
      <c r="Y52"/>
      <c r="Z52"/>
      <c r="AA52"/>
      <c r="AB52"/>
    </row>
    <row r="53" spans="7:28" ht="13.5" customHeight="1" x14ac:dyDescent="0.25">
      <c r="G53"/>
      <c r="H53"/>
      <c r="I53"/>
      <c r="J53"/>
      <c r="K53"/>
      <c r="L53"/>
      <c r="M53"/>
      <c r="N53"/>
      <c r="O53"/>
      <c r="P53"/>
      <c r="Q53"/>
      <c r="R53"/>
      <c r="S53"/>
      <c r="T53"/>
      <c r="U53"/>
      <c r="V53"/>
      <c r="W53"/>
      <c r="X53"/>
      <c r="Y53"/>
      <c r="Z53"/>
      <c r="AA53"/>
      <c r="AB53"/>
    </row>
    <row r="54" spans="7:28" ht="13.5" customHeight="1" x14ac:dyDescent="0.25">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 ref="B17:AB17"/>
    <mergeCell ref="B18:AB18"/>
    <mergeCell ref="B19:AB19"/>
    <mergeCell ref="B20:AB20"/>
    <mergeCell ref="A10:AB10"/>
    <mergeCell ref="A16:Z16"/>
    <mergeCell ref="A11:Z11"/>
    <mergeCell ref="B12:AB12"/>
    <mergeCell ref="B13:AB13"/>
    <mergeCell ref="B14:AB14"/>
    <mergeCell ref="Z2:AB2"/>
    <mergeCell ref="E2:Y4"/>
    <mergeCell ref="A6:C6"/>
    <mergeCell ref="B9:AB9"/>
    <mergeCell ref="Z4:AB4"/>
    <mergeCell ref="E5:G5"/>
    <mergeCell ref="A8:AA8"/>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39" sqref="I38:I39"/>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1" t="s">
        <v>333</v>
      </c>
      <c r="F2" s="201"/>
      <c r="G2" s="201"/>
      <c r="H2" s="201"/>
      <c r="I2" s="201"/>
      <c r="J2" s="201"/>
      <c r="K2" s="201"/>
      <c r="L2" s="201"/>
      <c r="M2" s="201"/>
      <c r="N2" s="201"/>
      <c r="O2" s="201"/>
      <c r="P2" s="198" t="s">
        <v>3</v>
      </c>
      <c r="Q2" s="198"/>
      <c r="R2" s="198"/>
    </row>
    <row r="3" spans="1:18" ht="16.5" customHeight="1" x14ac:dyDescent="0.25">
      <c r="B3" s="63"/>
      <c r="C3" s="63"/>
      <c r="D3" s="2"/>
      <c r="E3" s="201"/>
      <c r="F3" s="201"/>
      <c r="G3" s="201"/>
      <c r="H3" s="201"/>
      <c r="I3" s="201"/>
      <c r="J3" s="201"/>
      <c r="K3" s="201"/>
      <c r="L3" s="201"/>
      <c r="M3" s="201"/>
      <c r="N3" s="201"/>
      <c r="O3" s="201"/>
      <c r="P3" s="69"/>
    </row>
    <row r="4" spans="1:18" ht="16.5" customHeight="1" x14ac:dyDescent="0.25">
      <c r="B4" s="1"/>
      <c r="C4" s="1"/>
      <c r="E4" s="201"/>
      <c r="F4" s="201"/>
      <c r="G4" s="201"/>
      <c r="H4" s="201"/>
      <c r="I4" s="201"/>
      <c r="J4" s="201"/>
      <c r="K4" s="201"/>
      <c r="L4" s="201"/>
      <c r="M4" s="201"/>
      <c r="N4" s="201"/>
      <c r="O4" s="201"/>
      <c r="P4" s="200" t="s">
        <v>326</v>
      </c>
      <c r="Q4" s="200"/>
      <c r="R4" s="200"/>
    </row>
    <row r="5" spans="1:18" ht="16.5" customHeight="1" x14ac:dyDescent="0.25">
      <c r="B5" s="1"/>
      <c r="C5" s="1"/>
      <c r="E5" s="68"/>
      <c r="F5" s="68"/>
      <c r="G5" s="68"/>
      <c r="H5" s="68"/>
      <c r="I5" s="68"/>
      <c r="J5" s="68"/>
      <c r="K5" s="68"/>
      <c r="L5" s="68"/>
      <c r="M5" s="68"/>
      <c r="N5" s="68"/>
      <c r="O5" s="68"/>
      <c r="P5" s="68"/>
      <c r="Q5" s="2"/>
      <c r="R5" s="2"/>
    </row>
    <row r="6" spans="1:18" ht="15.75" x14ac:dyDescent="0.25">
      <c r="A6" s="220" t="s">
        <v>168</v>
      </c>
      <c r="B6" s="220"/>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1" t="s">
        <v>200</v>
      </c>
      <c r="B9" s="221"/>
      <c r="C9" s="221"/>
      <c r="D9" s="221"/>
      <c r="F9" s="163" t="s">
        <v>164</v>
      </c>
      <c r="G9" s="163"/>
      <c r="H9" s="163"/>
      <c r="J9" s="217" t="s">
        <v>165</v>
      </c>
      <c r="K9" s="217"/>
      <c r="L9" s="217"/>
      <c r="M9" s="217"/>
      <c r="N9" s="217"/>
      <c r="O9" s="217"/>
      <c r="P9" s="217"/>
      <c r="Q9" s="217"/>
      <c r="R9" s="217"/>
    </row>
    <row r="10" spans="1:18" s="26" customFormat="1" ht="14.25" customHeight="1" x14ac:dyDescent="0.2">
      <c r="A10" s="213" t="str">
        <f>"Total = "&amp;TEXT('1'!I26,"#,##0")</f>
        <v>Total = 27,396</v>
      </c>
      <c r="B10" s="213"/>
      <c r="C10" s="213"/>
      <c r="D10" s="213"/>
      <c r="E10" s="77"/>
      <c r="F10" s="213" t="str">
        <f>"n = "&amp;TEXT('1'!I25,"#,##0")</f>
        <v>n = 14,212</v>
      </c>
      <c r="G10" s="213"/>
      <c r="H10" s="77"/>
      <c r="J10" s="218" t="str">
        <f>"Among those with Medicaid coverage (n = "&amp;TEXT('6a'!I26,"#,##0")&amp;", "&amp;TEXT('6a'!I27,"##.0%")&amp;"). Percent with these conditions or visiting an Emergency Department (ED)."</f>
        <v>Among those with Medicaid coverage (n = 16,914, 72.6%). Percent with these conditions or visiting an Emergency Department (ED).</v>
      </c>
      <c r="K10" s="218"/>
      <c r="L10" s="218"/>
      <c r="M10" s="218"/>
      <c r="N10" s="218"/>
      <c r="O10" s="218"/>
      <c r="P10" s="218"/>
      <c r="Q10" s="218"/>
      <c r="R10" s="218"/>
    </row>
    <row r="11" spans="1:18" s="26" customFormat="1" ht="12.75" customHeight="1" x14ac:dyDescent="0.2">
      <c r="A11" s="62"/>
      <c r="B11" s="62"/>
      <c r="C11" s="62"/>
      <c r="D11" s="27"/>
      <c r="E11" s="27"/>
      <c r="F11" s="27"/>
      <c r="G11" s="27"/>
      <c r="H11" s="51"/>
      <c r="I11" s="51"/>
      <c r="J11" s="218"/>
      <c r="K11" s="218"/>
      <c r="L11" s="218"/>
      <c r="M11" s="218"/>
      <c r="N11" s="218"/>
      <c r="O11" s="218"/>
      <c r="P11" s="218"/>
      <c r="Q11" s="218"/>
      <c r="R11" s="218"/>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14"/>
      <c r="B16" s="214"/>
      <c r="C16" s="214"/>
      <c r="D16" s="214"/>
      <c r="E16" s="214"/>
      <c r="F16" s="214"/>
      <c r="G16" s="214"/>
      <c r="H16" s="33"/>
      <c r="I16" s="52"/>
      <c r="J16" s="33"/>
      <c r="K16" s="33"/>
      <c r="L16" s="33"/>
      <c r="M16" s="33"/>
      <c r="N16" s="49"/>
      <c r="O16" s="33"/>
      <c r="P16" s="33"/>
      <c r="Q16" s="33"/>
      <c r="R16" s="33"/>
    </row>
    <row r="17" spans="1:18" s="29" customFormat="1" ht="12.75" customHeight="1" x14ac:dyDescent="0.2">
      <c r="A17" s="215"/>
      <c r="B17" s="216"/>
      <c r="C17" s="216"/>
      <c r="D17" s="216"/>
      <c r="E17" s="216"/>
      <c r="F17" s="216"/>
      <c r="G17" s="216"/>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9" t="s">
        <v>201</v>
      </c>
      <c r="B21" s="219"/>
      <c r="C21" s="219"/>
      <c r="D21" s="219"/>
      <c r="E21" s="219"/>
      <c r="F21" s="219"/>
      <c r="G21" s="219"/>
      <c r="H21" s="219"/>
    </row>
    <row r="22" spans="1:18" s="16" customFormat="1" ht="12.75" customHeight="1" x14ac:dyDescent="0.2">
      <c r="A22" s="213"/>
      <c r="B22" s="213"/>
      <c r="C22" s="213"/>
      <c r="D22" s="213"/>
      <c r="E22" s="213"/>
      <c r="F22" s="213"/>
      <c r="G22" s="213"/>
      <c r="H22" s="213"/>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7" t="s">
        <v>167</v>
      </c>
      <c r="K25" s="217"/>
      <c r="L25" s="217"/>
      <c r="M25" s="217"/>
      <c r="N25" s="217"/>
      <c r="O25" s="217"/>
      <c r="P25" s="217"/>
      <c r="Q25" s="217"/>
      <c r="R25" s="217"/>
    </row>
    <row r="26" spans="1:18" s="16" customFormat="1" ht="12.75" customHeight="1" x14ac:dyDescent="0.2">
      <c r="A26" s="14"/>
      <c r="B26" s="14"/>
      <c r="C26" s="14"/>
      <c r="D26" s="14"/>
      <c r="E26" s="24"/>
      <c r="F26" s="24"/>
      <c r="G26" s="24"/>
      <c r="H26" s="28"/>
      <c r="I26" s="51"/>
      <c r="J26" s="218" t="str">
        <f>"Among those with Medicaid coverage (n = "&amp;TEXT('6a'!I26,"#,##0")&amp;", "&amp;TEXT('6a'!I27,"##.0%")&amp;"). Mental health conditions include depression, bipolar disorder, psychosis disorder."</f>
        <v>Among those with Medicaid coverage (n = 16,914, 72.6%). Mental health conditions include depression, bipolar disorder, psychosis disorder.</v>
      </c>
      <c r="K26" s="218"/>
      <c r="L26" s="218"/>
      <c r="M26" s="218"/>
      <c r="N26" s="218"/>
      <c r="O26" s="218"/>
      <c r="P26" s="218"/>
      <c r="Q26" s="218"/>
      <c r="R26" s="218"/>
    </row>
    <row r="27" spans="1:18" s="16" customFormat="1" ht="12.75" customHeight="1" x14ac:dyDescent="0.2">
      <c r="A27" s="14"/>
      <c r="B27" s="14"/>
      <c r="C27" s="14"/>
      <c r="D27" s="14"/>
      <c r="E27" s="24"/>
      <c r="F27" s="24"/>
      <c r="G27" s="24"/>
      <c r="H27" s="31"/>
      <c r="I27" s="28"/>
      <c r="J27" s="218"/>
      <c r="K27" s="218"/>
      <c r="L27" s="218"/>
      <c r="M27" s="218"/>
      <c r="N27" s="218"/>
      <c r="O27" s="218"/>
      <c r="P27" s="218"/>
      <c r="Q27" s="218"/>
      <c r="R27" s="218"/>
    </row>
    <row r="28" spans="1:18" s="16" customFormat="1" ht="12.75" customHeight="1" x14ac:dyDescent="0.2">
      <c r="A28" s="14"/>
      <c r="B28" s="14"/>
      <c r="C28" s="14"/>
      <c r="D28" s="14"/>
      <c r="E28" s="24"/>
      <c r="F28" s="24"/>
      <c r="G28" s="24"/>
      <c r="H28" s="52"/>
      <c r="I28" s="28"/>
      <c r="J28" s="222" t="s">
        <v>253</v>
      </c>
      <c r="K28" s="222"/>
      <c r="L28" s="222"/>
      <c r="M28" s="38"/>
      <c r="N28" s="38"/>
      <c r="O28" s="38"/>
      <c r="P28" s="225" t="s">
        <v>254</v>
      </c>
      <c r="Q28" s="225"/>
      <c r="R28" s="225"/>
    </row>
    <row r="29" spans="1:18" s="29" customFormat="1" ht="12.75" customHeight="1" x14ac:dyDescent="0.2">
      <c r="A29" s="14"/>
      <c r="B29" s="14"/>
      <c r="C29" s="14"/>
      <c r="D29" s="14"/>
      <c r="E29" s="24"/>
      <c r="F29" s="24"/>
      <c r="G29" s="24"/>
      <c r="H29" s="33"/>
      <c r="I29" s="52"/>
      <c r="J29" s="222"/>
      <c r="K29" s="222"/>
      <c r="L29" s="222"/>
      <c r="M29" s="39"/>
      <c r="N29" s="39"/>
      <c r="O29" s="39"/>
      <c r="P29" s="225"/>
      <c r="Q29" s="225"/>
      <c r="R29" s="225"/>
    </row>
    <row r="30" spans="1:18" s="16" customFormat="1" ht="12.75" customHeight="1" x14ac:dyDescent="0.2">
      <c r="A30" s="14"/>
      <c r="B30" s="14"/>
      <c r="C30" s="14"/>
      <c r="D30" s="15"/>
      <c r="E30" s="14"/>
      <c r="F30" s="14"/>
      <c r="G30" s="14"/>
      <c r="H30" s="34"/>
      <c r="I30" s="33"/>
      <c r="J30" s="223">
        <f>'7a'!I28</f>
        <v>0.37294548890000001</v>
      </c>
      <c r="K30" s="223"/>
      <c r="L30" s="38"/>
      <c r="M30" s="38"/>
      <c r="N30" s="38"/>
      <c r="O30" s="56"/>
      <c r="P30" s="223">
        <f>'7a'!I30</f>
        <v>0.18779090579999999</v>
      </c>
      <c r="Q30" s="223"/>
      <c r="R30" s="223"/>
    </row>
    <row r="31" spans="1:18" s="16" customFormat="1" ht="12.75" customHeight="1" x14ac:dyDescent="0.2">
      <c r="A31" s="14"/>
      <c r="B31" s="14"/>
      <c r="C31" s="14"/>
      <c r="D31" s="14"/>
      <c r="E31" s="14"/>
      <c r="F31" s="14"/>
      <c r="G31" s="14"/>
      <c r="H31" s="28"/>
      <c r="I31" s="34"/>
      <c r="J31" s="224" t="str">
        <f>"n = "&amp;TEXT('7a'!I27,"#,##0")</f>
        <v>n = 6,308</v>
      </c>
      <c r="K31" s="224"/>
      <c r="L31" s="39"/>
      <c r="M31" s="39"/>
      <c r="N31" s="39"/>
      <c r="O31" s="39"/>
      <c r="P31" s="224" t="str">
        <f>"n = "&amp;TEXT('7a'!I29,"#,##0")</f>
        <v>n = 2,098</v>
      </c>
      <c r="Q31" s="224"/>
      <c r="R31" s="22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12" t="s">
        <v>306</v>
      </c>
      <c r="B34" s="212"/>
      <c r="C34" s="212"/>
      <c r="D34" s="212"/>
      <c r="E34" s="212"/>
      <c r="F34" s="212"/>
      <c r="G34" s="212"/>
      <c r="H34" s="212"/>
      <c r="I34" s="212"/>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J28:L29"/>
    <mergeCell ref="J30:K30"/>
    <mergeCell ref="J31:K31"/>
    <mergeCell ref="P28:R29"/>
    <mergeCell ref="P30:R30"/>
    <mergeCell ref="P31:R31"/>
    <mergeCell ref="P2:R2"/>
    <mergeCell ref="P4:R4"/>
    <mergeCell ref="J25:R25"/>
    <mergeCell ref="J26:R27"/>
    <mergeCell ref="J10:R11"/>
    <mergeCell ref="J9:R9"/>
    <mergeCell ref="E2:O4"/>
    <mergeCell ref="A21:H21"/>
    <mergeCell ref="A6:B6"/>
    <mergeCell ref="A9:D9"/>
    <mergeCell ref="A34:I34"/>
    <mergeCell ref="A22:H22"/>
    <mergeCell ref="A16:G16"/>
    <mergeCell ref="A17:G17"/>
    <mergeCell ref="A10:D10"/>
    <mergeCell ref="F10:G10"/>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39</v>
      </c>
      <c r="F5" s="199"/>
      <c r="G5" s="199"/>
      <c r="H5" s="68"/>
      <c r="I5" s="68"/>
      <c r="J5" s="13"/>
      <c r="L5" s="8"/>
      <c r="M5" s="68"/>
      <c r="N5" s="68"/>
      <c r="O5" s="68"/>
      <c r="P5" s="68"/>
    </row>
    <row r="6" spans="1:16" ht="18.75" x14ac:dyDescent="0.25">
      <c r="D6" s="21"/>
      <c r="E6" s="239" t="s">
        <v>199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8"/>
      <c r="E8" s="242" t="s">
        <v>202</v>
      </c>
      <c r="F8" s="242"/>
      <c r="G8" s="242"/>
      <c r="H8" s="242"/>
      <c r="I8" s="240" t="s">
        <v>160</v>
      </c>
      <c r="J8" s="240"/>
      <c r="K8" s="240"/>
      <c r="L8" s="240"/>
      <c r="M8" s="241" t="s">
        <v>301</v>
      </c>
      <c r="N8" s="241"/>
      <c r="O8" s="241"/>
    </row>
    <row r="9" spans="1:16" s="5" customFormat="1" ht="14.25" customHeight="1" x14ac:dyDescent="0.25">
      <c r="A9" s="20"/>
      <c r="B9" s="243" t="s">
        <v>10</v>
      </c>
      <c r="C9" s="243"/>
      <c r="D9" s="155"/>
      <c r="E9" s="4"/>
      <c r="F9" s="4"/>
      <c r="G9" s="4"/>
      <c r="H9" s="4"/>
      <c r="I9" s="240"/>
      <c r="J9" s="240"/>
      <c r="K9" s="240"/>
      <c r="L9" s="240"/>
      <c r="M9" s="241"/>
      <c r="N9" s="241"/>
      <c r="O9" s="241"/>
    </row>
    <row r="10" spans="1:16" s="5" customFormat="1" ht="14.25" customHeight="1" x14ac:dyDescent="0.25">
      <c r="A10" s="20"/>
      <c r="B10" s="243" t="s">
        <v>203</v>
      </c>
      <c r="C10" s="243"/>
      <c r="D10" s="106"/>
      <c r="E10" s="7"/>
      <c r="F10" s="7"/>
      <c r="G10" s="7"/>
      <c r="H10" s="7"/>
      <c r="I10" s="7"/>
      <c r="J10" s="7"/>
      <c r="K10" s="7"/>
      <c r="L10" s="7"/>
      <c r="M10" s="7"/>
      <c r="N10" s="7"/>
      <c r="O10" s="7"/>
    </row>
    <row r="11" spans="1:16" s="5" customFormat="1" ht="14.25" customHeight="1" x14ac:dyDescent="0.25">
      <c r="A11" s="20"/>
      <c r="B11" s="244" t="s">
        <v>150</v>
      </c>
      <c r="C11" s="244"/>
      <c r="D11" s="153"/>
      <c r="E11" s="8"/>
      <c r="F11" s="8"/>
      <c r="G11" s="8"/>
      <c r="H11" s="4"/>
      <c r="I11" s="4"/>
      <c r="J11" s="4"/>
      <c r="K11" s="4"/>
      <c r="L11" s="4"/>
      <c r="M11" s="4"/>
      <c r="N11" s="4"/>
      <c r="O11" s="4"/>
    </row>
    <row r="12" spans="1:16" s="9" customFormat="1" ht="14.25" customHeight="1" x14ac:dyDescent="0.2">
      <c r="A12" s="20"/>
      <c r="B12" s="244" t="s">
        <v>151</v>
      </c>
      <c r="C12" s="244"/>
      <c r="D12" s="153"/>
      <c r="E12" s="8"/>
      <c r="F12" s="8"/>
      <c r="G12" s="8"/>
    </row>
    <row r="13" spans="1:16" s="9" customFormat="1" ht="14.25" customHeight="1" x14ac:dyDescent="0.2">
      <c r="A13" s="20"/>
      <c r="B13" s="244" t="s">
        <v>152</v>
      </c>
      <c r="C13" s="244"/>
      <c r="D13" s="153"/>
      <c r="E13" s="8"/>
      <c r="F13" s="8"/>
      <c r="G13" s="8"/>
      <c r="H13" s="11"/>
      <c r="I13" s="11"/>
      <c r="J13" s="11"/>
      <c r="K13" s="11"/>
      <c r="L13" s="11"/>
      <c r="M13" s="11"/>
      <c r="N13" s="11"/>
      <c r="O13" s="11"/>
    </row>
    <row r="14" spans="1:16" s="9" customFormat="1" ht="14.25" customHeight="1" x14ac:dyDescent="0.2">
      <c r="A14" s="20"/>
      <c r="B14" s="244" t="s">
        <v>146</v>
      </c>
      <c r="C14" s="244"/>
      <c r="D14" s="244"/>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46" t="s">
        <v>215</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154" t="s">
        <v>1</v>
      </c>
      <c r="B21" s="154"/>
      <c r="C21" s="154"/>
      <c r="E21" s="8"/>
      <c r="F21" s="8"/>
      <c r="G21" s="8"/>
    </row>
    <row r="22" spans="1:15" s="9" customFormat="1" ht="14.25" customHeight="1" x14ac:dyDescent="0.2">
      <c r="A22" s="246" t="s">
        <v>19</v>
      </c>
      <c r="B22" s="246"/>
      <c r="C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12</v>
      </c>
      <c r="B25" s="233"/>
      <c r="C25" s="233"/>
      <c r="D25" s="233"/>
      <c r="E25" s="234"/>
      <c r="F25" s="100">
        <v>13108</v>
      </c>
      <c r="G25" s="100">
        <v>14959</v>
      </c>
      <c r="H25" s="100">
        <v>14161</v>
      </c>
      <c r="I25" s="100">
        <v>14212</v>
      </c>
      <c r="J25" s="84"/>
      <c r="K25" s="100"/>
      <c r="L25" s="100"/>
      <c r="M25" s="100"/>
      <c r="N25" s="100"/>
      <c r="O25" s="84"/>
    </row>
    <row r="26" spans="1:15" s="9" customFormat="1" ht="15" customHeight="1" x14ac:dyDescent="0.2">
      <c r="A26" s="232" t="s">
        <v>204</v>
      </c>
      <c r="B26" s="233"/>
      <c r="C26" s="233"/>
      <c r="D26" s="233"/>
      <c r="E26" s="234"/>
      <c r="F26" s="100">
        <v>23697</v>
      </c>
      <c r="G26" s="100">
        <v>28678</v>
      </c>
      <c r="H26" s="100">
        <v>27539</v>
      </c>
      <c r="I26" s="100">
        <v>27396</v>
      </c>
      <c r="J26" s="84"/>
      <c r="K26" s="100"/>
      <c r="L26" s="100"/>
      <c r="M26" s="100"/>
      <c r="N26" s="100"/>
      <c r="O26" s="84"/>
    </row>
    <row r="27" spans="1:15" s="5" customFormat="1" ht="15" customHeight="1" x14ac:dyDescent="0.25">
      <c r="A27" s="232" t="s">
        <v>13</v>
      </c>
      <c r="B27" s="233"/>
      <c r="C27" s="233"/>
      <c r="D27" s="233"/>
      <c r="E27" s="234"/>
      <c r="F27" s="100">
        <v>1983</v>
      </c>
      <c r="G27" s="100">
        <v>2486</v>
      </c>
      <c r="H27" s="100">
        <v>2214</v>
      </c>
      <c r="I27" s="100">
        <v>2057</v>
      </c>
      <c r="J27" s="59"/>
      <c r="K27" s="100"/>
      <c r="L27" s="100"/>
      <c r="M27" s="100"/>
      <c r="N27" s="100"/>
      <c r="O27" s="59"/>
    </row>
    <row r="28" spans="1:15" s="9" customFormat="1" ht="15" customHeight="1" x14ac:dyDescent="0.2">
      <c r="A28" s="232" t="s">
        <v>14</v>
      </c>
      <c r="B28" s="233"/>
      <c r="C28" s="233"/>
      <c r="D28" s="233"/>
      <c r="E28" s="234"/>
      <c r="F28" s="118">
        <v>0.15128166009999999</v>
      </c>
      <c r="G28" s="118">
        <v>0.16618757940000001</v>
      </c>
      <c r="H28" s="118">
        <v>0.15634489090000001</v>
      </c>
      <c r="I28" s="118">
        <v>0.14473684210000001</v>
      </c>
      <c r="J28" s="119"/>
      <c r="K28" s="118"/>
      <c r="L28" s="118"/>
      <c r="M28" s="118"/>
      <c r="N28" s="118"/>
      <c r="O28" s="119"/>
    </row>
    <row r="29" spans="1:15" s="9" customFormat="1" ht="15" customHeight="1" x14ac:dyDescent="0.2">
      <c r="A29" s="232" t="s">
        <v>17</v>
      </c>
      <c r="B29" s="233"/>
      <c r="C29" s="233"/>
      <c r="D29" s="233"/>
      <c r="E29" s="234"/>
      <c r="F29" s="100">
        <v>3334</v>
      </c>
      <c r="G29" s="100">
        <v>4226</v>
      </c>
      <c r="H29" s="100">
        <v>4007</v>
      </c>
      <c r="I29" s="100">
        <v>3819</v>
      </c>
      <c r="J29" s="59"/>
      <c r="K29" s="100"/>
      <c r="L29" s="100"/>
      <c r="M29" s="100"/>
      <c r="N29" s="100"/>
      <c r="O29" s="59"/>
    </row>
    <row r="30" spans="1:15" s="9" customFormat="1" ht="15" customHeight="1" x14ac:dyDescent="0.2">
      <c r="A30" s="232" t="s">
        <v>18</v>
      </c>
      <c r="B30" s="233"/>
      <c r="C30" s="233"/>
      <c r="D30" s="233"/>
      <c r="E30" s="234"/>
      <c r="F30" s="118">
        <v>0.2543484895</v>
      </c>
      <c r="G30" s="118">
        <v>0.28250551509999999</v>
      </c>
      <c r="H30" s="118">
        <v>0.28296024289999999</v>
      </c>
      <c r="I30" s="118">
        <v>0.2687165775</v>
      </c>
      <c r="J30" s="117"/>
      <c r="K30" s="118"/>
      <c r="L30" s="118"/>
      <c r="M30" s="118"/>
      <c r="N30" s="118"/>
      <c r="O30" s="117"/>
    </row>
    <row r="31" spans="1:15" s="9" customFormat="1" ht="15" customHeight="1" x14ac:dyDescent="0.2">
      <c r="A31" s="232" t="s">
        <v>15</v>
      </c>
      <c r="B31" s="233"/>
      <c r="C31" s="233"/>
      <c r="D31" s="233"/>
      <c r="E31" s="234"/>
      <c r="F31" s="100">
        <v>2517</v>
      </c>
      <c r="G31" s="100">
        <v>3072</v>
      </c>
      <c r="H31" s="100">
        <v>2949</v>
      </c>
      <c r="I31" s="100">
        <v>2943</v>
      </c>
      <c r="J31" s="60"/>
      <c r="K31" s="100"/>
      <c r="L31" s="100"/>
      <c r="M31" s="100"/>
      <c r="N31" s="100"/>
      <c r="O31" s="60"/>
    </row>
    <row r="32" spans="1:15" s="9" customFormat="1" ht="15" customHeight="1" x14ac:dyDescent="0.2">
      <c r="A32" s="232" t="s">
        <v>16</v>
      </c>
      <c r="B32" s="233"/>
      <c r="C32" s="233"/>
      <c r="D32" s="233"/>
      <c r="E32" s="234"/>
      <c r="F32" s="118">
        <v>0.19202014040000001</v>
      </c>
      <c r="G32" s="118">
        <v>0.20536132090000001</v>
      </c>
      <c r="H32" s="118">
        <v>0.20824800509999999</v>
      </c>
      <c r="I32" s="118">
        <v>0.2070785252</v>
      </c>
      <c r="J32" s="117"/>
      <c r="K32" s="118"/>
      <c r="L32" s="118"/>
      <c r="M32" s="118"/>
      <c r="N32" s="118"/>
      <c r="O32" s="117"/>
    </row>
    <row r="33" spans="1:15" s="9" customFormat="1" ht="15" customHeight="1" x14ac:dyDescent="0.2">
      <c r="A33" s="232" t="s">
        <v>300</v>
      </c>
      <c r="B33" s="233"/>
      <c r="C33" s="233"/>
      <c r="D33" s="233"/>
      <c r="E33" s="234"/>
      <c r="F33" s="100">
        <v>1486</v>
      </c>
      <c r="G33" s="100">
        <v>1966</v>
      </c>
      <c r="H33" s="100">
        <v>1849</v>
      </c>
      <c r="I33" s="100">
        <v>1737</v>
      </c>
      <c r="J33" s="60"/>
      <c r="K33" s="100"/>
      <c r="L33" s="100"/>
      <c r="M33" s="100"/>
      <c r="N33" s="100"/>
      <c r="O33" s="60"/>
    </row>
    <row r="34" spans="1:15" s="9" customFormat="1" ht="15" customHeight="1" x14ac:dyDescent="0.2">
      <c r="A34" s="232" t="s">
        <v>154</v>
      </c>
      <c r="B34" s="233"/>
      <c r="C34" s="233"/>
      <c r="D34" s="233"/>
      <c r="E34" s="234"/>
      <c r="F34" s="118">
        <v>6.2708359699999994E-2</v>
      </c>
      <c r="G34" s="118">
        <v>6.8554292500000003E-2</v>
      </c>
      <c r="H34" s="118">
        <v>6.7141145299999996E-2</v>
      </c>
      <c r="I34" s="118">
        <v>6.3403416599999998E-2</v>
      </c>
      <c r="J34" s="117"/>
      <c r="K34" s="118"/>
      <c r="L34" s="118"/>
      <c r="M34" s="118"/>
      <c r="N34" s="118"/>
      <c r="O34" s="117"/>
    </row>
    <row r="35" spans="1:15" s="10" customFormat="1" ht="15" customHeight="1" x14ac:dyDescent="0.2">
      <c r="A35" s="235"/>
      <c r="B35" s="236"/>
      <c r="C35" s="236"/>
      <c r="D35" s="236"/>
      <c r="E35" s="237"/>
      <c r="F35" s="124">
        <v>0.7456515105</v>
      </c>
      <c r="G35" s="124">
        <v>0.71749448490000001</v>
      </c>
      <c r="H35" s="124">
        <v>0.71703975710000001</v>
      </c>
      <c r="I35" s="124">
        <v>0.7312834225</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26"/>
      <c r="B36" s="227"/>
      <c r="C36" s="227"/>
      <c r="D36" s="227"/>
      <c r="E36" s="228"/>
      <c r="F36" s="124">
        <v>0.84871833990000001</v>
      </c>
      <c r="G36" s="124">
        <v>0.83381242060000005</v>
      </c>
      <c r="H36" s="124">
        <v>0.84365510909999997</v>
      </c>
      <c r="I36" s="124">
        <v>0.85526315789999996</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26"/>
      <c r="B37" s="227"/>
      <c r="C37" s="227"/>
      <c r="D37" s="227"/>
      <c r="E37" s="228"/>
      <c r="F37" s="124">
        <v>0.80797985959999996</v>
      </c>
      <c r="G37" s="124">
        <v>0.79463867909999997</v>
      </c>
      <c r="H37" s="124">
        <v>0.79175199490000003</v>
      </c>
      <c r="I37" s="124">
        <v>0.79292147479999997</v>
      </c>
      <c r="J37" s="124">
        <f t="shared" ref="J37:O37" si="2">1-J32</f>
        <v>1</v>
      </c>
      <c r="K37" s="124">
        <f t="shared" si="2"/>
        <v>1</v>
      </c>
      <c r="L37" s="124">
        <f t="shared" si="2"/>
        <v>1</v>
      </c>
      <c r="M37" s="124">
        <f t="shared" si="2"/>
        <v>1</v>
      </c>
      <c r="N37" s="124">
        <f t="shared" si="2"/>
        <v>1</v>
      </c>
      <c r="O37" s="124">
        <f t="shared" si="2"/>
        <v>1</v>
      </c>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B12:C12"/>
    <mergeCell ref="B13:C13"/>
    <mergeCell ref="E23:G23"/>
    <mergeCell ref="B10:C10"/>
    <mergeCell ref="B11:C11"/>
    <mergeCell ref="A22:C22"/>
    <mergeCell ref="B14:D14"/>
    <mergeCell ref="A17:D20"/>
    <mergeCell ref="N2:O2"/>
    <mergeCell ref="E5:G5"/>
    <mergeCell ref="E2:M4"/>
    <mergeCell ref="N4:O4"/>
    <mergeCell ref="A8:C8"/>
    <mergeCell ref="E6:O6"/>
    <mergeCell ref="I8:L9"/>
    <mergeCell ref="M8:O9"/>
    <mergeCell ref="E8:H8"/>
    <mergeCell ref="B9:C9"/>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K26" sqref="K25:K26"/>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40</v>
      </c>
      <c r="F5" s="199"/>
      <c r="G5" s="199"/>
      <c r="H5" s="68"/>
      <c r="I5" s="68"/>
      <c r="J5" s="13"/>
      <c r="L5" s="8"/>
      <c r="M5" s="68"/>
      <c r="N5" s="68"/>
      <c r="O5" s="68"/>
      <c r="P5" s="68"/>
    </row>
    <row r="6" spans="1:16" ht="18.75" x14ac:dyDescent="0.25">
      <c r="D6" s="21"/>
      <c r="E6" s="239" t="s">
        <v>198</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48" t="s">
        <v>155</v>
      </c>
      <c r="F8" s="248"/>
      <c r="G8" s="248"/>
      <c r="H8" s="75"/>
      <c r="J8" s="75"/>
      <c r="K8" s="75" t="s">
        <v>159</v>
      </c>
      <c r="L8" s="75"/>
      <c r="M8" s="76"/>
      <c r="N8" s="75"/>
      <c r="O8" s="75"/>
    </row>
    <row r="9" spans="1:16" s="78" customFormat="1" ht="14.25" customHeight="1" x14ac:dyDescent="0.25">
      <c r="A9" s="20"/>
      <c r="B9" s="247" t="s">
        <v>10</v>
      </c>
      <c r="C9" s="247"/>
      <c r="D9" s="4"/>
      <c r="E9" s="4"/>
      <c r="F9" s="4"/>
      <c r="G9" s="4"/>
      <c r="H9" s="4"/>
      <c r="I9" s="4"/>
      <c r="J9" s="4"/>
      <c r="K9" s="4"/>
      <c r="L9" s="4"/>
      <c r="M9" s="4"/>
      <c r="N9" s="4"/>
      <c r="O9" s="4"/>
    </row>
    <row r="10" spans="1:16" s="78" customFormat="1" ht="14.25" customHeight="1" x14ac:dyDescent="0.2">
      <c r="A10" s="20"/>
      <c r="B10" s="247" t="s">
        <v>203</v>
      </c>
      <c r="C10" s="247"/>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46" t="s">
        <v>240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8"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5" s="9" customFormat="1" ht="14.25" customHeight="1" x14ac:dyDescent="0.2">
      <c r="A17" s="246"/>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164"/>
      <c r="B23" s="164"/>
      <c r="C23" s="164"/>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163</v>
      </c>
      <c r="B25" s="233"/>
      <c r="C25" s="233"/>
      <c r="D25" s="233"/>
      <c r="E25" s="234"/>
      <c r="F25" s="84">
        <v>4970</v>
      </c>
      <c r="G25" s="84">
        <v>5923</v>
      </c>
      <c r="H25" s="84">
        <v>5694</v>
      </c>
      <c r="I25" s="84">
        <v>5738</v>
      </c>
      <c r="J25" s="84"/>
      <c r="K25" s="84"/>
      <c r="L25" s="84"/>
      <c r="M25" s="84"/>
      <c r="N25" s="84"/>
      <c r="O25" s="84"/>
    </row>
    <row r="26" spans="1:15" s="9" customFormat="1" ht="15" customHeight="1" x14ac:dyDescent="0.2">
      <c r="A26" s="232" t="s">
        <v>205</v>
      </c>
      <c r="B26" s="233"/>
      <c r="C26" s="233"/>
      <c r="D26" s="233"/>
      <c r="E26" s="234"/>
      <c r="F26" s="84">
        <v>9045</v>
      </c>
      <c r="G26" s="84">
        <v>10810</v>
      </c>
      <c r="H26" s="84">
        <v>10675</v>
      </c>
      <c r="I26" s="84">
        <v>10500</v>
      </c>
      <c r="J26" s="84"/>
      <c r="K26" s="84"/>
      <c r="L26" s="84"/>
      <c r="M26" s="84"/>
      <c r="N26" s="84"/>
      <c r="O26" s="84"/>
    </row>
    <row r="27" spans="1:15" s="78" customFormat="1" ht="15" customHeight="1" x14ac:dyDescent="0.25">
      <c r="A27" s="232" t="s">
        <v>216</v>
      </c>
      <c r="B27" s="233"/>
      <c r="C27" s="233"/>
      <c r="D27" s="233"/>
      <c r="E27" s="234"/>
      <c r="F27" s="84">
        <v>6133</v>
      </c>
      <c r="G27" s="84">
        <v>8216</v>
      </c>
      <c r="H27" s="84">
        <v>7964</v>
      </c>
      <c r="I27" s="84">
        <v>7924</v>
      </c>
      <c r="J27" s="59"/>
      <c r="K27" s="59"/>
      <c r="L27" s="59"/>
      <c r="M27" s="59"/>
      <c r="N27" s="59"/>
      <c r="O27" s="59"/>
    </row>
    <row r="28" spans="1:15" s="9" customFormat="1" ht="15" customHeight="1" x14ac:dyDescent="0.2">
      <c r="A28" s="232" t="s">
        <v>217</v>
      </c>
      <c r="B28" s="233"/>
      <c r="C28" s="233"/>
      <c r="D28" s="233"/>
      <c r="E28" s="234"/>
      <c r="F28" s="84">
        <v>11966</v>
      </c>
      <c r="G28" s="84">
        <v>16387</v>
      </c>
      <c r="H28" s="84">
        <v>16010</v>
      </c>
      <c r="I28" s="84">
        <v>15766</v>
      </c>
      <c r="J28" s="58"/>
      <c r="K28" s="58"/>
      <c r="L28" s="58"/>
      <c r="M28" s="58"/>
      <c r="N28" s="58"/>
      <c r="O28" s="58"/>
    </row>
    <row r="29" spans="1:15" s="9" customFormat="1" ht="15" customHeight="1" x14ac:dyDescent="0.2">
      <c r="A29" s="232" t="s">
        <v>218</v>
      </c>
      <c r="B29" s="233"/>
      <c r="C29" s="233"/>
      <c r="D29" s="233"/>
      <c r="E29" s="234"/>
      <c r="F29" s="84">
        <v>2048</v>
      </c>
      <c r="G29" s="84">
        <v>882</v>
      </c>
      <c r="H29" s="84">
        <v>526</v>
      </c>
      <c r="I29" s="84">
        <v>566</v>
      </c>
      <c r="J29" s="59"/>
      <c r="K29" s="59"/>
      <c r="L29" s="59"/>
      <c r="M29" s="59"/>
      <c r="N29" s="59"/>
      <c r="O29" s="59"/>
    </row>
    <row r="30" spans="1:15" s="9" customFormat="1" ht="15" customHeight="1" x14ac:dyDescent="0.2">
      <c r="A30" s="232" t="s">
        <v>219</v>
      </c>
      <c r="B30" s="233"/>
      <c r="C30" s="233"/>
      <c r="D30" s="233"/>
      <c r="E30" s="234"/>
      <c r="F30" s="84">
        <v>2756</v>
      </c>
      <c r="G30" s="84">
        <v>1604</v>
      </c>
      <c r="H30" s="84">
        <v>927</v>
      </c>
      <c r="I30" s="84">
        <v>1163</v>
      </c>
      <c r="J30" s="60"/>
      <c r="K30" s="60"/>
      <c r="L30" s="60"/>
      <c r="M30" s="60"/>
      <c r="N30" s="60"/>
      <c r="O30" s="60"/>
    </row>
    <row r="31" spans="1:15" s="10" customFormat="1" ht="15" customHeight="1" x14ac:dyDescent="0.2">
      <c r="A31" s="249"/>
      <c r="B31" s="250"/>
      <c r="C31" s="250"/>
      <c r="D31" s="250"/>
      <c r="E31" s="251"/>
      <c r="F31" s="80"/>
      <c r="G31" s="80"/>
      <c r="H31" s="80"/>
      <c r="I31" s="80"/>
      <c r="J31" s="80"/>
      <c r="K31" s="80"/>
      <c r="L31" s="80"/>
      <c r="M31" s="80"/>
      <c r="N31" s="80"/>
      <c r="O31" s="80"/>
    </row>
    <row r="32" spans="1:15" s="10" customFormat="1" ht="15" customHeight="1" x14ac:dyDescent="0.2">
      <c r="A32" s="249"/>
      <c r="B32" s="250"/>
      <c r="C32" s="250"/>
      <c r="D32" s="250"/>
      <c r="E32" s="251"/>
      <c r="F32" s="80"/>
      <c r="G32" s="80"/>
      <c r="H32" s="80"/>
      <c r="I32" s="80"/>
      <c r="J32" s="80"/>
      <c r="K32" s="80"/>
      <c r="L32" s="80"/>
      <c r="M32" s="80"/>
      <c r="N32" s="80"/>
      <c r="O32" s="80"/>
    </row>
    <row r="33" spans="1:15" s="10" customFormat="1" ht="15" customHeight="1" x14ac:dyDescent="0.2">
      <c r="A33" s="249"/>
      <c r="B33" s="250"/>
      <c r="C33" s="250"/>
      <c r="D33" s="250"/>
      <c r="E33" s="251"/>
      <c r="F33" s="80"/>
      <c r="G33" s="80"/>
      <c r="H33" s="80"/>
      <c r="I33" s="80"/>
      <c r="J33" s="80"/>
      <c r="K33" s="80"/>
      <c r="L33" s="80"/>
      <c r="M33" s="80"/>
      <c r="N33" s="80"/>
      <c r="O33" s="80"/>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0" customFormat="1" ht="15" customHeight="1" x14ac:dyDescent="0.2">
      <c r="A37" s="226"/>
      <c r="B37" s="227"/>
      <c r="C37" s="227"/>
      <c r="D37" s="227"/>
      <c r="E37" s="228"/>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0:E30"/>
    <mergeCell ref="A36:E36"/>
    <mergeCell ref="A37:E37"/>
    <mergeCell ref="A31:E31"/>
    <mergeCell ref="A32:E32"/>
    <mergeCell ref="A33:E33"/>
    <mergeCell ref="A34:E34"/>
    <mergeCell ref="A35:E35"/>
    <mergeCell ref="A29:E29"/>
    <mergeCell ref="A21:C21"/>
    <mergeCell ref="E23:G23"/>
    <mergeCell ref="A24:E24"/>
    <mergeCell ref="A25:E25"/>
    <mergeCell ref="A26:E26"/>
    <mergeCell ref="A27:E27"/>
    <mergeCell ref="A28:E28"/>
    <mergeCell ref="A22:D22"/>
    <mergeCell ref="N2:O2"/>
    <mergeCell ref="N4:O4"/>
    <mergeCell ref="E5:G5"/>
    <mergeCell ref="E8:G8"/>
    <mergeCell ref="E6:O6"/>
    <mergeCell ref="A8:C8"/>
    <mergeCell ref="B9:C9"/>
    <mergeCell ref="B10:C10"/>
    <mergeCell ref="A13:D19"/>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1" t="s">
        <v>333</v>
      </c>
      <c r="F2" s="201"/>
      <c r="G2" s="201"/>
      <c r="H2" s="201"/>
      <c r="I2" s="201"/>
      <c r="J2" s="201"/>
      <c r="K2" s="201"/>
      <c r="L2" s="201"/>
      <c r="M2" s="201"/>
      <c r="N2" s="198" t="s">
        <v>3</v>
      </c>
      <c r="O2" s="198"/>
      <c r="P2" s="69"/>
    </row>
    <row r="3" spans="1:19" ht="16.5" customHeight="1" x14ac:dyDescent="0.25">
      <c r="B3" s="63"/>
      <c r="C3" s="63"/>
      <c r="D3" s="2"/>
      <c r="E3" s="201"/>
      <c r="F3" s="201"/>
      <c r="G3" s="201"/>
      <c r="H3" s="201"/>
      <c r="I3" s="201"/>
      <c r="J3" s="201"/>
      <c r="K3" s="201"/>
      <c r="L3" s="201"/>
      <c r="M3" s="201"/>
      <c r="N3" s="69"/>
      <c r="O3" s="69"/>
      <c r="P3" s="69"/>
    </row>
    <row r="4" spans="1:19" ht="16.5" customHeight="1" x14ac:dyDescent="0.25">
      <c r="B4" s="1"/>
      <c r="C4" s="1"/>
      <c r="E4" s="201"/>
      <c r="F4" s="201"/>
      <c r="G4" s="201"/>
      <c r="H4" s="201"/>
      <c r="I4" s="201"/>
      <c r="J4" s="201"/>
      <c r="K4" s="201"/>
      <c r="L4" s="201"/>
      <c r="M4" s="201"/>
      <c r="N4" s="200" t="s">
        <v>326</v>
      </c>
      <c r="O4" s="200"/>
      <c r="P4" s="69"/>
    </row>
    <row r="5" spans="1:19" ht="16.5" customHeight="1" x14ac:dyDescent="0.25">
      <c r="B5" s="1"/>
      <c r="C5" s="1"/>
      <c r="E5" s="199" t="s">
        <v>41</v>
      </c>
      <c r="F5" s="199"/>
      <c r="G5" s="199"/>
      <c r="H5" s="68"/>
      <c r="I5" s="68"/>
      <c r="J5" s="13"/>
      <c r="L5" s="8"/>
      <c r="M5" s="68"/>
      <c r="N5" s="68"/>
      <c r="O5" s="68"/>
      <c r="P5" s="68"/>
    </row>
    <row r="6" spans="1:19" ht="18.75" x14ac:dyDescent="0.25">
      <c r="D6" s="21"/>
      <c r="E6" s="239" t="s">
        <v>20</v>
      </c>
      <c r="F6" s="239"/>
      <c r="G6" s="239"/>
      <c r="H6" s="239"/>
      <c r="I6" s="239"/>
      <c r="J6" s="239"/>
      <c r="K6" s="239"/>
      <c r="L6" s="239"/>
      <c r="M6" s="239"/>
      <c r="N6" s="239"/>
      <c r="O6" s="239"/>
      <c r="P6" s="21"/>
    </row>
    <row r="7" spans="1:19" s="3" customFormat="1" ht="9" customHeight="1" x14ac:dyDescent="0.2">
      <c r="D7" s="74"/>
    </row>
    <row r="8" spans="1:19" s="3" customFormat="1" ht="13.5" customHeight="1" x14ac:dyDescent="0.2">
      <c r="A8" s="238" t="s">
        <v>239</v>
      </c>
      <c r="B8" s="238"/>
      <c r="C8" s="238"/>
      <c r="D8" s="74"/>
      <c r="E8" s="252" t="s">
        <v>42</v>
      </c>
      <c r="F8" s="252"/>
      <c r="G8" s="252"/>
      <c r="H8" s="252"/>
      <c r="I8" s="252"/>
      <c r="J8" s="252"/>
      <c r="K8" s="75"/>
      <c r="L8" s="75"/>
      <c r="M8" s="76"/>
      <c r="N8" s="75"/>
      <c r="O8" s="75"/>
    </row>
    <row r="9" spans="1:19" s="78" customFormat="1" ht="14.25" customHeight="1" x14ac:dyDescent="0.25">
      <c r="A9" s="20"/>
      <c r="B9" s="247" t="s">
        <v>33</v>
      </c>
      <c r="C9" s="247"/>
      <c r="D9" s="4"/>
      <c r="E9" s="4"/>
      <c r="F9" s="4"/>
      <c r="G9" s="4"/>
      <c r="H9" s="4"/>
      <c r="I9" s="4"/>
      <c r="J9" s="4"/>
      <c r="K9" s="4"/>
      <c r="L9" s="4"/>
      <c r="M9" s="4"/>
      <c r="N9" s="4"/>
      <c r="O9" s="4"/>
    </row>
    <row r="10" spans="1:19" s="78" customFormat="1" ht="14.25" customHeight="1" x14ac:dyDescent="0.2">
      <c r="A10" s="20"/>
      <c r="B10" s="247" t="s">
        <v>34</v>
      </c>
      <c r="C10" s="247"/>
      <c r="D10" s="6"/>
      <c r="E10" s="7"/>
      <c r="F10" s="7"/>
      <c r="G10" s="7"/>
      <c r="H10" s="7"/>
      <c r="I10" s="7"/>
      <c r="J10" s="7"/>
      <c r="K10" s="7"/>
      <c r="L10" s="7"/>
      <c r="M10" s="7"/>
      <c r="N10" s="7"/>
      <c r="O10" s="7"/>
    </row>
    <row r="11" spans="1:19" s="78" customFormat="1" ht="14.25" customHeight="1" x14ac:dyDescent="0.25">
      <c r="A11" s="20"/>
      <c r="B11" s="247" t="s">
        <v>35</v>
      </c>
      <c r="C11" s="247"/>
      <c r="D11" s="8"/>
      <c r="E11" s="8"/>
      <c r="F11" s="8"/>
      <c r="G11" s="8"/>
      <c r="H11" s="4"/>
      <c r="I11" s="4"/>
      <c r="J11" s="4"/>
      <c r="K11" s="4"/>
      <c r="L11" s="4"/>
      <c r="M11" s="4"/>
      <c r="N11" s="4"/>
      <c r="O11" s="4"/>
    </row>
    <row r="12" spans="1:19" s="9" customFormat="1" ht="14.25" customHeight="1" x14ac:dyDescent="0.2">
      <c r="A12" s="20"/>
      <c r="B12" s="247" t="s">
        <v>36</v>
      </c>
      <c r="C12" s="247"/>
      <c r="D12" s="8"/>
      <c r="E12" s="8"/>
      <c r="F12" s="8"/>
      <c r="G12" s="8"/>
    </row>
    <row r="13" spans="1:19" s="9" customFormat="1" ht="12.75" customHeight="1" x14ac:dyDescent="0.2">
      <c r="A13" s="20"/>
      <c r="B13" s="247" t="s">
        <v>37</v>
      </c>
      <c r="C13" s="247"/>
      <c r="D13" s="8"/>
      <c r="E13" s="8"/>
      <c r="F13" s="8"/>
      <c r="G13" s="8"/>
      <c r="H13" s="11"/>
      <c r="I13" s="11"/>
      <c r="J13" s="11"/>
      <c r="K13" s="11"/>
      <c r="L13" s="11"/>
      <c r="M13" s="11"/>
      <c r="N13" s="11"/>
      <c r="O13" s="11"/>
    </row>
    <row r="14" spans="1:19" s="9" customFormat="1" ht="14.25" customHeight="1" x14ac:dyDescent="0.2">
      <c r="A14" s="20"/>
      <c r="B14" s="247" t="s">
        <v>38</v>
      </c>
      <c r="C14" s="247"/>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8" t="s">
        <v>0</v>
      </c>
      <c r="B16" s="238"/>
      <c r="C16" s="238"/>
      <c r="D16" s="8"/>
      <c r="E16" s="8"/>
      <c r="F16" s="8"/>
      <c r="G16" s="8"/>
      <c r="H16" s="4"/>
      <c r="I16" s="4"/>
      <c r="J16" s="4"/>
      <c r="K16" s="4"/>
      <c r="L16" s="4"/>
      <c r="M16" s="4"/>
      <c r="N16" s="4"/>
      <c r="O16" s="4"/>
      <c r="Q16" s="20"/>
      <c r="R16" s="20"/>
      <c r="S16" s="20"/>
    </row>
    <row r="17" spans="1:15" s="9" customFormat="1" ht="14.25" customHeight="1" x14ac:dyDescent="0.2">
      <c r="A17" s="246" t="s">
        <v>271</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9.7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206</v>
      </c>
      <c r="B25" s="233"/>
      <c r="C25" s="233"/>
      <c r="D25" s="233"/>
      <c r="E25" s="234"/>
      <c r="F25" s="84">
        <v>23697</v>
      </c>
      <c r="G25" s="84">
        <v>28678</v>
      </c>
      <c r="H25" s="84">
        <v>27539</v>
      </c>
      <c r="I25" s="84">
        <v>27396</v>
      </c>
      <c r="J25" s="84"/>
      <c r="K25" s="84"/>
      <c r="L25" s="84"/>
      <c r="M25" s="84"/>
      <c r="N25" s="84"/>
      <c r="O25" s="84"/>
    </row>
    <row r="26" spans="1:15" s="9" customFormat="1" ht="13.5" customHeight="1" x14ac:dyDescent="0.2">
      <c r="A26" s="232" t="s">
        <v>21</v>
      </c>
      <c r="B26" s="233"/>
      <c r="C26" s="233"/>
      <c r="D26" s="233"/>
      <c r="E26" s="234"/>
      <c r="F26" s="84">
        <v>5244</v>
      </c>
      <c r="G26" s="84">
        <v>6036</v>
      </c>
      <c r="H26" s="84">
        <v>5633</v>
      </c>
      <c r="I26" s="84">
        <v>5686</v>
      </c>
      <c r="J26" s="84"/>
      <c r="K26" s="84"/>
      <c r="L26" s="84"/>
      <c r="M26" s="84"/>
      <c r="N26" s="84"/>
      <c r="O26" s="84"/>
    </row>
    <row r="27" spans="1:15" s="78" customFormat="1" ht="13.5" customHeight="1" x14ac:dyDescent="0.25">
      <c r="A27" s="232" t="s">
        <v>22</v>
      </c>
      <c r="B27" s="233"/>
      <c r="C27" s="233"/>
      <c r="D27" s="233"/>
      <c r="E27" s="234"/>
      <c r="F27" s="116">
        <v>0.2212938347</v>
      </c>
      <c r="G27" s="116">
        <v>0.21047492849999999</v>
      </c>
      <c r="H27" s="116">
        <v>0.20454627980000001</v>
      </c>
      <c r="I27" s="116">
        <v>0.20754854719999999</v>
      </c>
      <c r="J27" s="116"/>
      <c r="K27" s="116"/>
      <c r="L27" s="116"/>
      <c r="M27" s="116"/>
      <c r="N27" s="116"/>
      <c r="O27" s="116"/>
    </row>
    <row r="28" spans="1:15" s="102" customFormat="1" ht="13.5" customHeight="1" x14ac:dyDescent="0.25">
      <c r="A28" s="232" t="s">
        <v>144</v>
      </c>
      <c r="B28" s="233"/>
      <c r="C28" s="233"/>
      <c r="D28" s="233"/>
      <c r="E28" s="234"/>
      <c r="F28" s="84">
        <v>17550</v>
      </c>
      <c r="G28" s="84">
        <v>21474</v>
      </c>
      <c r="H28" s="84">
        <v>20755</v>
      </c>
      <c r="I28" s="84">
        <v>20563</v>
      </c>
      <c r="J28" s="59"/>
      <c r="K28" s="59"/>
      <c r="L28" s="59"/>
      <c r="M28" s="59"/>
      <c r="N28" s="59"/>
      <c r="O28" s="59"/>
    </row>
    <row r="29" spans="1:15" s="102" customFormat="1" ht="13.5" customHeight="1" x14ac:dyDescent="0.25">
      <c r="A29" s="232" t="s">
        <v>145</v>
      </c>
      <c r="B29" s="233"/>
      <c r="C29" s="233"/>
      <c r="D29" s="233"/>
      <c r="E29" s="234"/>
      <c r="F29" s="116">
        <v>0.740600076</v>
      </c>
      <c r="G29" s="116">
        <v>0.74879698719999999</v>
      </c>
      <c r="H29" s="116">
        <v>0.75365844800000004</v>
      </c>
      <c r="I29" s="116">
        <v>0.75058402690000003</v>
      </c>
      <c r="J29" s="116"/>
      <c r="K29" s="116"/>
      <c r="L29" s="116"/>
      <c r="M29" s="116"/>
      <c r="N29" s="116"/>
      <c r="O29" s="116"/>
    </row>
    <row r="30" spans="1:15" s="9" customFormat="1" ht="13.5" customHeight="1" x14ac:dyDescent="0.2">
      <c r="A30" s="232" t="s">
        <v>23</v>
      </c>
      <c r="B30" s="233"/>
      <c r="C30" s="233"/>
      <c r="D30" s="233"/>
      <c r="E30" s="234"/>
      <c r="F30" s="58">
        <v>1628</v>
      </c>
      <c r="G30" s="58">
        <v>1991</v>
      </c>
      <c r="H30" s="58">
        <v>1918</v>
      </c>
      <c r="I30" s="58">
        <v>1856</v>
      </c>
      <c r="J30" s="58"/>
      <c r="K30" s="58"/>
      <c r="L30" s="58"/>
      <c r="M30" s="58"/>
      <c r="N30" s="58"/>
      <c r="O30" s="58"/>
    </row>
    <row r="31" spans="1:15" s="9" customFormat="1" ht="13.5" customHeight="1" x14ac:dyDescent="0.2">
      <c r="A31" s="232" t="s">
        <v>24</v>
      </c>
      <c r="B31" s="233"/>
      <c r="C31" s="233"/>
      <c r="D31" s="233"/>
      <c r="E31" s="234"/>
      <c r="F31" s="116">
        <v>6.8700679400000006E-2</v>
      </c>
      <c r="G31" s="116">
        <v>6.94260409E-2</v>
      </c>
      <c r="H31" s="116">
        <v>6.9646682900000006E-2</v>
      </c>
      <c r="I31" s="116">
        <v>6.7747116400000001E-2</v>
      </c>
      <c r="J31" s="120"/>
      <c r="K31" s="120"/>
      <c r="L31" s="120"/>
      <c r="M31" s="120"/>
      <c r="N31" s="116"/>
      <c r="O31" s="116"/>
    </row>
    <row r="32" spans="1:15" s="9" customFormat="1" ht="13.5" customHeight="1" x14ac:dyDescent="0.2">
      <c r="A32" s="232" t="s">
        <v>25</v>
      </c>
      <c r="B32" s="233"/>
      <c r="C32" s="233"/>
      <c r="D32" s="233"/>
      <c r="E32" s="234"/>
      <c r="F32" s="58">
        <v>11964</v>
      </c>
      <c r="G32" s="58">
        <v>14807</v>
      </c>
      <c r="H32" s="58">
        <v>14505</v>
      </c>
      <c r="I32" s="58">
        <v>14397</v>
      </c>
      <c r="J32" s="58"/>
      <c r="K32" s="58"/>
      <c r="L32" s="58"/>
      <c r="M32" s="58"/>
      <c r="N32" s="58"/>
      <c r="O32" s="58"/>
    </row>
    <row r="33" spans="1:15" s="10" customFormat="1" ht="13.5" customHeight="1" x14ac:dyDescent="0.2">
      <c r="A33" s="232" t="s">
        <v>26</v>
      </c>
      <c r="B33" s="233"/>
      <c r="C33" s="233"/>
      <c r="D33" s="233"/>
      <c r="E33" s="234"/>
      <c r="F33" s="116">
        <v>0.50487403470000003</v>
      </c>
      <c r="G33" s="116">
        <v>0.51631912960000004</v>
      </c>
      <c r="H33" s="116">
        <v>0.52670757830000003</v>
      </c>
      <c r="I33" s="116">
        <v>0.52551467370000005</v>
      </c>
      <c r="J33" s="116"/>
      <c r="K33" s="116"/>
      <c r="L33" s="116"/>
      <c r="M33" s="116"/>
      <c r="N33" s="116"/>
      <c r="O33" s="116"/>
    </row>
    <row r="34" spans="1:15" s="10" customFormat="1" ht="13.5" customHeight="1" x14ac:dyDescent="0.2">
      <c r="A34" s="232" t="s">
        <v>27</v>
      </c>
      <c r="B34" s="233"/>
      <c r="C34" s="233"/>
      <c r="D34" s="233"/>
      <c r="E34" s="234"/>
      <c r="F34" s="58">
        <v>3513</v>
      </c>
      <c r="G34" s="58">
        <v>4324</v>
      </c>
      <c r="H34" s="58">
        <v>4054</v>
      </c>
      <c r="I34" s="58">
        <v>4025</v>
      </c>
      <c r="J34" s="58"/>
      <c r="K34" s="58"/>
      <c r="L34" s="58"/>
      <c r="M34" s="58"/>
      <c r="N34" s="58"/>
      <c r="O34" s="58"/>
    </row>
    <row r="35" spans="1:15" s="10" customFormat="1" ht="13.5" customHeight="1" x14ac:dyDescent="0.2">
      <c r="A35" s="232" t="s">
        <v>28</v>
      </c>
      <c r="B35" s="233"/>
      <c r="C35" s="233"/>
      <c r="D35" s="233"/>
      <c r="E35" s="234"/>
      <c r="F35" s="116">
        <v>0.14824661350000001</v>
      </c>
      <c r="G35" s="116">
        <v>0.15077759960000001</v>
      </c>
      <c r="H35" s="116">
        <v>0.14720941209999999</v>
      </c>
      <c r="I35" s="116">
        <v>0.14691925829999999</v>
      </c>
      <c r="J35" s="116"/>
      <c r="K35" s="116"/>
      <c r="L35" s="116"/>
      <c r="M35" s="116"/>
      <c r="N35" s="116"/>
      <c r="O35" s="116"/>
    </row>
    <row r="36" spans="1:15" s="10" customFormat="1" ht="13.5" customHeight="1" x14ac:dyDescent="0.2">
      <c r="A36" s="232" t="s">
        <v>29</v>
      </c>
      <c r="B36" s="233"/>
      <c r="C36" s="233"/>
      <c r="D36" s="233"/>
      <c r="E36" s="234"/>
      <c r="F36" s="58">
        <v>909</v>
      </c>
      <c r="G36" s="58">
        <v>1073</v>
      </c>
      <c r="H36" s="58">
        <v>1013</v>
      </c>
      <c r="I36" s="58">
        <v>998</v>
      </c>
      <c r="J36" s="58"/>
      <c r="K36" s="58"/>
      <c r="L36" s="58"/>
      <c r="M36" s="58"/>
      <c r="N36" s="58"/>
      <c r="O36" s="58"/>
    </row>
    <row r="37" spans="1:15" s="10" customFormat="1" ht="13.5" customHeight="1" x14ac:dyDescent="0.2">
      <c r="A37" s="232" t="s">
        <v>30</v>
      </c>
      <c r="B37" s="233"/>
      <c r="C37" s="233"/>
      <c r="D37" s="233"/>
      <c r="E37" s="234"/>
      <c r="F37" s="116">
        <v>3.8359285999999999E-2</v>
      </c>
      <c r="G37" s="116">
        <v>3.74154404E-2</v>
      </c>
      <c r="H37" s="116">
        <v>3.6784196999999998E-2</v>
      </c>
      <c r="I37" s="116">
        <v>3.6428675700000003E-2</v>
      </c>
      <c r="J37" s="116"/>
      <c r="K37" s="116"/>
      <c r="L37" s="116"/>
      <c r="M37" s="116"/>
      <c r="N37" s="116"/>
      <c r="O37" s="116"/>
    </row>
    <row r="38" spans="1:15" s="10" customFormat="1" ht="13.5" customHeight="1" x14ac:dyDescent="0.2">
      <c r="A38" s="232" t="s">
        <v>31</v>
      </c>
      <c r="B38" s="233"/>
      <c r="C38" s="233"/>
      <c r="D38" s="233"/>
      <c r="E38" s="234"/>
      <c r="F38" s="58">
        <v>1451</v>
      </c>
      <c r="G38" s="58">
        <v>1580</v>
      </c>
      <c r="H38" s="58">
        <v>1461</v>
      </c>
      <c r="I38" s="58">
        <v>1417</v>
      </c>
      <c r="J38" s="58"/>
      <c r="K38" s="58"/>
      <c r="L38" s="58"/>
      <c r="M38" s="58"/>
      <c r="N38" s="58"/>
      <c r="O38" s="58"/>
    </row>
    <row r="39" spans="1:15" s="10" customFormat="1" ht="13.5" customHeight="1" x14ac:dyDescent="0.2">
      <c r="A39" s="232" t="s">
        <v>32</v>
      </c>
      <c r="B39" s="233"/>
      <c r="C39" s="233"/>
      <c r="D39" s="233"/>
      <c r="E39" s="234"/>
      <c r="F39" s="116">
        <v>6.1231379500000002E-2</v>
      </c>
      <c r="G39" s="116">
        <v>5.5094497499999999E-2</v>
      </c>
      <c r="H39" s="116">
        <v>5.3052035300000001E-2</v>
      </c>
      <c r="I39" s="116">
        <v>5.1722879300000003E-2</v>
      </c>
      <c r="J39" s="116"/>
      <c r="K39" s="116"/>
      <c r="L39" s="116"/>
      <c r="M39" s="116"/>
      <c r="N39" s="116"/>
      <c r="O39" s="116"/>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 ref="A30:E30"/>
    <mergeCell ref="A31:E31"/>
    <mergeCell ref="A21:C21"/>
    <mergeCell ref="E23:G23"/>
    <mergeCell ref="A28:E28"/>
    <mergeCell ref="A29:E29"/>
    <mergeCell ref="A8:C8"/>
    <mergeCell ref="A22:D22"/>
    <mergeCell ref="A17:D20"/>
    <mergeCell ref="E2:M4"/>
    <mergeCell ref="N2:O2"/>
    <mergeCell ref="N4:O4"/>
    <mergeCell ref="E5:G5"/>
    <mergeCell ref="A16:C16"/>
    <mergeCell ref="E8:J8"/>
    <mergeCell ref="E6:O6"/>
    <mergeCell ref="B12:C12"/>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1" t="s">
        <v>333</v>
      </c>
      <c r="F2" s="201"/>
      <c r="G2" s="201"/>
      <c r="H2" s="201"/>
      <c r="I2" s="201"/>
      <c r="J2" s="201"/>
      <c r="K2" s="201"/>
      <c r="L2" s="201"/>
      <c r="M2" s="201"/>
      <c r="N2" s="198" t="s">
        <v>3</v>
      </c>
      <c r="O2" s="198"/>
      <c r="P2" s="69"/>
      <c r="Q2" s="69"/>
    </row>
    <row r="3" spans="1:17" ht="16.5" customHeight="1" x14ac:dyDescent="0.25">
      <c r="B3" s="63"/>
      <c r="C3" s="63"/>
      <c r="D3" s="2"/>
      <c r="E3" s="201"/>
      <c r="F3" s="201"/>
      <c r="G3" s="201"/>
      <c r="H3" s="201"/>
      <c r="I3" s="201"/>
      <c r="J3" s="201"/>
      <c r="K3" s="201"/>
      <c r="L3" s="201"/>
      <c r="M3" s="201"/>
      <c r="N3" s="69"/>
      <c r="O3" s="69"/>
      <c r="P3" s="69"/>
      <c r="Q3" s="69"/>
    </row>
    <row r="4" spans="1:17" ht="16.5" customHeight="1" x14ac:dyDescent="0.25">
      <c r="B4" s="1"/>
      <c r="C4" s="1"/>
      <c r="E4" s="201"/>
      <c r="F4" s="201"/>
      <c r="G4" s="201"/>
      <c r="H4" s="201"/>
      <c r="I4" s="201"/>
      <c r="J4" s="201"/>
      <c r="K4" s="201"/>
      <c r="L4" s="201"/>
      <c r="M4" s="201"/>
      <c r="N4" s="200" t="s">
        <v>326</v>
      </c>
      <c r="O4" s="200"/>
      <c r="P4" s="69"/>
      <c r="Q4" s="69"/>
    </row>
    <row r="5" spans="1:17" ht="16.5" customHeight="1" x14ac:dyDescent="0.25">
      <c r="B5" s="1"/>
      <c r="C5" s="1"/>
      <c r="E5" s="199" t="s">
        <v>43</v>
      </c>
      <c r="F5" s="199"/>
      <c r="G5" s="199"/>
      <c r="H5" s="68"/>
      <c r="I5" s="68"/>
      <c r="J5" s="13"/>
      <c r="L5" s="8"/>
      <c r="M5" s="68"/>
      <c r="N5" s="68"/>
      <c r="O5" s="68"/>
      <c r="P5" s="68"/>
      <c r="Q5" s="68"/>
    </row>
    <row r="6" spans="1:17" ht="18.75" x14ac:dyDescent="0.25">
      <c r="D6" s="21"/>
      <c r="E6" s="239" t="s">
        <v>44</v>
      </c>
      <c r="F6" s="239"/>
      <c r="G6" s="239"/>
      <c r="H6" s="239"/>
      <c r="I6" s="239"/>
      <c r="J6" s="239"/>
      <c r="K6" s="239"/>
      <c r="L6" s="239"/>
      <c r="M6" s="239"/>
      <c r="N6" s="239"/>
      <c r="O6" s="239"/>
      <c r="P6" s="21"/>
      <c r="Q6" s="21"/>
    </row>
    <row r="7" spans="1:17" s="3" customFormat="1" ht="9" customHeight="1" x14ac:dyDescent="0.2">
      <c r="D7" s="74"/>
      <c r="Q7" s="151"/>
    </row>
    <row r="8" spans="1:17" s="3" customFormat="1" ht="13.5" customHeight="1" x14ac:dyDescent="0.2">
      <c r="A8" s="238" t="s">
        <v>239</v>
      </c>
      <c r="B8" s="238"/>
      <c r="C8" s="238"/>
      <c r="D8" s="74"/>
      <c r="E8" s="252" t="s">
        <v>45</v>
      </c>
      <c r="F8" s="252"/>
      <c r="G8" s="252"/>
      <c r="H8" s="252"/>
      <c r="I8" s="252"/>
      <c r="J8" s="81"/>
      <c r="K8" s="253" t="s">
        <v>74</v>
      </c>
      <c r="L8" s="253"/>
      <c r="M8" s="253"/>
      <c r="N8" s="253"/>
      <c r="O8" s="253"/>
      <c r="Q8" s="151"/>
    </row>
    <row r="9" spans="1:17" s="78" customFormat="1" ht="14.25" customHeight="1" x14ac:dyDescent="0.25">
      <c r="A9" s="20"/>
      <c r="B9" s="247" t="s">
        <v>54</v>
      </c>
      <c r="C9" s="247"/>
      <c r="D9" s="4"/>
      <c r="E9" s="4"/>
      <c r="F9" s="4"/>
      <c r="G9" s="4"/>
      <c r="H9" s="4"/>
      <c r="I9" s="4"/>
      <c r="J9" s="4"/>
      <c r="K9" s="4"/>
      <c r="L9" s="4"/>
      <c r="M9" s="4"/>
      <c r="N9" s="4"/>
      <c r="O9" s="4"/>
      <c r="Q9" s="152"/>
    </row>
    <row r="10" spans="1:17" s="78" customFormat="1" ht="14.25" customHeight="1" x14ac:dyDescent="0.2">
      <c r="A10" s="20"/>
      <c r="B10" s="247" t="s">
        <v>55</v>
      </c>
      <c r="C10" s="247"/>
      <c r="D10" s="6"/>
      <c r="E10" s="7"/>
      <c r="F10" s="7"/>
      <c r="G10" s="7"/>
      <c r="H10" s="7"/>
      <c r="I10" s="7"/>
      <c r="J10" s="7"/>
      <c r="K10" s="7"/>
      <c r="L10" s="7"/>
      <c r="M10" s="7"/>
      <c r="N10" s="7"/>
      <c r="O10" s="7"/>
      <c r="Q10" s="152"/>
    </row>
    <row r="11" spans="1:17" s="78" customFormat="1" ht="14.25" customHeight="1" x14ac:dyDescent="0.25">
      <c r="A11" s="20"/>
      <c r="B11" s="247" t="s">
        <v>56</v>
      </c>
      <c r="C11" s="247"/>
      <c r="D11" s="8"/>
      <c r="E11" s="8"/>
      <c r="F11" s="8"/>
      <c r="G11" s="8"/>
      <c r="H11" s="4"/>
      <c r="I11" s="4"/>
      <c r="J11" s="4"/>
      <c r="K11" s="4"/>
      <c r="L11" s="4"/>
      <c r="M11" s="4"/>
      <c r="N11" s="4"/>
      <c r="O11" s="4"/>
      <c r="Q11" s="152"/>
    </row>
    <row r="12" spans="1:17" s="9" customFormat="1" ht="14.25" customHeight="1" x14ac:dyDescent="0.2">
      <c r="A12" s="20"/>
      <c r="B12" s="247" t="s">
        <v>58</v>
      </c>
      <c r="C12" s="247"/>
      <c r="D12" s="8"/>
      <c r="E12" s="8"/>
      <c r="F12" s="8"/>
      <c r="G12" s="8"/>
    </row>
    <row r="13" spans="1:17" s="9" customFormat="1" ht="14.25" customHeight="1" x14ac:dyDescent="0.2">
      <c r="A13" s="20"/>
      <c r="B13" s="247" t="s">
        <v>59</v>
      </c>
      <c r="C13" s="247"/>
      <c r="D13" s="8"/>
      <c r="E13" s="8"/>
      <c r="F13" s="8"/>
      <c r="G13" s="8"/>
      <c r="H13" s="11"/>
      <c r="I13" s="11"/>
      <c r="J13" s="11"/>
      <c r="K13" s="11"/>
      <c r="L13" s="11"/>
      <c r="M13" s="11"/>
      <c r="N13" s="11"/>
      <c r="O13" s="11"/>
    </row>
    <row r="14" spans="1:17" s="9" customFormat="1" ht="14.25" customHeight="1" x14ac:dyDescent="0.2">
      <c r="A14" s="20"/>
      <c r="B14" s="247" t="s">
        <v>57</v>
      </c>
      <c r="C14" s="247"/>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8" t="s">
        <v>0</v>
      </c>
      <c r="B16" s="238"/>
      <c r="C16" s="238"/>
      <c r="D16" s="8"/>
      <c r="E16" s="8"/>
      <c r="F16" s="8"/>
      <c r="G16" s="8"/>
      <c r="H16" s="4"/>
      <c r="I16" s="4"/>
      <c r="J16" s="4"/>
      <c r="K16" s="4"/>
      <c r="L16" s="4"/>
      <c r="M16" s="4"/>
      <c r="N16" s="4"/>
      <c r="O16" s="4"/>
    </row>
    <row r="17" spans="1:17" s="9" customFormat="1" ht="14.25" customHeight="1" x14ac:dyDescent="0.2">
      <c r="A17" s="246" t="s">
        <v>252</v>
      </c>
      <c r="B17" s="246"/>
      <c r="C17" s="246"/>
      <c r="D17" s="246"/>
      <c r="E17" s="8"/>
      <c r="F17" s="8"/>
      <c r="G17" s="8"/>
    </row>
    <row r="18" spans="1:17" s="9" customFormat="1" ht="14.25" customHeight="1" x14ac:dyDescent="0.2">
      <c r="A18" s="246"/>
      <c r="B18" s="246"/>
      <c r="C18" s="246"/>
      <c r="D18" s="246"/>
      <c r="E18" s="6"/>
      <c r="F18" s="6"/>
      <c r="G18" s="8"/>
    </row>
    <row r="19" spans="1:17" s="9" customFormat="1" ht="14.25" customHeight="1" x14ac:dyDescent="0.2">
      <c r="A19" s="246"/>
      <c r="B19" s="246"/>
      <c r="C19" s="246"/>
      <c r="D19" s="246"/>
      <c r="E19" s="8"/>
      <c r="F19" s="8"/>
      <c r="G19" s="8"/>
    </row>
    <row r="20" spans="1:17" s="9" customFormat="1" ht="14.25" customHeight="1" x14ac:dyDescent="0.2">
      <c r="A20" s="246"/>
      <c r="B20" s="246"/>
      <c r="C20" s="246"/>
      <c r="D20" s="246"/>
      <c r="E20" s="8"/>
      <c r="F20" s="8"/>
      <c r="G20" s="8"/>
    </row>
    <row r="21" spans="1:17" s="9" customFormat="1" ht="14.25" customHeight="1" x14ac:dyDescent="0.2">
      <c r="A21" s="238" t="s">
        <v>1</v>
      </c>
      <c r="B21" s="238"/>
      <c r="C21" s="238"/>
      <c r="D21" s="8"/>
      <c r="E21" s="8"/>
      <c r="F21" s="8"/>
      <c r="G21" s="8"/>
    </row>
    <row r="22" spans="1:17" s="9" customFormat="1" ht="14.25" customHeight="1" x14ac:dyDescent="0.2">
      <c r="A22" s="246" t="s">
        <v>19</v>
      </c>
      <c r="B22" s="246"/>
      <c r="C22" s="246"/>
      <c r="D22" s="246"/>
      <c r="E22" s="8"/>
      <c r="F22" s="8"/>
      <c r="G22" s="8"/>
      <c r="H22" s="11"/>
      <c r="I22" s="11"/>
      <c r="J22" s="11"/>
      <c r="K22" s="11"/>
      <c r="L22" s="11"/>
      <c r="M22" s="11"/>
      <c r="N22" s="11"/>
      <c r="O22" s="11"/>
    </row>
    <row r="23" spans="1:17" s="9" customFormat="1" ht="13.5" customHeight="1" x14ac:dyDescent="0.2">
      <c r="A23" s="20"/>
      <c r="B23" s="20"/>
      <c r="C23" s="20"/>
      <c r="D23" s="14"/>
      <c r="E23" s="245"/>
      <c r="F23" s="245"/>
      <c r="G23" s="245"/>
      <c r="H23" s="38"/>
      <c r="I23" s="38"/>
      <c r="J23" s="38"/>
      <c r="K23" s="38"/>
      <c r="L23" s="38"/>
      <c r="M23" s="38"/>
      <c r="N23" s="38"/>
      <c r="O23" s="38"/>
    </row>
    <row r="24" spans="1:17"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32" t="s">
        <v>206</v>
      </c>
      <c r="B25" s="233"/>
      <c r="C25" s="233"/>
      <c r="D25" s="233"/>
      <c r="E25" s="234"/>
      <c r="F25" s="84">
        <v>23697</v>
      </c>
      <c r="G25" s="84">
        <v>28678</v>
      </c>
      <c r="H25" s="84">
        <v>27539</v>
      </c>
      <c r="I25" s="84">
        <v>27396</v>
      </c>
      <c r="J25" s="84"/>
      <c r="K25" s="84"/>
      <c r="L25" s="84"/>
      <c r="M25" s="84"/>
      <c r="N25" s="84"/>
      <c r="O25" s="84"/>
    </row>
    <row r="26" spans="1:17" s="9" customFormat="1" ht="14.25" customHeight="1" x14ac:dyDescent="0.2">
      <c r="A26" s="232" t="s">
        <v>46</v>
      </c>
      <c r="B26" s="233"/>
      <c r="C26" s="233"/>
      <c r="D26" s="233"/>
      <c r="E26" s="234"/>
      <c r="F26" s="84">
        <v>9399</v>
      </c>
      <c r="G26" s="84">
        <v>11115</v>
      </c>
      <c r="H26" s="84">
        <v>10602</v>
      </c>
      <c r="I26" s="84">
        <v>10532</v>
      </c>
      <c r="J26" s="84"/>
      <c r="K26" s="84"/>
      <c r="L26" s="84"/>
      <c r="M26" s="84"/>
      <c r="N26" s="84"/>
      <c r="O26" s="84"/>
    </row>
    <row r="27" spans="1:17" s="78" customFormat="1" ht="14.25" customHeight="1" x14ac:dyDescent="0.25">
      <c r="A27" s="232" t="s">
        <v>47</v>
      </c>
      <c r="B27" s="233"/>
      <c r="C27" s="233"/>
      <c r="D27" s="233"/>
      <c r="E27" s="234"/>
      <c r="F27" s="116">
        <v>0.57479207440000002</v>
      </c>
      <c r="G27" s="116">
        <v>0.57554888150000005</v>
      </c>
      <c r="H27" s="116">
        <v>0.57370129869999997</v>
      </c>
      <c r="I27" s="116">
        <v>0.56602353949999995</v>
      </c>
      <c r="J27" s="116"/>
      <c r="K27" s="116"/>
      <c r="L27" s="116"/>
      <c r="M27" s="116"/>
      <c r="N27" s="116"/>
      <c r="O27" s="116"/>
      <c r="Q27" s="152"/>
    </row>
    <row r="28" spans="1:17" s="9" customFormat="1" ht="14.25" customHeight="1" x14ac:dyDescent="0.2">
      <c r="A28" s="232" t="s">
        <v>48</v>
      </c>
      <c r="B28" s="233"/>
      <c r="C28" s="233"/>
      <c r="D28" s="233"/>
      <c r="E28" s="234"/>
      <c r="F28" s="58">
        <v>6953</v>
      </c>
      <c r="G28" s="58">
        <v>8197</v>
      </c>
      <c r="H28" s="58">
        <v>7878</v>
      </c>
      <c r="I28" s="58">
        <v>8075</v>
      </c>
      <c r="J28" s="58"/>
      <c r="K28" s="58"/>
      <c r="L28" s="58"/>
      <c r="M28" s="58"/>
      <c r="N28" s="58"/>
      <c r="O28" s="58"/>
    </row>
    <row r="29" spans="1:17" s="9" customFormat="1" ht="14.25" customHeight="1" x14ac:dyDescent="0.2">
      <c r="A29" s="232" t="s">
        <v>49</v>
      </c>
      <c r="B29" s="233"/>
      <c r="C29" s="233"/>
      <c r="D29" s="233"/>
      <c r="E29" s="234"/>
      <c r="F29" s="116">
        <v>0.42520792559999998</v>
      </c>
      <c r="G29" s="116">
        <v>0.4244511185</v>
      </c>
      <c r="H29" s="116">
        <v>0.42629870130000003</v>
      </c>
      <c r="I29" s="116">
        <v>0.43397646049999999</v>
      </c>
      <c r="J29" s="116"/>
      <c r="K29" s="116"/>
      <c r="L29" s="116"/>
      <c r="M29" s="116"/>
      <c r="N29" s="116"/>
      <c r="O29" s="116"/>
    </row>
    <row r="30" spans="1:17" s="9" customFormat="1" ht="14.25" customHeight="1" x14ac:dyDescent="0.2">
      <c r="A30" s="232" t="s">
        <v>53</v>
      </c>
      <c r="B30" s="233"/>
      <c r="C30" s="233"/>
      <c r="D30" s="233"/>
      <c r="E30" s="234"/>
      <c r="F30" s="58">
        <v>7344</v>
      </c>
      <c r="G30" s="58">
        <v>9363</v>
      </c>
      <c r="H30" s="58">
        <v>9057</v>
      </c>
      <c r="I30" s="58">
        <v>8787</v>
      </c>
      <c r="J30" s="58"/>
      <c r="K30" s="58"/>
      <c r="L30" s="58"/>
      <c r="M30" s="58"/>
      <c r="N30" s="58"/>
      <c r="O30" s="58"/>
    </row>
    <row r="31" spans="1:17" s="10" customFormat="1" ht="14.25" customHeight="1" x14ac:dyDescent="0.2">
      <c r="A31" s="232" t="s">
        <v>50</v>
      </c>
      <c r="B31" s="233"/>
      <c r="C31" s="233"/>
      <c r="D31" s="233"/>
      <c r="E31" s="234"/>
      <c r="F31" s="116">
        <v>0.3099126472</v>
      </c>
      <c r="G31" s="116">
        <v>0.32648720269999998</v>
      </c>
      <c r="H31" s="116">
        <v>0.32887904429999998</v>
      </c>
      <c r="I31" s="116">
        <v>0.32074025410000001</v>
      </c>
      <c r="J31" s="116"/>
      <c r="K31" s="116"/>
      <c r="L31" s="116"/>
      <c r="M31" s="116"/>
      <c r="N31" s="116"/>
      <c r="O31" s="116"/>
    </row>
    <row r="32" spans="1:17" s="10" customFormat="1" ht="14.25" customHeight="1" x14ac:dyDescent="0.2">
      <c r="A32" s="232" t="s">
        <v>64</v>
      </c>
      <c r="B32" s="233"/>
      <c r="C32" s="233"/>
      <c r="D32" s="233"/>
      <c r="E32" s="234"/>
      <c r="F32" s="58">
        <v>8438</v>
      </c>
      <c r="G32" s="58">
        <v>9987</v>
      </c>
      <c r="H32" s="58">
        <v>9602</v>
      </c>
      <c r="I32" s="58">
        <v>9499</v>
      </c>
      <c r="J32" s="58"/>
      <c r="K32" s="58"/>
      <c r="L32" s="58"/>
      <c r="M32" s="58"/>
      <c r="N32" s="58"/>
      <c r="O32" s="58"/>
    </row>
    <row r="33" spans="1:15" s="10" customFormat="1" ht="14.25" customHeight="1" x14ac:dyDescent="0.2">
      <c r="A33" s="232" t="s">
        <v>65</v>
      </c>
      <c r="B33" s="233"/>
      <c r="C33" s="233"/>
      <c r="D33" s="233"/>
      <c r="E33" s="234"/>
      <c r="F33" s="116">
        <v>0.3560788285</v>
      </c>
      <c r="G33" s="116">
        <v>0.3482460423</v>
      </c>
      <c r="H33" s="116">
        <v>0.34866916009999999</v>
      </c>
      <c r="I33" s="116">
        <v>0.34672944960000002</v>
      </c>
      <c r="J33" s="116"/>
      <c r="K33" s="116"/>
      <c r="L33" s="116"/>
      <c r="M33" s="116"/>
      <c r="N33" s="116"/>
      <c r="O33" s="116"/>
    </row>
    <row r="34" spans="1:15" s="10" customFormat="1" ht="14.25" customHeight="1" x14ac:dyDescent="0.2">
      <c r="A34" s="232" t="s">
        <v>66</v>
      </c>
      <c r="B34" s="233"/>
      <c r="C34" s="233"/>
      <c r="D34" s="233"/>
      <c r="E34" s="234"/>
      <c r="F34" s="58">
        <v>4834</v>
      </c>
      <c r="G34" s="58">
        <v>5348</v>
      </c>
      <c r="H34" s="58">
        <v>4986</v>
      </c>
      <c r="I34" s="58">
        <v>4998</v>
      </c>
      <c r="J34" s="58"/>
      <c r="K34" s="58"/>
      <c r="L34" s="58"/>
      <c r="M34" s="58"/>
      <c r="N34" s="58"/>
      <c r="O34" s="58"/>
    </row>
    <row r="35" spans="1:15" s="10" customFormat="1" ht="14.25" customHeight="1" x14ac:dyDescent="0.2">
      <c r="A35" s="232" t="s">
        <v>147</v>
      </c>
      <c r="B35" s="233"/>
      <c r="C35" s="233"/>
      <c r="D35" s="233"/>
      <c r="E35" s="234"/>
      <c r="F35" s="116">
        <v>0.20399206650000001</v>
      </c>
      <c r="G35" s="116">
        <v>0.1864844131</v>
      </c>
      <c r="H35" s="116">
        <v>0.1810523258</v>
      </c>
      <c r="I35" s="116">
        <v>0.182435392</v>
      </c>
      <c r="J35" s="116"/>
      <c r="K35" s="116"/>
      <c r="L35" s="116"/>
      <c r="M35" s="116"/>
      <c r="N35" s="116"/>
      <c r="O35" s="116"/>
    </row>
    <row r="36" spans="1:15" s="10" customFormat="1" ht="14.25" customHeight="1" x14ac:dyDescent="0.2">
      <c r="A36" s="232" t="s">
        <v>52</v>
      </c>
      <c r="B36" s="233"/>
      <c r="C36" s="233"/>
      <c r="D36" s="233"/>
      <c r="E36" s="234"/>
      <c r="F36" s="58">
        <v>3081</v>
      </c>
      <c r="G36" s="58">
        <v>3980</v>
      </c>
      <c r="H36" s="58">
        <v>3894</v>
      </c>
      <c r="I36" s="58">
        <v>4112</v>
      </c>
      <c r="J36" s="58"/>
      <c r="K36" s="58"/>
      <c r="L36" s="58"/>
      <c r="M36" s="58"/>
      <c r="N36" s="58"/>
      <c r="O36" s="58"/>
    </row>
    <row r="37" spans="1:15" s="10" customFormat="1" ht="14.25" customHeight="1" x14ac:dyDescent="0.2">
      <c r="A37" s="232" t="s">
        <v>51</v>
      </c>
      <c r="B37" s="233"/>
      <c r="C37" s="233"/>
      <c r="D37" s="233"/>
      <c r="E37" s="234"/>
      <c r="F37" s="116">
        <v>0.13001645780000001</v>
      </c>
      <c r="G37" s="116">
        <v>0.13878234189999999</v>
      </c>
      <c r="H37" s="116">
        <v>0.14139946980000001</v>
      </c>
      <c r="I37" s="116">
        <v>0.15009490440000001</v>
      </c>
      <c r="J37" s="116"/>
      <c r="K37" s="116"/>
      <c r="L37" s="116"/>
      <c r="M37" s="116"/>
      <c r="N37" s="116"/>
      <c r="O37" s="116"/>
    </row>
    <row r="38" spans="1:15" s="1" customFormat="1" ht="6.75" customHeight="1" x14ac:dyDescent="0.25">
      <c r="B38"/>
      <c r="C38"/>
      <c r="D38"/>
      <c r="E38"/>
      <c r="F38"/>
      <c r="G38"/>
      <c r="H38"/>
      <c r="I38" s="125">
        <f>1-I37</f>
        <v>0.84990509560000005</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0.81756460799999997</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x14ac:dyDescent="0.25">
      <c r="A41" s="19"/>
      <c r="B41" s="19"/>
      <c r="C41" s="19"/>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A32:E32"/>
    <mergeCell ref="A33:E33"/>
    <mergeCell ref="A36:E36"/>
    <mergeCell ref="A37:E37"/>
    <mergeCell ref="A34:E34"/>
    <mergeCell ref="A35:E35"/>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B11:C11"/>
    <mergeCell ref="E2:M4"/>
    <mergeCell ref="N2:O2"/>
    <mergeCell ref="N4:O4"/>
    <mergeCell ref="E5:G5"/>
    <mergeCell ref="E6:O6"/>
    <mergeCell ref="E8:I8"/>
    <mergeCell ref="K8:O8"/>
    <mergeCell ref="B9:C9"/>
    <mergeCell ref="B10:C10"/>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72</v>
      </c>
      <c r="F5" s="199"/>
      <c r="G5" s="199"/>
      <c r="H5" s="68"/>
      <c r="I5" s="68"/>
      <c r="J5" s="13"/>
      <c r="L5" s="8"/>
      <c r="M5" s="68"/>
      <c r="N5" s="68"/>
      <c r="O5" s="68"/>
      <c r="P5" s="68"/>
    </row>
    <row r="6" spans="1:16" ht="18.75" x14ac:dyDescent="0.25">
      <c r="D6" s="21"/>
      <c r="E6" s="239" t="s">
        <v>60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4" t="s">
        <v>307</v>
      </c>
      <c r="F8" s="254"/>
      <c r="G8" s="254"/>
      <c r="H8" s="254"/>
      <c r="I8" s="254" t="s">
        <v>302</v>
      </c>
      <c r="J8" s="254"/>
      <c r="K8" s="254"/>
      <c r="L8" s="256" t="s">
        <v>303</v>
      </c>
      <c r="M8" s="256"/>
      <c r="N8" s="256"/>
      <c r="O8" s="256"/>
    </row>
    <row r="9" spans="1:16" s="79" customFormat="1" ht="14.25" customHeight="1" x14ac:dyDescent="0.25">
      <c r="A9" s="20"/>
      <c r="B9" s="255"/>
      <c r="C9" s="255"/>
      <c r="D9" s="4"/>
      <c r="E9" s="4"/>
      <c r="F9" s="4"/>
      <c r="G9" s="4"/>
      <c r="H9" s="4"/>
      <c r="I9" s="4"/>
      <c r="J9" s="4"/>
      <c r="K9" s="4"/>
      <c r="L9" s="4"/>
      <c r="M9" s="4"/>
      <c r="N9" s="4"/>
      <c r="O9" s="4"/>
    </row>
    <row r="10" spans="1:16" s="79" customFormat="1" ht="14.25" customHeight="1" x14ac:dyDescent="0.2">
      <c r="A10" s="20"/>
      <c r="B10" s="255" t="s">
        <v>183</v>
      </c>
      <c r="C10" s="255"/>
      <c r="D10" s="6"/>
      <c r="E10" s="7"/>
      <c r="F10" s="7"/>
      <c r="G10" s="7"/>
      <c r="H10" s="7"/>
      <c r="I10" s="7"/>
      <c r="J10" s="7"/>
      <c r="K10" s="7"/>
      <c r="L10" s="7"/>
      <c r="M10" s="7"/>
      <c r="N10" s="7"/>
      <c r="O10" s="7"/>
    </row>
    <row r="11" spans="1:16" s="79" customFormat="1" ht="14.25" customHeight="1" x14ac:dyDescent="0.25">
      <c r="A11" s="20"/>
      <c r="B11" s="255" t="s">
        <v>61</v>
      </c>
      <c r="C11" s="255"/>
      <c r="D11" s="8"/>
      <c r="E11" s="8"/>
      <c r="F11" s="8"/>
      <c r="G11" s="8"/>
      <c r="H11" s="4"/>
      <c r="I11" s="4"/>
      <c r="J11" s="4"/>
      <c r="K11" s="4"/>
      <c r="L11" s="4"/>
      <c r="M11" s="4"/>
      <c r="N11" s="4"/>
      <c r="O11" s="4"/>
    </row>
    <row r="12" spans="1:16" s="9" customFormat="1" ht="14.25" customHeight="1" x14ac:dyDescent="0.2">
      <c r="A12" s="20"/>
      <c r="B12" s="247" t="s">
        <v>148</v>
      </c>
      <c r="C12" s="247"/>
      <c r="D12" s="8"/>
      <c r="E12" s="8"/>
      <c r="F12" s="8"/>
      <c r="G12" s="8"/>
    </row>
    <row r="13" spans="1:16" s="9" customFormat="1" ht="14.25" customHeight="1" x14ac:dyDescent="0.2">
      <c r="A13" s="20"/>
      <c r="B13" s="247" t="s">
        <v>258</v>
      </c>
      <c r="C13" s="247"/>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175</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23697</v>
      </c>
      <c r="G25" s="84">
        <v>28678</v>
      </c>
      <c r="H25" s="84">
        <v>27539</v>
      </c>
      <c r="I25" s="84">
        <v>27396</v>
      </c>
      <c r="J25" s="84"/>
      <c r="K25" s="84"/>
      <c r="L25" s="84"/>
      <c r="M25" s="84"/>
      <c r="N25" s="84"/>
      <c r="O25" s="84"/>
    </row>
    <row r="26" spans="1:16" s="9" customFormat="1" ht="15" customHeight="1" x14ac:dyDescent="0.2">
      <c r="A26" s="232" t="s">
        <v>172</v>
      </c>
      <c r="B26" s="233"/>
      <c r="C26" s="233"/>
      <c r="D26" s="233"/>
      <c r="E26" s="234"/>
      <c r="F26" s="84">
        <v>8438</v>
      </c>
      <c r="G26" s="84">
        <v>9987</v>
      </c>
      <c r="H26" s="84">
        <v>9602</v>
      </c>
      <c r="I26" s="84">
        <v>9499</v>
      </c>
      <c r="J26" s="84"/>
      <c r="K26" s="84"/>
      <c r="L26" s="84"/>
      <c r="M26" s="84"/>
      <c r="N26" s="84"/>
      <c r="O26" s="84"/>
    </row>
    <row r="27" spans="1:16" s="79" customFormat="1" ht="15" customHeight="1" x14ac:dyDescent="0.25">
      <c r="A27" s="232" t="s">
        <v>171</v>
      </c>
      <c r="B27" s="233"/>
      <c r="C27" s="233"/>
      <c r="D27" s="233"/>
      <c r="E27" s="234"/>
      <c r="F27" s="116">
        <v>0.3560788285</v>
      </c>
      <c r="G27" s="116">
        <v>0.3482460423</v>
      </c>
      <c r="H27" s="116">
        <v>0.34866916009999999</v>
      </c>
      <c r="I27" s="116">
        <v>0.34672944960000002</v>
      </c>
      <c r="J27" s="116"/>
      <c r="K27" s="116"/>
      <c r="L27" s="116"/>
      <c r="M27" s="116"/>
      <c r="N27" s="116"/>
      <c r="O27" s="116"/>
      <c r="P27" s="112"/>
    </row>
    <row r="28" spans="1:16" s="9" customFormat="1" ht="15" customHeight="1" x14ac:dyDescent="0.2">
      <c r="A28" s="232" t="s">
        <v>62</v>
      </c>
      <c r="B28" s="233"/>
      <c r="C28" s="233"/>
      <c r="D28" s="233"/>
      <c r="E28" s="234"/>
      <c r="F28" s="58">
        <v>3932</v>
      </c>
      <c r="G28" s="58">
        <v>4767</v>
      </c>
      <c r="H28" s="58">
        <v>4692</v>
      </c>
      <c r="I28" s="58">
        <v>4769</v>
      </c>
      <c r="J28" s="58"/>
      <c r="K28" s="58"/>
      <c r="L28" s="58"/>
      <c r="M28" s="58"/>
      <c r="N28" s="58"/>
      <c r="O28" s="58"/>
    </row>
    <row r="29" spans="1:16" s="9" customFormat="1" ht="15" customHeight="1" x14ac:dyDescent="0.2">
      <c r="A29" s="232" t="s">
        <v>67</v>
      </c>
      <c r="B29" s="233"/>
      <c r="C29" s="233"/>
      <c r="D29" s="233"/>
      <c r="E29" s="234"/>
      <c r="F29" s="116">
        <v>0.4659872008</v>
      </c>
      <c r="G29" s="116">
        <v>0.47732051669999997</v>
      </c>
      <c r="H29" s="116">
        <v>0.4886481983</v>
      </c>
      <c r="I29" s="116">
        <v>0.50205284770000003</v>
      </c>
      <c r="J29" s="116"/>
      <c r="K29" s="116"/>
      <c r="L29" s="116"/>
      <c r="M29" s="116"/>
      <c r="N29" s="116"/>
      <c r="O29" s="116"/>
    </row>
    <row r="30" spans="1:16" s="9" customFormat="1" ht="15" customHeight="1" x14ac:dyDescent="0.2">
      <c r="A30" s="232" t="s">
        <v>262</v>
      </c>
      <c r="B30" s="233"/>
      <c r="C30" s="233"/>
      <c r="D30" s="233"/>
      <c r="E30" s="234"/>
      <c r="F30" s="108">
        <v>901.99374913999998</v>
      </c>
      <c r="G30" s="108">
        <v>885.80416520000006</v>
      </c>
      <c r="H30" s="108">
        <v>849.10249964000002</v>
      </c>
      <c r="I30" s="108">
        <v>916.66666667000004</v>
      </c>
      <c r="J30" s="108"/>
      <c r="K30" s="108"/>
      <c r="L30" s="108"/>
      <c r="M30" s="108"/>
      <c r="N30" s="108"/>
      <c r="O30" s="108"/>
    </row>
    <row r="31" spans="1:16" s="10" customFormat="1" ht="15" customHeight="1" x14ac:dyDescent="0.2">
      <c r="A31" s="232" t="s">
        <v>263</v>
      </c>
      <c r="B31" s="233"/>
      <c r="C31" s="233"/>
      <c r="D31" s="233"/>
      <c r="E31" s="234"/>
      <c r="F31" s="113">
        <v>10.83957294</v>
      </c>
      <c r="G31" s="113">
        <v>10.712270520000001</v>
      </c>
      <c r="H31" s="113">
        <v>10.765390138000001</v>
      </c>
      <c r="I31" s="113">
        <v>11.069999997</v>
      </c>
      <c r="J31" s="113"/>
      <c r="K31" s="113"/>
      <c r="L31" s="113"/>
      <c r="M31" s="113"/>
      <c r="N31" s="113"/>
      <c r="O31" s="113"/>
      <c r="P31" s="83"/>
    </row>
    <row r="32" spans="1:16" s="10" customFormat="1" ht="15" customHeight="1" x14ac:dyDescent="0.2">
      <c r="A32" s="232" t="s">
        <v>264</v>
      </c>
      <c r="B32" s="233"/>
      <c r="C32" s="233"/>
      <c r="D32" s="233"/>
      <c r="E32" s="234"/>
      <c r="F32" s="60">
        <v>19.182692308</v>
      </c>
      <c r="G32" s="60">
        <v>18.576923077</v>
      </c>
      <c r="H32" s="60">
        <v>17.942307692</v>
      </c>
      <c r="I32" s="60">
        <v>18.576923077</v>
      </c>
      <c r="J32" s="60"/>
      <c r="K32" s="60"/>
      <c r="L32" s="60"/>
      <c r="M32" s="60"/>
      <c r="N32" s="60"/>
      <c r="O32" s="60"/>
    </row>
    <row r="33" spans="1:15" s="10" customFormat="1" ht="15" customHeight="1" x14ac:dyDescent="0.2">
      <c r="A33" s="235"/>
      <c r="B33" s="236"/>
      <c r="C33" s="236"/>
      <c r="D33" s="236"/>
      <c r="E33" s="237"/>
      <c r="F33" s="73"/>
      <c r="G33" s="72"/>
      <c r="H33" s="61"/>
      <c r="I33" s="61"/>
      <c r="J33" s="61"/>
      <c r="K33" s="61"/>
      <c r="L33" s="61"/>
      <c r="M33" s="61"/>
      <c r="N33" s="61"/>
      <c r="O33" s="61"/>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26"/>
      <c r="B35" s="227"/>
      <c r="C35" s="227"/>
      <c r="D35" s="227"/>
      <c r="E35" s="228"/>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E2:M4"/>
    <mergeCell ref="N2:O2"/>
    <mergeCell ref="N4:O4"/>
    <mergeCell ref="E5:G5"/>
    <mergeCell ref="A15:C15"/>
    <mergeCell ref="L8:O8"/>
    <mergeCell ref="I8:K8"/>
    <mergeCell ref="E6:O6"/>
    <mergeCell ref="A8:C8"/>
    <mergeCell ref="A30:E30"/>
    <mergeCell ref="B12:C12"/>
    <mergeCell ref="B13:C13"/>
    <mergeCell ref="E23:G23"/>
    <mergeCell ref="A21:C21"/>
    <mergeCell ref="A22:D22"/>
    <mergeCell ref="A16:D19"/>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98</v>
      </c>
      <c r="F5" s="199"/>
      <c r="G5" s="199"/>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8" t="s">
        <v>239</v>
      </c>
      <c r="B8" s="238"/>
      <c r="C8" s="238"/>
      <c r="D8" s="74"/>
      <c r="E8" s="252" t="s">
        <v>68</v>
      </c>
      <c r="F8" s="252"/>
      <c r="G8" s="252"/>
      <c r="H8" s="252"/>
      <c r="I8" s="254" t="s">
        <v>63</v>
      </c>
      <c r="J8" s="254"/>
      <c r="K8" s="254"/>
      <c r="L8" s="256" t="s">
        <v>69</v>
      </c>
      <c r="M8" s="256"/>
      <c r="N8" s="256"/>
      <c r="O8" s="256"/>
    </row>
    <row r="9" spans="1:16" s="79" customFormat="1" ht="14.25" customHeight="1" x14ac:dyDescent="0.25">
      <c r="A9" s="20"/>
      <c r="B9" s="255" t="s">
        <v>70</v>
      </c>
      <c r="C9" s="255"/>
      <c r="D9" s="4"/>
      <c r="E9" s="4"/>
      <c r="F9" s="4"/>
      <c r="G9" s="4"/>
      <c r="H9" s="4"/>
      <c r="I9" s="4"/>
      <c r="J9" s="4"/>
      <c r="K9" s="4"/>
      <c r="L9" s="4"/>
      <c r="M9" s="4"/>
      <c r="N9" s="4"/>
      <c r="O9" s="4"/>
    </row>
    <row r="10" spans="1:16" s="79" customFormat="1" ht="14.25" customHeight="1" x14ac:dyDescent="0.2">
      <c r="A10" s="20"/>
      <c r="B10" s="255" t="s">
        <v>71</v>
      </c>
      <c r="C10" s="255"/>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8" t="s">
        <v>0</v>
      </c>
      <c r="B12" s="238"/>
      <c r="C12" s="238"/>
      <c r="D12" s="8"/>
      <c r="E12" s="8"/>
      <c r="F12" s="8"/>
      <c r="G12" s="8"/>
    </row>
    <row r="13" spans="1:16" s="9" customFormat="1" ht="14.25" customHeight="1" x14ac:dyDescent="0.2">
      <c r="A13" s="246" t="s">
        <v>220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9"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D18" s="6"/>
      <c r="E18" s="6"/>
      <c r="F18" s="6"/>
      <c r="G18" s="8"/>
    </row>
    <row r="19" spans="1:16" s="9" customFormat="1" ht="14.25" customHeight="1" x14ac:dyDescent="0.2">
      <c r="A19" s="20"/>
      <c r="B19" s="257"/>
      <c r="C19" s="257"/>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149</v>
      </c>
      <c r="B25" s="233"/>
      <c r="C25" s="233"/>
      <c r="D25" s="233"/>
      <c r="E25" s="234"/>
      <c r="F25" s="84">
        <v>8438</v>
      </c>
      <c r="G25" s="84">
        <v>9987</v>
      </c>
      <c r="H25" s="84">
        <v>9602</v>
      </c>
      <c r="I25" s="84">
        <v>9499</v>
      </c>
      <c r="J25" s="84"/>
      <c r="K25" s="84"/>
      <c r="L25" s="84"/>
      <c r="M25" s="84"/>
      <c r="N25" s="84"/>
      <c r="O25" s="84"/>
    </row>
    <row r="26" spans="1:16" s="9" customFormat="1" ht="15" customHeight="1" x14ac:dyDescent="0.2">
      <c r="A26" s="232" t="s">
        <v>157</v>
      </c>
      <c r="B26" s="233"/>
      <c r="C26" s="233"/>
      <c r="D26" s="233"/>
      <c r="E26" s="234"/>
      <c r="F26" s="84">
        <v>3932</v>
      </c>
      <c r="G26" s="84">
        <v>4767</v>
      </c>
      <c r="H26" s="84">
        <v>4692</v>
      </c>
      <c r="I26" s="84">
        <v>4769</v>
      </c>
      <c r="J26" s="84"/>
      <c r="K26" s="84"/>
      <c r="L26" s="84"/>
      <c r="M26" s="84"/>
      <c r="N26" s="84"/>
      <c r="O26" s="84"/>
    </row>
    <row r="27" spans="1:16" s="79" customFormat="1" ht="15" customHeight="1" x14ac:dyDescent="0.25">
      <c r="A27" s="232" t="s">
        <v>156</v>
      </c>
      <c r="B27" s="233"/>
      <c r="C27" s="233"/>
      <c r="D27" s="233"/>
      <c r="E27" s="234"/>
      <c r="F27" s="84">
        <v>4059</v>
      </c>
      <c r="G27" s="84">
        <v>4981</v>
      </c>
      <c r="H27" s="84">
        <v>4983</v>
      </c>
      <c r="I27" s="84">
        <v>5086</v>
      </c>
      <c r="J27" s="84"/>
      <c r="K27" s="84"/>
      <c r="L27" s="84"/>
      <c r="M27" s="84"/>
      <c r="N27" s="84"/>
      <c r="O27" s="84"/>
    </row>
    <row r="28" spans="1:16" s="9" customFormat="1" ht="15" customHeight="1" x14ac:dyDescent="0.2">
      <c r="A28" s="232" t="s">
        <v>73</v>
      </c>
      <c r="B28" s="233"/>
      <c r="C28" s="233"/>
      <c r="D28" s="233"/>
      <c r="E28" s="234"/>
      <c r="F28" s="116">
        <v>0.4659872008</v>
      </c>
      <c r="G28" s="116">
        <v>0.47732051669999997</v>
      </c>
      <c r="H28" s="116">
        <v>0.4886481983</v>
      </c>
      <c r="I28" s="116">
        <v>0.50205284770000003</v>
      </c>
      <c r="J28" s="116"/>
      <c r="K28" s="119"/>
      <c r="L28" s="119"/>
      <c r="M28" s="119"/>
      <c r="N28" s="119"/>
      <c r="O28" s="116"/>
    </row>
    <row r="29" spans="1:16" s="9" customFormat="1" ht="15" customHeight="1" x14ac:dyDescent="0.2">
      <c r="A29" s="109" t="s">
        <v>158</v>
      </c>
      <c r="B29" s="110"/>
      <c r="C29" s="110"/>
      <c r="D29" s="110"/>
      <c r="E29" s="111"/>
      <c r="F29" s="116">
        <v>0.48103816069999999</v>
      </c>
      <c r="G29" s="116">
        <v>0.49874837290000001</v>
      </c>
      <c r="H29" s="116">
        <v>0.51895438449999998</v>
      </c>
      <c r="I29" s="116">
        <v>0.53542478159999995</v>
      </c>
      <c r="J29" s="116"/>
      <c r="K29" s="116"/>
      <c r="L29" s="116"/>
      <c r="M29" s="116"/>
      <c r="N29" s="116"/>
      <c r="O29" s="116"/>
    </row>
    <row r="30" spans="1:16" s="9" customFormat="1" ht="15" customHeight="1" x14ac:dyDescent="0.2">
      <c r="A30" s="232" t="s">
        <v>265</v>
      </c>
      <c r="B30" s="233"/>
      <c r="C30" s="233"/>
      <c r="D30" s="233"/>
      <c r="E30" s="234"/>
      <c r="F30" s="108">
        <v>901.99374913999998</v>
      </c>
      <c r="G30" s="108">
        <v>885.80416520000006</v>
      </c>
      <c r="H30" s="108">
        <v>849.10249964000002</v>
      </c>
      <c r="I30" s="108">
        <v>916.66666667000004</v>
      </c>
      <c r="J30" s="108"/>
      <c r="K30" s="108"/>
      <c r="L30" s="108"/>
      <c r="M30" s="108"/>
      <c r="N30" s="108"/>
      <c r="O30" s="108"/>
    </row>
    <row r="31" spans="1:16" s="10" customFormat="1" ht="15" customHeight="1" x14ac:dyDescent="0.2">
      <c r="A31" s="232" t="s">
        <v>266</v>
      </c>
      <c r="B31" s="233"/>
      <c r="C31" s="233"/>
      <c r="D31" s="233"/>
      <c r="E31" s="234"/>
      <c r="F31" s="108">
        <v>1099.9083324999999</v>
      </c>
      <c r="G31" s="108">
        <v>1129.1666667</v>
      </c>
      <c r="H31" s="108">
        <v>1155.3883317</v>
      </c>
      <c r="I31" s="108">
        <v>1263.7508319000001</v>
      </c>
      <c r="J31" s="108"/>
      <c r="K31" s="108"/>
      <c r="L31" s="108"/>
      <c r="M31" s="108"/>
      <c r="N31" s="108"/>
      <c r="O31" s="108"/>
      <c r="P31" s="9"/>
    </row>
    <row r="32" spans="1:16" s="10" customFormat="1" ht="15" customHeight="1" x14ac:dyDescent="0.2">
      <c r="A32" s="232" t="s">
        <v>267</v>
      </c>
      <c r="B32" s="233"/>
      <c r="C32" s="233"/>
      <c r="D32" s="233"/>
      <c r="E32" s="234"/>
      <c r="F32" s="113">
        <v>10.83957294</v>
      </c>
      <c r="G32" s="113">
        <v>10.712270520000001</v>
      </c>
      <c r="H32" s="113">
        <v>10.765390138000001</v>
      </c>
      <c r="I32" s="113">
        <v>11.069999997</v>
      </c>
      <c r="J32" s="113"/>
      <c r="K32" s="114"/>
      <c r="L32" s="114"/>
      <c r="M32" s="114"/>
      <c r="N32" s="114"/>
      <c r="O32" s="113"/>
      <c r="P32" s="83"/>
    </row>
    <row r="33" spans="1:15" s="10" customFormat="1" ht="15" customHeight="1" x14ac:dyDescent="0.2">
      <c r="A33" s="109" t="s">
        <v>268</v>
      </c>
      <c r="B33" s="110"/>
      <c r="C33" s="110"/>
      <c r="D33" s="110"/>
      <c r="E33" s="111"/>
      <c r="F33" s="113">
        <v>11.240495615</v>
      </c>
      <c r="G33" s="113">
        <v>11.564146714</v>
      </c>
      <c r="H33" s="113">
        <v>11.967707606999999</v>
      </c>
      <c r="I33" s="113">
        <v>12.73912919</v>
      </c>
      <c r="J33" s="114"/>
      <c r="K33" s="114"/>
      <c r="L33" s="114"/>
      <c r="M33" s="114"/>
      <c r="N33" s="114"/>
      <c r="O33" s="114"/>
    </row>
    <row r="34" spans="1:15" s="10" customFormat="1" ht="15" customHeight="1" x14ac:dyDescent="0.2">
      <c r="A34" s="109" t="s">
        <v>269</v>
      </c>
      <c r="B34" s="110"/>
      <c r="C34" s="110"/>
      <c r="D34" s="110"/>
      <c r="E34" s="111"/>
      <c r="F34" s="121">
        <v>19.182692308</v>
      </c>
      <c r="G34" s="121">
        <v>18.576923077</v>
      </c>
      <c r="H34" s="121">
        <v>17.942307692</v>
      </c>
      <c r="I34" s="121">
        <v>18.576923077</v>
      </c>
      <c r="J34" s="121"/>
      <c r="K34" s="121"/>
      <c r="L34" s="121"/>
      <c r="M34" s="121"/>
      <c r="N34" s="121"/>
      <c r="O34" s="121"/>
    </row>
    <row r="35" spans="1:15" s="10" customFormat="1" ht="15" customHeight="1" x14ac:dyDescent="0.2">
      <c r="A35" s="109" t="s">
        <v>270</v>
      </c>
      <c r="B35" s="110"/>
      <c r="C35" s="110"/>
      <c r="D35" s="110"/>
      <c r="E35" s="111"/>
      <c r="F35" s="122">
        <v>21.403846154</v>
      </c>
      <c r="G35" s="122">
        <v>22.442307692</v>
      </c>
      <c r="H35" s="122">
        <v>22</v>
      </c>
      <c r="I35" s="122">
        <v>22.605769231</v>
      </c>
      <c r="J35" s="122"/>
      <c r="K35" s="122"/>
      <c r="L35" s="122"/>
      <c r="M35" s="122"/>
      <c r="N35" s="122"/>
      <c r="O35" s="122"/>
    </row>
    <row r="36" spans="1:15" s="10" customFormat="1" ht="15" customHeight="1" x14ac:dyDescent="0.2">
      <c r="A36" s="258"/>
      <c r="B36" s="259"/>
      <c r="C36" s="259"/>
      <c r="D36" s="259"/>
      <c r="E36" s="260"/>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E2:M4"/>
    <mergeCell ref="A8:C8"/>
    <mergeCell ref="N2:O2"/>
    <mergeCell ref="N4:O4"/>
    <mergeCell ref="E5:G5"/>
    <mergeCell ref="E8:H8"/>
    <mergeCell ref="I8:K8"/>
    <mergeCell ref="L8:O8"/>
    <mergeCell ref="A32:E32"/>
    <mergeCell ref="A36:E36"/>
    <mergeCell ref="A28:E28"/>
    <mergeCell ref="A30:E30"/>
    <mergeCell ref="A31:E31"/>
    <mergeCell ref="B9:C9"/>
    <mergeCell ref="B10:C10"/>
    <mergeCell ref="E23:G23"/>
    <mergeCell ref="A21:C21"/>
    <mergeCell ref="A22:D22"/>
    <mergeCell ref="A13:D17"/>
    <mergeCell ref="A12:C12"/>
    <mergeCell ref="A25:E25"/>
    <mergeCell ref="A26:E26"/>
    <mergeCell ref="A27:E27"/>
    <mergeCell ref="A24:E24"/>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2016-09-07T21:40:59Z</dcterms:modified>
</cp:coreProperties>
</file>