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4562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<sst xmlns="http://schemas.openxmlformats.org/spreadsheetml/2006/main" count="690" uniqueCount="336">
  <si>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</si>
  <si>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</si>
  <si>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</si>
  <si>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</si>
  <si>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</si>
  <si>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</si>
  <si>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</si>
  <si>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</si>
  <si>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</si>
  <si>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</si>
  <si>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</si>
  <si>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</si>
  <si>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</si>
  <si>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</si>
  <si>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</si>
  <si>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</si>
  <si>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</si>
  <si>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</si>
  <si>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</si>
  <si>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</si>
  <si>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</si>
  <si>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</si>
  <si>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</si>
  <si>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</si>
  <si>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</si>
  <si>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</si>
  <si>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</si>
  <si>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</si>
  <si>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</si>
  <si>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</si>
  <si>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</si>
  <si>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</si>
  <si>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</si>
  <si>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</si>
  <si>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</si>
  <si>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</si>
  <si>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</si>
  <si>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</si>
  <si>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</si>
  <si>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</si>
  <si>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</si>
  <si>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</si>
  <si>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</si>
  <si>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</si>
  <si>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</si>
  <si>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</si>
  <si>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</si>
  <si>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</si>
  <si>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</si>
  <si>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</si>
  <si>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</si>
  <si>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</si>
  <si>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</si>
  <si>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</si>
  <si>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</si>
  <si>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</si>
  <si>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</si>
  <si>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</si>
  <si>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</si>
  <si>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</si>
  <si>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</si>
  <si>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</si>
  <si>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</si>
  <si>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</si>
  <si>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</si>
  <si>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</si>
  <si>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</si>
  <si>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</si>
  <si>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</si>
  <si>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</si>
  <si>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</si>
  <si>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</si>
  <si>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</si>
  <si>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</si>
  <si>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</si>
  <si>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</si>
  <si>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</si>
  <si>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</si>
  <si>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</si>
  <si>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</si>
  <si>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</si>
  <si>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</si>
  <si>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</si>
  <si>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</si>
  <si>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</si>
  <si>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</si>
  <si>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</si>
  <si>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</si>
  <si>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</si>
  <si>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</si>
  <si>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</si>
  <si>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</si>
  <si>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</si>
  <si>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</si>
  <si>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</si>
  <si>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</si>
  <si>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</si>
  <si>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</si>
  <si>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</si>
  <si>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</si>
  <si>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</si>
  <si>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</si>
  <si>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</si>
  <si>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</si>
  <si>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</si>
  <si>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</si>
  <si>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</si>
  <si>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</si>
  <si>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</si>
  <si>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</si>
  <si>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</si>
  <si>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</si>
  <si>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</si>
  <si>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</si>
  <si>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</si>
  <si>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</si>
  <si>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</si>
  <si>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</si>
  <si>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</si>
  <si>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</si>
  <si>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</si>
  <si>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</si>
  <si>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</si>
  <si>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</si>
  <si>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</si>
  <si>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</si>
  <si>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</si>
  <si>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</si>
  <si>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</si>
  <si>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</si>
  <si>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</si>
  <si>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</si>
  <si>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</si>
  <si>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</si>
  <si>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</si>
  <si>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</si>
  <si>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</si>
  <si>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</si>
  <si>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</si>
  <si>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</si>
  <si>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</si>
  <si>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</si>
  <si>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</si>
  <si>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</si>
  <si>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</si>
  <si>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</si>
  <si>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</si>
  <si>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</si>
  <si>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</si>
  <si>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</si>
  <si>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</si>
  <si>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</si>
  <si>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</si>
  <si>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</si>
  <si>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</si>
  <si>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</si>
  <si>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</si>
  <si>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</si>
  <si>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</si>
  <si>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</si>
  <si>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</si>
  <si>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</si>
  <si>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</si>
  <si>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</si>
  <si>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</si>
  <si>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</si>
  <si>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</si>
  <si>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</si>
  <si>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</si>
  <si>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</si>
  <si>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</si>
  <si>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</si>
  <si>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</si>
  <si>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</si>
  <si>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</si>
  <si>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</si>
  <si>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</si>
  <si>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</si>
  <si>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</si>
  <si>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</si>
  <si>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</si>
  <si>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</si>
  <si>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</si>
  <si>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</si>
  <si>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</si>
  <si>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</si>
  <si>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</si>
  <si>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</si>
  <si>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</si>
  <si>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</si>
  <si>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</si>
  <si>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</si>
  <si>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</si>
  <si>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</si>
  <si>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</si>
  <si>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</si>
  <si>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</si>
  <si>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</si>
  <si>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</si>
  <si>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</si>
  <si>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</si>
  <si>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</si>
  <si>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</si>
  <si>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</si>
  <si>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</si>
  <si>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</si>
  <si>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</si>
  <si>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</si>
  <si>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</si>
  <si>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</si>
  <si>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</si>
  <si>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</si>
  <si>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</si>
  <si>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</si>
  <si>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</si>
  <si>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</si>
  <si>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</si>
  <si>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</si>
  <si>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</si>
  <si>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</si>
  <si>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</si>
  <si>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</si>
  <si>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</si>
  <si>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</si>
  <si>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</si>
  <si>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</si>
  <si>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</si>
  <si>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</si>
  <si>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</si>
  <si>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</si>
  <si>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</si>
  <si>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</si>
  <si>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</si>
  <si>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</si>
  <si>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</si>
  <si>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</si>
  <si>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</si>
  <si>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</si>
  <si>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</si>
  <si>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</si>
  <si>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</si>
  <si>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</si>
  <si>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</si>
  <si>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</si>
  <si>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</si>
  <si>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</si>
  <si>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</si>
  <si>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</si>
  <si>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</si>
  <si>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</si>
  <si>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</si>
  <si>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</si>
  <si>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</si>
  <si>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</si>
  <si>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</si>
  <si>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</si>
  <si>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</si>
  <si>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</si>
  <si>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</si>
  <si>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</si>
  <si>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</si>
  <si>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</si>
  <si>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</si>
  <si>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</si>
  <si>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</si>
  <si>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</si>
  <si>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</si>
  <si>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</si>
  <si>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</si>
  <si>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</si>
  <si>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</si>
  <si>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</si>
  <si>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</si>
  <si>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</si>
  <si>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</si>
  <si>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</si>
  <si>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</si>
  <si>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</si>
  <si>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</si>
  <si>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</si>
  <si>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</si>
  <si>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</si>
  <si>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</si>
  <si>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</si>
  <si>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</si>
  <si>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</si>
  <si>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</si>
  <si>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</si>
  <si>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</si>
  <si>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</si>
  <si>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</si>
  <si>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</si>
  <si>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</si>
  <si>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</si>
  <si>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</si>
  <si>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</si>
  <si>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</si>
  <si>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</si>
  <si>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</si>
  <si>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</si>
  <si>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</si>
  <si>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</si>
  <si>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</si>
  <si>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</si>
  <si>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</si>
  <si>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</si>
  <si>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</si>
  <si>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</si>
  <si>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</si>
  <si>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</si>
  <si>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</si>
  <si>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</si>
  <si>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</si>
  <si>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</si>
  <si>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</si>
  <si>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</si>
  <si>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</si>
  <si>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</si>
  <si>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</si>
  <si>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</si>
  <si>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</si>
  <si>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</si>
  <si>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</si>
  <si>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</si>
  <si>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</si>
  <si>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</si>
  <si>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</si>
  <si>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</si>
  <si>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</si>
  <si>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</si>
  <si>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</si>
  <si>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</si>
  <si>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</si>
  <si>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Housing Authority of the City of Vancouver</t>
  </si>
  <si>
    <t>-</t>
  </si>
  <si>
    <t>Profile of Clients Served by DSHS and the Housing Authority 
of the City of Vancouver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</si>
</sst>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38" fillId="0" borderId="0" xfId="0" applyFont="1" applyAlignment="1">
      <alignment vertical="center"/>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0" xfId="0" applyFont="1" applyAlignment="1">
      <alignment vertical="center" wrapText="1"/>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Border="1" applyAlignment="1">
      <alignment horizontal="left" vertical="top" wrapText="1" indent="1"/>
    </xf>
    <xf numFmtId="0" fontId="4" fillId="0" borderId="0" xfId="0" applyFont="1" applyAlignment="1">
      <alignment horizontal="left" vertical="center" wrapText="1"/>
    </xf>
    <xf numFmtId="0" fontId="14" fillId="0" borderId="0" xfId="0" applyFont="1" applyAlignment="1">
      <alignment horizontal="left" indent="4"/>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1"/>
    </xf>
    <xf numFmtId="0" fontId="4" fillId="0" borderId="0" xfId="0" applyFont="1" applyBorder="1" applyAlignment="1">
      <alignment horizontal="left" vertical="center" wrapText="1"/>
    </xf>
    <xf numFmtId="0" fontId="14" fillId="0" borderId="0" xfId="0" applyFont="1" applyAlignment="1">
      <alignment horizontal="left" indent="6"/>
    </xf>
    <xf numFmtId="0" fontId="4" fillId="0" borderId="0" xfId="0" applyFont="1" applyBorder="1" applyAlignment="1">
      <alignment horizontal="left" vertical="top"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Fill="1" applyAlignment="1">
      <alignment horizontal="left" vertical="top" wrapText="1"/>
    </xf>
    <xf numFmtId="0" fontId="14" fillId="0" borderId="0" xfId="0" applyFont="1" applyFill="1" applyAlignment="1">
      <alignment horizontal="left" vertical="top" wrapText="1" indent="2"/>
    </xf>
    <xf numFmtId="0" fontId="7" fillId="0" borderId="0" xfId="0" applyFont="1" applyFill="1" applyAlignment="1">
      <alignment horizontal="left" vertical="top" wrapText="1" indent="2"/>
    </xf>
    <xf numFmtId="0" fontId="3" fillId="0" borderId="0" xfId="0" applyFont="1" applyAlignment="1">
      <alignment horizontal="left" vertical="top" wrapText="1"/>
    </xf>
    <xf numFmtId="0" fontId="13" fillId="0" borderId="0" xfId="0" applyFont="1" applyBorder="1" applyAlignment="1">
      <alignment horizontal="left" vertical="center"/>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0.62272867259999998</c:v>
                </c:pt>
                <c:pt idx="1">
                  <c:v>0.3481675393</c:v>
                </c:pt>
                <c:pt idx="2">
                  <c:v>9.4394826000000001E-2</c:v>
                </c:pt>
                <c:pt idx="3">
                  <c:v>0.1669233138</c:v>
                </c:pt>
                <c:pt idx="4">
                  <c:v>3.95749923E-2</c:v>
                </c:pt>
                <c:pt idx="5">
                  <c:v>4.8352325199999997E-2</c:v>
                </c:pt>
                <c:pt idx="6">
                  <c:v>5.6205728400000002E-2</c:v>
                </c:pt>
              </c:numCache>
            </c:numRef>
          </c:val>
        </c:ser>
        <c:dLbls>
          <c:showLegendKey val="0"/>
          <c:showVal val="0"/>
          <c:showCatName val="0"/>
          <c:showSerName val="0"/>
          <c:showPercent val="0"/>
          <c:showBubbleSize val="0"/>
        </c:dLbls>
        <c:gapWidth val="45"/>
        <c:axId val="40200832"/>
        <c:axId val="40235392"/>
      </c:barChart>
      <c:catAx>
        <c:axId val="40200832"/>
        <c:scaling>
          <c:orientation val="minMax"/>
        </c:scaling>
        <c:delete val="0"/>
        <c:axPos val="b"/>
        <c:majorTickMark val="none"/>
        <c:minorTickMark val="none"/>
        <c:tickLblPos val="none"/>
        <c:spPr>
          <a:ln>
            <a:solidFill>
              <a:schemeClr val="bg1">
                <a:lumMod val="75000"/>
              </a:schemeClr>
            </a:solidFill>
          </a:ln>
        </c:spPr>
        <c:crossAx val="40235392"/>
        <c:crosses val="autoZero"/>
        <c:auto val="1"/>
        <c:lblAlgn val="ctr"/>
        <c:lblOffset val="100"/>
        <c:noMultiLvlLbl val="0"/>
      </c:catAx>
      <c:valAx>
        <c:axId val="40235392"/>
        <c:scaling>
          <c:orientation val="minMax"/>
          <c:min val="0"/>
        </c:scaling>
        <c:delete val="1"/>
        <c:axPos val="l"/>
        <c:numFmt formatCode="0.0%" sourceLinked="1"/>
        <c:majorTickMark val="out"/>
        <c:minorTickMark val="none"/>
        <c:tickLblPos val="nextTo"/>
        <c:crossAx val="4020083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0.1517671518</c:v>
                </c:pt>
                <c:pt idx="1">
                  <c:v>0.15010281010000001</c:v>
                </c:pt>
                <c:pt idx="2">
                  <c:v>0.15488771470000001</c:v>
                </c:pt>
                <c:pt idx="3">
                  <c:v>0.15794942849999999</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4.3026489100000002E-2</c:v>
                </c:pt>
                <c:pt idx="1">
                  <c:v>4.2905257000000002E-2</c:v>
                </c:pt>
                <c:pt idx="2">
                  <c:v>4.5658141899999997E-2</c:v>
                </c:pt>
                <c:pt idx="3">
                  <c:v>4.5426547599999999E-2</c:v>
                </c:pt>
              </c:numCache>
            </c:numRef>
          </c:val>
          <c:smooth val="0"/>
        </c:ser>
        <c:dLbls>
          <c:showLegendKey val="0"/>
          <c:showVal val="0"/>
          <c:showCatName val="0"/>
          <c:showSerName val="0"/>
          <c:showPercent val="0"/>
          <c:showBubbleSize val="0"/>
        </c:dLbls>
        <c:marker val="1"/>
        <c:smooth val="0"/>
        <c:axId val="46927232"/>
        <c:axId val="46986368"/>
      </c:lineChart>
      <c:catAx>
        <c:axId val="469272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986368"/>
        <c:crosses val="autoZero"/>
        <c:auto val="1"/>
        <c:lblAlgn val="ctr"/>
        <c:lblOffset val="50"/>
        <c:noMultiLvlLbl val="0"/>
      </c:catAx>
      <c:valAx>
        <c:axId val="4698636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92723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558</c:v>
                </c:pt>
                <c:pt idx="1">
                  <c:v>434</c:v>
                </c:pt>
                <c:pt idx="2">
                  <c:v>378</c:v>
                </c:pt>
                <c:pt idx="3">
                  <c:v>333</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1430</c:v>
                </c:pt>
                <c:pt idx="1">
                  <c:v>1129</c:v>
                </c:pt>
                <c:pt idx="2">
                  <c:v>1050</c:v>
                </c:pt>
                <c:pt idx="3">
                  <c:v>906</c:v>
                </c:pt>
              </c:numCache>
            </c:numRef>
          </c:val>
          <c:smooth val="0"/>
        </c:ser>
        <c:dLbls>
          <c:showLegendKey val="0"/>
          <c:showVal val="0"/>
          <c:showCatName val="0"/>
          <c:showSerName val="0"/>
          <c:showPercent val="0"/>
          <c:showBubbleSize val="0"/>
        </c:dLbls>
        <c:marker val="1"/>
        <c:smooth val="0"/>
        <c:axId val="48386048"/>
        <c:axId val="48500736"/>
      </c:lineChart>
      <c:catAx>
        <c:axId val="483860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500736"/>
        <c:crosses val="autoZero"/>
        <c:auto val="1"/>
        <c:lblAlgn val="ctr"/>
        <c:lblOffset val="50"/>
        <c:noMultiLvlLbl val="0"/>
      </c:catAx>
      <c:valAx>
        <c:axId val="48500736"/>
        <c:scaling>
          <c:orientation val="minMax"/>
          <c:max val="6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38604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2228</c:v>
                </c:pt>
                <c:pt idx="1">
                  <c:v>2405</c:v>
                </c:pt>
                <c:pt idx="2">
                  <c:v>2569</c:v>
                </c:pt>
                <c:pt idx="3">
                  <c:v>2508</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5188</c:v>
                </c:pt>
                <c:pt idx="1">
                  <c:v>5501</c:v>
                </c:pt>
                <c:pt idx="2">
                  <c:v>5669</c:v>
                </c:pt>
                <c:pt idx="3">
                  <c:v>5480</c:v>
                </c:pt>
              </c:numCache>
            </c:numRef>
          </c:val>
          <c:smooth val="0"/>
        </c:ser>
        <c:dLbls>
          <c:showLegendKey val="0"/>
          <c:showVal val="0"/>
          <c:showCatName val="0"/>
          <c:showSerName val="0"/>
          <c:showPercent val="0"/>
          <c:showBubbleSize val="0"/>
        </c:dLbls>
        <c:marker val="1"/>
        <c:smooth val="0"/>
        <c:axId val="48626304"/>
        <c:axId val="48646016"/>
      </c:lineChart>
      <c:catAx>
        <c:axId val="48626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8646016"/>
        <c:crosses val="autoZero"/>
        <c:auto val="1"/>
        <c:lblAlgn val="ctr"/>
        <c:lblOffset val="50"/>
        <c:noMultiLvlLbl val="0"/>
      </c:catAx>
      <c:valAx>
        <c:axId val="4864601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862630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0.61568857020000001</c:v>
                </c:pt>
                <c:pt idx="1">
                  <c:v>0.61077756630000002</c:v>
                </c:pt>
                <c:pt idx="2">
                  <c:v>0.61074989160000004</c:v>
                </c:pt>
                <c:pt idx="3">
                  <c:v>0.62272867259999998</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9.1467876500000003E-2</c:v>
                </c:pt>
                <c:pt idx="1">
                  <c:v>0.10162542099999999</c:v>
                </c:pt>
                <c:pt idx="2">
                  <c:v>0.10200838030000001</c:v>
                </c:pt>
                <c:pt idx="3">
                  <c:v>9.4394826000000001E-2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0.1813259183</c:v>
                </c:pt>
                <c:pt idx="1">
                  <c:v>0.1767462293</c:v>
                </c:pt>
                <c:pt idx="2">
                  <c:v>0.16905071520000001</c:v>
                </c:pt>
                <c:pt idx="3">
                  <c:v>0.1669233138</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4.62461583E-2</c:v>
                </c:pt>
                <c:pt idx="1">
                  <c:v>4.3344559999999997E-2</c:v>
                </c:pt>
                <c:pt idx="2">
                  <c:v>4.0312093600000001E-2</c:v>
                </c:pt>
                <c:pt idx="3">
                  <c:v>3.95749923E-2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3.1464949499999999E-2</c:v>
                </c:pt>
                <c:pt idx="1">
                  <c:v>3.7487186999999998E-2</c:v>
                </c:pt>
                <c:pt idx="2">
                  <c:v>4.6380580800000001E-2</c:v>
                </c:pt>
                <c:pt idx="3">
                  <c:v>4.8352325199999997E-2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6.04419728E-2</c:v>
                </c:pt>
                <c:pt idx="1">
                  <c:v>5.8720163999999998E-2</c:v>
                </c:pt>
                <c:pt idx="2">
                  <c:v>6.0106921000000001E-2</c:v>
                </c:pt>
                <c:pt idx="3">
                  <c:v>5.6205728400000002E-2</c:v>
                </c:pt>
              </c:numCache>
            </c:numRef>
          </c:val>
          <c:smooth val="0"/>
        </c:ser>
        <c:dLbls>
          <c:showLegendKey val="0"/>
          <c:showVal val="0"/>
          <c:showCatName val="0"/>
          <c:showSerName val="0"/>
          <c:showPercent val="0"/>
          <c:showBubbleSize val="0"/>
        </c:dLbls>
        <c:marker val="1"/>
        <c:smooth val="0"/>
        <c:axId val="50188672"/>
        <c:axId val="50190208"/>
      </c:lineChart>
      <c:catAx>
        <c:axId val="501886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0190208"/>
        <c:crosses val="autoZero"/>
        <c:auto val="1"/>
        <c:lblAlgn val="ctr"/>
        <c:lblOffset val="50"/>
        <c:noMultiLvlLbl val="0"/>
      </c:catAx>
      <c:valAx>
        <c:axId val="50190208"/>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0188672"/>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0.67619728379999999</c:v>
                </c:pt>
                <c:pt idx="1">
                  <c:v>0.66232827189999999</c:v>
                </c:pt>
                <c:pt idx="2">
                  <c:v>0.65590643270000004</c:v>
                </c:pt>
                <c:pt idx="3">
                  <c:v>0.6480392157</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0.32380271620000001</c:v>
                </c:pt>
                <c:pt idx="1">
                  <c:v>0.33767172810000001</c:v>
                </c:pt>
                <c:pt idx="2">
                  <c:v>0.34409356730000001</c:v>
                </c:pt>
                <c:pt idx="3">
                  <c:v>0.3519607843</c:v>
                </c:pt>
              </c:numCache>
            </c:numRef>
          </c:val>
          <c:smooth val="0"/>
        </c:ser>
        <c:dLbls>
          <c:showLegendKey val="0"/>
          <c:showVal val="0"/>
          <c:showCatName val="0"/>
          <c:showSerName val="0"/>
          <c:showPercent val="0"/>
          <c:showBubbleSize val="0"/>
        </c:dLbls>
        <c:marker val="1"/>
        <c:smooth val="0"/>
        <c:axId val="50470272"/>
        <c:axId val="50505216"/>
      </c:lineChart>
      <c:catAx>
        <c:axId val="50470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0505216"/>
        <c:crosses val="autoZero"/>
        <c:auto val="1"/>
        <c:lblAlgn val="ctr"/>
        <c:lblOffset val="50"/>
        <c:noMultiLvlLbl val="0"/>
      </c:catAx>
      <c:valAx>
        <c:axId val="505052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04702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0.38562856719999999</c:v>
                </c:pt>
                <c:pt idx="1">
                  <c:v>0.39229755449999998</c:v>
                </c:pt>
                <c:pt idx="2">
                  <c:v>0.38231469439999999</c:v>
                </c:pt>
                <c:pt idx="3">
                  <c:v>0.37172774870000003</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0.32752817210000001</c:v>
                </c:pt>
                <c:pt idx="1">
                  <c:v>0.32318055350000002</c:v>
                </c:pt>
                <c:pt idx="2">
                  <c:v>0.3298656264</c:v>
                </c:pt>
                <c:pt idx="3">
                  <c:v>0.32460732980000001</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0.1694716815</c:v>
                </c:pt>
                <c:pt idx="1">
                  <c:v>0.16752086690000001</c:v>
                </c:pt>
                <c:pt idx="2">
                  <c:v>0.16543852040000001</c:v>
                </c:pt>
                <c:pt idx="3">
                  <c:v>0.1720049276</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0.1173715791</c:v>
                </c:pt>
                <c:pt idx="1">
                  <c:v>0.11700102499999999</c:v>
                </c:pt>
                <c:pt idx="2">
                  <c:v>0.1223811588</c:v>
                </c:pt>
                <c:pt idx="3">
                  <c:v>0.13165999380000001</c:v>
                </c:pt>
              </c:numCache>
            </c:numRef>
          </c:val>
          <c:smooth val="0"/>
        </c:ser>
        <c:dLbls>
          <c:showLegendKey val="0"/>
          <c:showVal val="0"/>
          <c:showCatName val="0"/>
          <c:showSerName val="0"/>
          <c:showPercent val="0"/>
          <c:showBubbleSize val="0"/>
        </c:dLbls>
        <c:marker val="1"/>
        <c:smooth val="0"/>
        <c:axId val="52110080"/>
        <c:axId val="52112000"/>
      </c:lineChart>
      <c:catAx>
        <c:axId val="52110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2112000"/>
        <c:crosses val="autoZero"/>
        <c:auto val="1"/>
        <c:lblAlgn val="ctr"/>
        <c:lblOffset val="50"/>
        <c:noMultiLvlLbl val="0"/>
      </c:catAx>
      <c:valAx>
        <c:axId val="5211200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1100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0.3985701519</c:v>
                </c:pt>
                <c:pt idx="1">
                  <c:v>0.39465337560000002</c:v>
                </c:pt>
                <c:pt idx="2">
                  <c:v>0.3771353482</c:v>
                </c:pt>
                <c:pt idx="3">
                  <c:v>0.4037001898</c:v>
                </c:pt>
              </c:numCache>
            </c:numRef>
          </c:val>
          <c:smooth val="0"/>
        </c:ser>
        <c:dLbls>
          <c:showLegendKey val="0"/>
          <c:showVal val="0"/>
          <c:showCatName val="0"/>
          <c:showSerName val="0"/>
          <c:showPercent val="0"/>
          <c:showBubbleSize val="0"/>
        </c:dLbls>
        <c:marker val="1"/>
        <c:smooth val="0"/>
        <c:axId val="52643712"/>
        <c:axId val="53490816"/>
      </c:lineChart>
      <c:catAx>
        <c:axId val="526437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490816"/>
        <c:crosses val="autoZero"/>
        <c:auto val="1"/>
        <c:lblAlgn val="ctr"/>
        <c:lblOffset val="50"/>
        <c:noMultiLvlLbl val="0"/>
      </c:catAx>
      <c:valAx>
        <c:axId val="5349081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26437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780.53791602000001</c:v>
                </c:pt>
                <c:pt idx="1">
                  <c:v>708.21166587000005</c:v>
                </c:pt>
                <c:pt idx="2">
                  <c:v>749.57333255000003</c:v>
                </c:pt>
                <c:pt idx="3">
                  <c:v>723.66666540000006</c:v>
                </c:pt>
              </c:numCache>
            </c:numRef>
          </c:val>
          <c:smooth val="0"/>
        </c:ser>
        <c:dLbls>
          <c:showLegendKey val="0"/>
          <c:showVal val="0"/>
          <c:showCatName val="0"/>
          <c:showSerName val="0"/>
          <c:showPercent val="0"/>
          <c:showBubbleSize val="0"/>
        </c:dLbls>
        <c:marker val="1"/>
        <c:smooth val="0"/>
        <c:axId val="53859072"/>
        <c:axId val="53860992"/>
      </c:lineChart>
      <c:catAx>
        <c:axId val="538590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860992"/>
        <c:crosses val="autoZero"/>
        <c:auto val="1"/>
        <c:lblAlgn val="ctr"/>
        <c:lblOffset val="50"/>
        <c:noMultiLvlLbl val="0"/>
      </c:catAx>
      <c:valAx>
        <c:axId val="53860992"/>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859072"/>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10.126544000000001</c:v>
                </c:pt>
                <c:pt idx="1">
                  <c:v>9.9245135736000005</c:v>
                </c:pt>
                <c:pt idx="2">
                  <c:v>10.065296922</c:v>
                </c:pt>
                <c:pt idx="3">
                  <c:v>10.273941811</c:v>
                </c:pt>
              </c:numCache>
            </c:numRef>
          </c:val>
          <c:smooth val="0"/>
        </c:ser>
        <c:dLbls>
          <c:showLegendKey val="0"/>
          <c:showVal val="0"/>
          <c:showCatName val="0"/>
          <c:showSerName val="0"/>
          <c:showPercent val="0"/>
          <c:showBubbleSize val="0"/>
        </c:dLbls>
        <c:marker val="1"/>
        <c:smooth val="0"/>
        <c:axId val="55312384"/>
        <c:axId val="55314688"/>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15.971153846</c:v>
                </c:pt>
                <c:pt idx="1">
                  <c:v>16.211538462</c:v>
                </c:pt>
                <c:pt idx="2">
                  <c:v>15.423076923</c:v>
                </c:pt>
                <c:pt idx="3">
                  <c:v>15.711538462</c:v>
                </c:pt>
              </c:numCache>
            </c:numRef>
          </c:val>
          <c:smooth val="0"/>
        </c:ser>
        <c:dLbls>
          <c:showLegendKey val="0"/>
          <c:showVal val="0"/>
          <c:showCatName val="0"/>
          <c:showSerName val="0"/>
          <c:showPercent val="0"/>
          <c:showBubbleSize val="0"/>
        </c:dLbls>
        <c:marker val="1"/>
        <c:smooth val="0"/>
        <c:axId val="55433472"/>
        <c:axId val="55431168"/>
      </c:lineChart>
      <c:catAx>
        <c:axId val="55312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5314688"/>
        <c:crosses val="autoZero"/>
        <c:auto val="1"/>
        <c:lblAlgn val="ctr"/>
        <c:lblOffset val="50"/>
        <c:noMultiLvlLbl val="0"/>
      </c:catAx>
      <c:valAx>
        <c:axId val="55314688"/>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5312384"/>
        <c:crosses val="autoZero"/>
        <c:crossBetween val="midCat"/>
        <c:majorUnit val="5"/>
      </c:valAx>
      <c:valAx>
        <c:axId val="55431168"/>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55433472"/>
        <c:crosses val="max"/>
        <c:crossBetween val="between"/>
        <c:majorUnit val="10"/>
      </c:valAx>
      <c:catAx>
        <c:axId val="55433472"/>
        <c:scaling>
          <c:orientation val="minMax"/>
        </c:scaling>
        <c:delete val="1"/>
        <c:axPos val="b"/>
        <c:numFmt formatCode="General" sourceLinked="1"/>
        <c:majorTickMark val="out"/>
        <c:minorTickMark val="none"/>
        <c:tickLblPos val="nextTo"/>
        <c:crossAx val="55431168"/>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0.39142091150000002</c:v>
                </c:pt>
                <c:pt idx="1">
                  <c:v>0.39284096060000001</c:v>
                </c:pt>
                <c:pt idx="2">
                  <c:v>0.4165571616</c:v>
                </c:pt>
                <c:pt idx="3">
                  <c:v>0.45208728650000002</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0.3985701519</c:v>
                </c:pt>
                <c:pt idx="1">
                  <c:v>0.39465337560000002</c:v>
                </c:pt>
                <c:pt idx="2">
                  <c:v>0.3771353482</c:v>
                </c:pt>
                <c:pt idx="3">
                  <c:v>0.4037001898</c:v>
                </c:pt>
              </c:numCache>
            </c:numRef>
          </c:val>
          <c:smooth val="0"/>
        </c:ser>
        <c:dLbls>
          <c:showLegendKey val="0"/>
          <c:showVal val="0"/>
          <c:showCatName val="0"/>
          <c:showSerName val="0"/>
          <c:showPercent val="0"/>
          <c:showBubbleSize val="0"/>
        </c:dLbls>
        <c:marker val="1"/>
        <c:smooth val="0"/>
        <c:axId val="56128256"/>
        <c:axId val="56162560"/>
      </c:lineChart>
      <c:catAx>
        <c:axId val="561282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162560"/>
        <c:crosses val="autoZero"/>
        <c:auto val="1"/>
        <c:lblAlgn val="ctr"/>
        <c:lblOffset val="50"/>
        <c:noMultiLvlLbl val="0"/>
      </c:catAx>
      <c:valAx>
        <c:axId val="561625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12825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7.0250734100000004E-2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6.7314208299999997E-2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0.1048113847</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0.2482493788</c:v>
                </c:pt>
              </c:numCache>
            </c:numRef>
          </c:val>
        </c:ser>
        <c:dLbls>
          <c:showLegendKey val="0"/>
          <c:showVal val="0"/>
          <c:showCatName val="0"/>
          <c:showSerName val="0"/>
          <c:showPercent val="0"/>
          <c:showBubbleSize val="0"/>
        </c:dLbls>
        <c:gapWidth val="27"/>
        <c:overlap val="-24"/>
        <c:axId val="40846848"/>
        <c:axId val="40848768"/>
      </c:barChart>
      <c:catAx>
        <c:axId val="40846848"/>
        <c:scaling>
          <c:orientation val="maxMin"/>
        </c:scaling>
        <c:delete val="0"/>
        <c:axPos val="l"/>
        <c:majorTickMark val="none"/>
        <c:minorTickMark val="none"/>
        <c:tickLblPos val="none"/>
        <c:spPr>
          <a:ln>
            <a:solidFill>
              <a:schemeClr val="bg1">
                <a:lumMod val="75000"/>
              </a:schemeClr>
            </a:solidFill>
          </a:ln>
        </c:spPr>
        <c:crossAx val="40848768"/>
        <c:crosses val="autoZero"/>
        <c:auto val="1"/>
        <c:lblAlgn val="ctr"/>
        <c:lblOffset val="100"/>
        <c:noMultiLvlLbl val="0"/>
      </c:catAx>
      <c:valAx>
        <c:axId val="40848768"/>
        <c:scaling>
          <c:orientation val="minMax"/>
          <c:max val="0.60000000000000009"/>
          <c:min val="0"/>
        </c:scaling>
        <c:delete val="1"/>
        <c:axPos val="t"/>
        <c:numFmt formatCode="0.0%" sourceLinked="1"/>
        <c:majorTickMark val="out"/>
        <c:minorTickMark val="none"/>
        <c:tickLblPos val="nextTo"/>
        <c:crossAx val="4084684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10.396036117</c:v>
                </c:pt>
                <c:pt idx="1">
                  <c:v>10.547386512999999</c:v>
                </c:pt>
                <c:pt idx="2">
                  <c:v>10.961007303000001</c:v>
                </c:pt>
                <c:pt idx="3">
                  <c:v>11.257815525</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10.126544000000001</c:v>
                </c:pt>
                <c:pt idx="1">
                  <c:v>9.9245135736000005</c:v>
                </c:pt>
                <c:pt idx="2">
                  <c:v>10.065296922</c:v>
                </c:pt>
                <c:pt idx="3">
                  <c:v>10.273941811</c:v>
                </c:pt>
              </c:numCache>
            </c:numRef>
          </c:val>
          <c:smooth val="0"/>
        </c:ser>
        <c:dLbls>
          <c:showLegendKey val="0"/>
          <c:showVal val="0"/>
          <c:showCatName val="0"/>
          <c:showSerName val="0"/>
          <c:showPercent val="0"/>
          <c:showBubbleSize val="0"/>
        </c:dLbls>
        <c:marker val="1"/>
        <c:smooth val="0"/>
        <c:axId val="56458624"/>
        <c:axId val="56523008"/>
      </c:lineChart>
      <c:catAx>
        <c:axId val="564586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523008"/>
        <c:crosses val="autoZero"/>
        <c:auto val="1"/>
        <c:lblAlgn val="ctr"/>
        <c:lblOffset val="50"/>
        <c:noMultiLvlLbl val="0"/>
      </c:catAx>
      <c:valAx>
        <c:axId val="56523008"/>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458624"/>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19.259615385</c:v>
                </c:pt>
                <c:pt idx="1">
                  <c:v>17.826923077</c:v>
                </c:pt>
                <c:pt idx="2">
                  <c:v>18.942307692</c:v>
                </c:pt>
                <c:pt idx="3">
                  <c:v>19.865384615</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15.971153846</c:v>
                </c:pt>
                <c:pt idx="1">
                  <c:v>16.211538462</c:v>
                </c:pt>
                <c:pt idx="2">
                  <c:v>15.423076923</c:v>
                </c:pt>
                <c:pt idx="3">
                  <c:v>15.711538462</c:v>
                </c:pt>
              </c:numCache>
            </c:numRef>
          </c:val>
          <c:smooth val="0"/>
        </c:ser>
        <c:dLbls>
          <c:showLegendKey val="0"/>
          <c:showVal val="0"/>
          <c:showCatName val="0"/>
          <c:showSerName val="0"/>
          <c:showPercent val="0"/>
          <c:showBubbleSize val="0"/>
        </c:dLbls>
        <c:marker val="1"/>
        <c:smooth val="0"/>
        <c:axId val="57329152"/>
        <c:axId val="57330688"/>
      </c:lineChart>
      <c:catAx>
        <c:axId val="573291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7330688"/>
        <c:crosses val="autoZero"/>
        <c:auto val="1"/>
        <c:lblAlgn val="ctr"/>
        <c:lblOffset val="50"/>
        <c:noMultiLvlLbl val="0"/>
      </c:catAx>
      <c:valAx>
        <c:axId val="57330688"/>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329152"/>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0.78859227330000004</c:v>
                </c:pt>
                <c:pt idx="1">
                  <c:v>0.7925373134</c:v>
                </c:pt>
                <c:pt idx="2">
                  <c:v>0.77543628580000001</c:v>
                </c:pt>
                <c:pt idx="3">
                  <c:v>0.78506827450000005</c:v>
                </c:pt>
              </c:numCache>
            </c:numRef>
          </c:val>
          <c:smooth val="0"/>
        </c:ser>
        <c:dLbls>
          <c:showLegendKey val="0"/>
          <c:showVal val="0"/>
          <c:showCatName val="0"/>
          <c:showSerName val="0"/>
          <c:showPercent val="0"/>
          <c:showBubbleSize val="0"/>
        </c:dLbls>
        <c:marker val="1"/>
        <c:smooth val="0"/>
        <c:axId val="57560448"/>
        <c:axId val="58526336"/>
      </c:lineChart>
      <c:catAx>
        <c:axId val="575604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8526336"/>
        <c:crosses val="autoZero"/>
        <c:auto val="1"/>
        <c:lblAlgn val="ctr"/>
        <c:lblOffset val="50"/>
        <c:noMultiLvlLbl val="0"/>
      </c:catAx>
      <c:valAx>
        <c:axId val="585263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56044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7.7796467600000002E-2</c:v>
                </c:pt>
                <c:pt idx="1">
                  <c:v>7.1563088499999997E-2</c:v>
                </c:pt>
                <c:pt idx="2">
                  <c:v>6.9002123100000007E-2</c:v>
                </c:pt>
                <c:pt idx="3">
                  <c:v>7.0250734100000004E-2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7.3170731700000005E-2</c:v>
                </c:pt>
                <c:pt idx="1">
                  <c:v>7.4701820500000002E-2</c:v>
                </c:pt>
                <c:pt idx="2">
                  <c:v>7.4097664499999993E-2</c:v>
                </c:pt>
                <c:pt idx="3">
                  <c:v>6.7314208299999997E-2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0.1131202691</c:v>
                </c:pt>
                <c:pt idx="1">
                  <c:v>0.12596777570000001</c:v>
                </c:pt>
                <c:pt idx="2">
                  <c:v>0.11252653930000001</c:v>
                </c:pt>
                <c:pt idx="3">
                  <c:v>0.1048113847</c:v>
                </c:pt>
              </c:numCache>
            </c:numRef>
          </c:val>
          <c:smooth val="0"/>
        </c:ser>
        <c:dLbls>
          <c:showLegendKey val="0"/>
          <c:showVal val="0"/>
          <c:showCatName val="0"/>
          <c:showSerName val="0"/>
          <c:showPercent val="0"/>
          <c:showBubbleSize val="0"/>
        </c:dLbls>
        <c:marker val="1"/>
        <c:smooth val="0"/>
        <c:axId val="59567104"/>
        <c:axId val="59599488"/>
      </c:lineChart>
      <c:catAx>
        <c:axId val="595671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9599488"/>
        <c:crosses val="autoZero"/>
        <c:auto val="1"/>
        <c:lblAlgn val="ctr"/>
        <c:lblOffset val="50"/>
        <c:noMultiLvlLbl val="0"/>
      </c:catAx>
      <c:valAx>
        <c:axId val="5959948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956710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0.31349873839999998</c:v>
                </c:pt>
                <c:pt idx="1">
                  <c:v>0.32810211340000001</c:v>
                </c:pt>
                <c:pt idx="2">
                  <c:v>0.32845010619999998</c:v>
                </c:pt>
                <c:pt idx="3">
                  <c:v>0.2482493788</c:v>
                </c:pt>
              </c:numCache>
            </c:numRef>
          </c:val>
          <c:smooth val="0"/>
        </c:ser>
        <c:dLbls>
          <c:showLegendKey val="0"/>
          <c:showVal val="0"/>
          <c:showCatName val="0"/>
          <c:showSerName val="0"/>
          <c:showPercent val="0"/>
          <c:showBubbleSize val="0"/>
        </c:dLbls>
        <c:marker val="1"/>
        <c:smooth val="0"/>
        <c:axId val="59821440"/>
        <c:axId val="59832960"/>
      </c:lineChart>
      <c:catAx>
        <c:axId val="598214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9832960"/>
        <c:crosses val="autoZero"/>
        <c:auto val="1"/>
        <c:lblAlgn val="ctr"/>
        <c:lblOffset val="50"/>
        <c:noMultiLvlLbl val="0"/>
      </c:catAx>
      <c:valAx>
        <c:axId val="598329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98214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0.94876660339999996</c:v>
                </c:pt>
                <c:pt idx="1">
                  <c:v>0.96192609179999999</c:v>
                </c:pt>
                <c:pt idx="2">
                  <c:v>0.96334089190000005</c:v>
                </c:pt>
                <c:pt idx="3">
                  <c:v>0.97431648719999997</c:v>
                </c:pt>
              </c:numCache>
            </c:numRef>
          </c:val>
          <c:smooth val="0"/>
        </c:ser>
        <c:dLbls>
          <c:showLegendKey val="0"/>
          <c:showVal val="0"/>
          <c:showCatName val="0"/>
          <c:showSerName val="0"/>
          <c:showPercent val="0"/>
          <c:showBubbleSize val="0"/>
        </c:dLbls>
        <c:marker val="1"/>
        <c:smooth val="0"/>
        <c:axId val="63377792"/>
        <c:axId val="67162496"/>
      </c:lineChart>
      <c:catAx>
        <c:axId val="633777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162496"/>
        <c:crosses val="autoZero"/>
        <c:auto val="1"/>
        <c:lblAlgn val="ctr"/>
        <c:lblOffset val="50"/>
        <c:noMultiLvlLbl val="0"/>
      </c:catAx>
      <c:valAx>
        <c:axId val="671624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37779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pt idx="0">
                  <c:v>5.1999999999999998E-3</c:v>
                </c:pt>
                <c:pt idx="1">
                  <c:v>5.0446255000000002E-3</c:v>
                </c:pt>
                <c:pt idx="3">
                  <c:v>5.5272109000000002E-3</c:v>
                </c:pt>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7.3999999999999996E-2</c:v>
                </c:pt>
                <c:pt idx="1">
                  <c:v>7.9549864200000001E-2</c:v>
                </c:pt>
                <c:pt idx="2">
                  <c:v>6.5908199299999998E-2</c:v>
                </c:pt>
                <c:pt idx="3">
                  <c:v>7.1003401399999999E-2</c:v>
                </c:pt>
              </c:numCache>
            </c:numRef>
          </c:val>
          <c:smooth val="0"/>
        </c:ser>
        <c:dLbls>
          <c:showLegendKey val="0"/>
          <c:showVal val="0"/>
          <c:showCatName val="0"/>
          <c:showSerName val="0"/>
          <c:showPercent val="0"/>
          <c:showBubbleSize val="0"/>
        </c:dLbls>
        <c:marker val="1"/>
        <c:smooth val="0"/>
        <c:axId val="68078208"/>
        <c:axId val="68477312"/>
      </c:lineChart>
      <c:catAx>
        <c:axId val="680782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477312"/>
        <c:crosses val="autoZero"/>
        <c:auto val="1"/>
        <c:lblAlgn val="ctr"/>
        <c:lblOffset val="50"/>
        <c:noMultiLvlLbl val="0"/>
      </c:catAx>
      <c:valAx>
        <c:axId val="684773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07820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0.26479999999999998</c:v>
                </c:pt>
                <c:pt idx="1">
                  <c:v>0.2576639503</c:v>
                </c:pt>
                <c:pt idx="2">
                  <c:v>0.25304040799999999</c:v>
                </c:pt>
                <c:pt idx="3">
                  <c:v>0.1960034014</c:v>
                </c:pt>
              </c:numCache>
            </c:numRef>
          </c:val>
          <c:smooth val="0"/>
        </c:ser>
        <c:dLbls>
          <c:showLegendKey val="0"/>
          <c:showVal val="0"/>
          <c:showCatName val="0"/>
          <c:showSerName val="0"/>
          <c:showPercent val="0"/>
          <c:showBubbleSize val="0"/>
        </c:dLbls>
        <c:marker val="1"/>
        <c:smooth val="0"/>
        <c:axId val="69048576"/>
        <c:axId val="69390720"/>
      </c:lineChart>
      <c:catAx>
        <c:axId val="690485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390720"/>
        <c:crosses val="autoZero"/>
        <c:auto val="1"/>
        <c:lblAlgn val="ctr"/>
        <c:lblOffset val="50"/>
        <c:noMultiLvlLbl val="0"/>
      </c:catAx>
      <c:valAx>
        <c:axId val="693907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4857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0.490616622</c:v>
                </c:pt>
                <c:pt idx="1">
                  <c:v>0.4793837789</c:v>
                </c:pt>
                <c:pt idx="2">
                  <c:v>0.44502847130000001</c:v>
                </c:pt>
                <c:pt idx="3">
                  <c:v>0.45445920299999998</c:v>
                </c:pt>
              </c:numCache>
            </c:numRef>
          </c:val>
          <c:smooth val="0"/>
        </c:ser>
        <c:dLbls>
          <c:showLegendKey val="0"/>
          <c:showVal val="0"/>
          <c:showCatName val="0"/>
          <c:showSerName val="0"/>
          <c:showPercent val="0"/>
          <c:showBubbleSize val="0"/>
        </c:dLbls>
        <c:marker val="1"/>
        <c:smooth val="0"/>
        <c:axId val="69536000"/>
        <c:axId val="69591424"/>
      </c:lineChart>
      <c:catAx>
        <c:axId val="69536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591424"/>
        <c:crosses val="autoZero"/>
        <c:auto val="1"/>
        <c:lblAlgn val="ctr"/>
        <c:lblOffset val="50"/>
        <c:noMultiLvlLbl val="0"/>
      </c:catAx>
      <c:valAx>
        <c:axId val="695914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53600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6.2841530100000001E-2</c:v>
                </c:pt>
                <c:pt idx="1">
                  <c:v>4.8204158800000001E-2</c:v>
                </c:pt>
                <c:pt idx="2">
                  <c:v>4.72440945E-2</c:v>
                </c:pt>
                <c:pt idx="3">
                  <c:v>5.1148225499999998E-2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6.6484517300000004E-2</c:v>
                </c:pt>
                <c:pt idx="1">
                  <c:v>7.1833648400000005E-2</c:v>
                </c:pt>
                <c:pt idx="2">
                  <c:v>8.4645669300000004E-2</c:v>
                </c:pt>
                <c:pt idx="3">
                  <c:v>7.9331941500000003E-2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7.4681238600000005E-2</c:v>
                </c:pt>
                <c:pt idx="1">
                  <c:v>7.9395085099999999E-2</c:v>
                </c:pt>
                <c:pt idx="2">
                  <c:v>7.77559055E-2</c:v>
                </c:pt>
                <c:pt idx="3">
                  <c:v>8.3507306899999995E-2</c:v>
                </c:pt>
              </c:numCache>
            </c:numRef>
          </c:val>
          <c:smooth val="0"/>
        </c:ser>
        <c:dLbls>
          <c:showLegendKey val="0"/>
          <c:showVal val="0"/>
          <c:showCatName val="0"/>
          <c:showSerName val="0"/>
          <c:showPercent val="0"/>
          <c:showBubbleSize val="0"/>
        </c:dLbls>
        <c:marker val="1"/>
        <c:smooth val="0"/>
        <c:axId val="70293760"/>
        <c:axId val="71697536"/>
      </c:lineChart>
      <c:catAx>
        <c:axId val="70293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1697536"/>
        <c:crosses val="autoZero"/>
        <c:auto val="1"/>
        <c:lblAlgn val="ctr"/>
        <c:lblOffset val="50"/>
        <c:noMultiLvlLbl val="0"/>
      </c:catAx>
      <c:valAx>
        <c:axId val="7169753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2937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0.3834430204</c:v>
                </c:pt>
                <c:pt idx="1">
                  <c:v>0.6165569796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0.3715846995</c:v>
                </c:pt>
                <c:pt idx="1">
                  <c:v>0.37240075610000001</c:v>
                </c:pt>
                <c:pt idx="2">
                  <c:v>0.38681102360000003</c:v>
                </c:pt>
                <c:pt idx="3">
                  <c:v>0.30793319419999998</c:v>
                </c:pt>
              </c:numCache>
            </c:numRef>
          </c:val>
          <c:smooth val="0"/>
        </c:ser>
        <c:dLbls>
          <c:showLegendKey val="0"/>
          <c:showVal val="0"/>
          <c:showCatName val="0"/>
          <c:showSerName val="0"/>
          <c:showPercent val="0"/>
          <c:showBubbleSize val="0"/>
        </c:dLbls>
        <c:marker val="1"/>
        <c:smooth val="0"/>
        <c:axId val="100849536"/>
        <c:axId val="100851072"/>
      </c:lineChart>
      <c:catAx>
        <c:axId val="1008495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00851072"/>
        <c:crosses val="autoZero"/>
        <c:auto val="1"/>
        <c:lblAlgn val="ctr"/>
        <c:lblOffset val="50"/>
        <c:noMultiLvlLbl val="0"/>
      </c:catAx>
      <c:valAx>
        <c:axId val="1008510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008495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20230656"/>
        <c:axId val="120232192"/>
      </c:lineChart>
      <c:catAx>
        <c:axId val="1202306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0232192"/>
        <c:crosses val="autoZero"/>
        <c:auto val="1"/>
        <c:lblAlgn val="ctr"/>
        <c:lblOffset val="50"/>
        <c:noMultiLvlLbl val="0"/>
      </c:catAx>
      <c:valAx>
        <c:axId val="12023219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023065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0.24870466320000001</c:v>
                </c:pt>
                <c:pt idx="1">
                  <c:v>0.243006993</c:v>
                </c:pt>
                <c:pt idx="2">
                  <c:v>0.2349344978</c:v>
                </c:pt>
                <c:pt idx="3">
                  <c:v>0.22291853180000001</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0.2331606218</c:v>
                </c:pt>
                <c:pt idx="1">
                  <c:v>0.2377622378</c:v>
                </c:pt>
                <c:pt idx="2">
                  <c:v>0.223580786</c:v>
                </c:pt>
                <c:pt idx="3">
                  <c:v>0.19337511190000001</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0.23402417959999999</c:v>
                </c:pt>
                <c:pt idx="1">
                  <c:v>0.27360139859999999</c:v>
                </c:pt>
                <c:pt idx="2">
                  <c:v>0.2471615721</c:v>
                </c:pt>
                <c:pt idx="3">
                  <c:v>0.19427036710000001</c:v>
                </c:pt>
              </c:numCache>
            </c:numRef>
          </c:val>
          <c:smooth val="0"/>
        </c:ser>
        <c:dLbls>
          <c:showLegendKey val="0"/>
          <c:showVal val="0"/>
          <c:showCatName val="0"/>
          <c:showSerName val="0"/>
          <c:showPercent val="0"/>
          <c:showBubbleSize val="0"/>
        </c:dLbls>
        <c:marker val="1"/>
        <c:smooth val="0"/>
        <c:axId val="122261888"/>
        <c:axId val="122263424"/>
      </c:lineChart>
      <c:catAx>
        <c:axId val="1222618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2263424"/>
        <c:crosses val="autoZero"/>
        <c:auto val="1"/>
        <c:lblAlgn val="ctr"/>
        <c:lblOffset val="50"/>
        <c:noMultiLvlLbl val="0"/>
      </c:catAx>
      <c:valAx>
        <c:axId val="12226342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22618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0.36355785839999999</c:v>
                </c:pt>
                <c:pt idx="1">
                  <c:v>0.44580419580000002</c:v>
                </c:pt>
                <c:pt idx="2">
                  <c:v>0.44454148469999999</c:v>
                </c:pt>
                <c:pt idx="3">
                  <c:v>0.30707251569999999</c:v>
                </c:pt>
              </c:numCache>
            </c:numRef>
          </c:val>
          <c:smooth val="0"/>
        </c:ser>
        <c:dLbls>
          <c:showLegendKey val="0"/>
          <c:showVal val="0"/>
          <c:showCatName val="0"/>
          <c:showSerName val="0"/>
          <c:showPercent val="0"/>
          <c:showBubbleSize val="0"/>
        </c:dLbls>
        <c:marker val="1"/>
        <c:smooth val="0"/>
        <c:axId val="122619776"/>
        <c:axId val="122626048"/>
      </c:lineChart>
      <c:catAx>
        <c:axId val="122619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2626048"/>
        <c:crosses val="autoZero"/>
        <c:auto val="1"/>
        <c:lblAlgn val="ctr"/>
        <c:lblOffset val="50"/>
        <c:noMultiLvlLbl val="0"/>
      </c:catAx>
      <c:valAx>
        <c:axId val="12262604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261977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0.41105971400000002</c:v>
                </c:pt>
                <c:pt idx="1">
                  <c:v>0.40929064659999997</c:v>
                </c:pt>
                <c:pt idx="2">
                  <c:v>0.39384288750000002</c:v>
                </c:pt>
                <c:pt idx="3">
                  <c:v>0.39778631129999997</c:v>
                </c:pt>
              </c:numCache>
            </c:numRef>
          </c:val>
          <c:smooth val="0"/>
        </c:ser>
        <c:dLbls>
          <c:showLegendKey val="0"/>
          <c:showVal val="0"/>
          <c:showCatName val="0"/>
          <c:showSerName val="0"/>
          <c:showPercent val="0"/>
          <c:showBubbleSize val="0"/>
        </c:dLbls>
        <c:marker val="1"/>
        <c:smooth val="0"/>
        <c:axId val="123460608"/>
        <c:axId val="132237952"/>
      </c:lineChart>
      <c:catAx>
        <c:axId val="123460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2237952"/>
        <c:crosses val="autoZero"/>
        <c:auto val="1"/>
        <c:lblAlgn val="ctr"/>
        <c:lblOffset val="50"/>
        <c:noMultiLvlLbl val="0"/>
      </c:catAx>
      <c:valAx>
        <c:axId val="1322379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34606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0.18692178300000001</c:v>
                </c:pt>
                <c:pt idx="1">
                  <c:v>0.17869847250000001</c:v>
                </c:pt>
                <c:pt idx="2">
                  <c:v>0.18747346070000001</c:v>
                </c:pt>
                <c:pt idx="3">
                  <c:v>0.19313304719999999</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9.6299411299999998E-2</c:v>
                </c:pt>
                <c:pt idx="1">
                  <c:v>9.7091441700000003E-2</c:v>
                </c:pt>
                <c:pt idx="2">
                  <c:v>9.9575371499999996E-2</c:v>
                </c:pt>
                <c:pt idx="3">
                  <c:v>0.1050372713</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4.4154751899999997E-2</c:v>
                </c:pt>
                <c:pt idx="1">
                  <c:v>4.2686754600000001E-2</c:v>
                </c:pt>
                <c:pt idx="2">
                  <c:v>4.2887473500000002E-2</c:v>
                </c:pt>
                <c:pt idx="3">
                  <c:v>4.3144341500000002E-2</c:v>
                </c:pt>
              </c:numCache>
            </c:numRef>
          </c:val>
          <c:smooth val="0"/>
        </c:ser>
        <c:dLbls>
          <c:showLegendKey val="0"/>
          <c:showVal val="0"/>
          <c:showCatName val="0"/>
          <c:showSerName val="0"/>
          <c:showPercent val="0"/>
          <c:showBubbleSize val="0"/>
        </c:dLbls>
        <c:marker val="1"/>
        <c:smooth val="0"/>
        <c:axId val="132393216"/>
        <c:axId val="132409984"/>
      </c:lineChart>
      <c:catAx>
        <c:axId val="132393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2409984"/>
        <c:crosses val="autoZero"/>
        <c:auto val="1"/>
        <c:lblAlgn val="ctr"/>
        <c:lblOffset val="50"/>
        <c:noMultiLvlLbl val="0"/>
      </c:catAx>
      <c:valAx>
        <c:axId val="13240998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23932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0.13157066410000001</c:v>
                </c:pt>
                <c:pt idx="1">
                  <c:v>0.1366792929</c:v>
                </c:pt>
                <c:pt idx="2">
                  <c:v>0.13067092650000001</c:v>
                </c:pt>
                <c:pt idx="3">
                  <c:v>0.1206212822</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0.16462071140000001</c:v>
                </c:pt>
                <c:pt idx="1">
                  <c:v>0.16224747470000001</c:v>
                </c:pt>
                <c:pt idx="2">
                  <c:v>0.1568690096</c:v>
                </c:pt>
                <c:pt idx="3">
                  <c:v>0.15003304689999999</c:v>
                </c:pt>
              </c:numCache>
            </c:numRef>
          </c:val>
          <c:smooth val="0"/>
        </c:ser>
        <c:dLbls>
          <c:showLegendKey val="0"/>
          <c:showVal val="0"/>
          <c:showCatName val="0"/>
          <c:showSerName val="0"/>
          <c:showPercent val="0"/>
          <c:showBubbleSize val="0"/>
        </c:dLbls>
        <c:marker val="1"/>
        <c:smooth val="0"/>
        <c:axId val="133351680"/>
        <c:axId val="133575424"/>
      </c:lineChart>
      <c:catAx>
        <c:axId val="1333516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575424"/>
        <c:crosses val="autoZero"/>
        <c:auto val="1"/>
        <c:lblAlgn val="ctr"/>
        <c:lblOffset val="50"/>
        <c:noMultiLvlLbl val="0"/>
      </c:catAx>
      <c:valAx>
        <c:axId val="13357542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33516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0.23480000000000001</c:v>
                </c:pt>
                <c:pt idx="1">
                  <c:v>0.23593325570000001</c:v>
                </c:pt>
                <c:pt idx="2">
                  <c:v>0.22008630840000001</c:v>
                </c:pt>
                <c:pt idx="3">
                  <c:v>0.2410714286</c:v>
                </c:pt>
              </c:numCache>
            </c:numRef>
          </c:val>
          <c:smooth val="0"/>
        </c:ser>
        <c:dLbls>
          <c:showLegendKey val="0"/>
          <c:showVal val="0"/>
          <c:showCatName val="0"/>
          <c:showSerName val="0"/>
          <c:showPercent val="0"/>
          <c:showBubbleSize val="0"/>
        </c:dLbls>
        <c:marker val="1"/>
        <c:smooth val="0"/>
        <c:axId val="133755264"/>
        <c:axId val="133757568"/>
      </c:lineChart>
      <c:catAx>
        <c:axId val="1337552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757568"/>
        <c:crosses val="autoZero"/>
        <c:auto val="1"/>
        <c:lblAlgn val="ctr"/>
        <c:lblOffset val="50"/>
        <c:noMultiLvlLbl val="0"/>
      </c:catAx>
      <c:valAx>
        <c:axId val="1337575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375526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5.8000000000000003E-2</c:v>
                </c:pt>
                <c:pt idx="1">
                  <c:v>6.1311602600000001E-2</c:v>
                </c:pt>
                <c:pt idx="2">
                  <c:v>6.5908199299999998E-2</c:v>
                </c:pt>
                <c:pt idx="3">
                  <c:v>7.8656462600000004E-2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3.04E-2</c:v>
                </c:pt>
                <c:pt idx="1">
                  <c:v>2.83275126E-2</c:v>
                </c:pt>
                <c:pt idx="2">
                  <c:v>2.6677128299999998E-2</c:v>
                </c:pt>
                <c:pt idx="3">
                  <c:v>3.1462585000000001E-2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pt idx="1">
                  <c:v>6.2087699000000001E-3</c:v>
                </c:pt>
                <c:pt idx="2">
                  <c:v>6.6692820999999999E-3</c:v>
                </c:pt>
                <c:pt idx="3">
                  <c:v>7.6530612000000001E-3</c:v>
                </c:pt>
              </c:numCache>
            </c:numRef>
          </c:val>
          <c:smooth val="0"/>
        </c:ser>
        <c:dLbls>
          <c:showLegendKey val="0"/>
          <c:showVal val="0"/>
          <c:showCatName val="0"/>
          <c:showSerName val="0"/>
          <c:showPercent val="0"/>
          <c:showBubbleSize val="0"/>
        </c:dLbls>
        <c:marker val="1"/>
        <c:smooth val="0"/>
        <c:axId val="134473216"/>
        <c:axId val="134474752"/>
      </c:lineChart>
      <c:catAx>
        <c:axId val="1344732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4474752"/>
        <c:crosses val="autoZero"/>
        <c:auto val="1"/>
        <c:lblAlgn val="ctr"/>
        <c:lblOffset val="50"/>
        <c:noMultiLvlLbl val="0"/>
      </c:catAx>
      <c:valAx>
        <c:axId val="13447475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44732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2.93159609E-2</c:v>
                </c:pt>
                <c:pt idx="1">
                  <c:v>3.9337474099999999E-2</c:v>
                </c:pt>
                <c:pt idx="2">
                  <c:v>3.4055727600000002E-2</c:v>
                </c:pt>
                <c:pt idx="3">
                  <c:v>3.8906414299999997E-2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5.86319218E-2</c:v>
                </c:pt>
                <c:pt idx="1">
                  <c:v>5.2795031100000001E-2</c:v>
                </c:pt>
                <c:pt idx="2">
                  <c:v>4.7471620200000002E-2</c:v>
                </c:pt>
                <c:pt idx="3">
                  <c:v>5.7833859100000003E-2</c:v>
                </c:pt>
              </c:numCache>
            </c:numRef>
          </c:val>
          <c:smooth val="0"/>
        </c:ser>
        <c:dLbls>
          <c:showLegendKey val="0"/>
          <c:showVal val="0"/>
          <c:showCatName val="0"/>
          <c:showSerName val="0"/>
          <c:showPercent val="0"/>
          <c:showBubbleSize val="0"/>
        </c:dLbls>
        <c:marker val="1"/>
        <c:smooth val="0"/>
        <c:axId val="136794880"/>
        <c:axId val="136916992"/>
      </c:lineChart>
      <c:catAx>
        <c:axId val="136794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6916992"/>
        <c:crosses val="autoZero"/>
        <c:auto val="1"/>
        <c:lblAlgn val="ctr"/>
        <c:lblOffset val="50"/>
        <c:noMultiLvlLbl val="0"/>
      </c:catAx>
      <c:valAx>
        <c:axId val="1369169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67948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0.2216834084</c:v>
                </c:pt>
                <c:pt idx="1">
                  <c:v>0.7783165916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0.44899817850000001</c:v>
                </c:pt>
                <c:pt idx="1">
                  <c:v>0.4716446125</c:v>
                </c:pt>
                <c:pt idx="2">
                  <c:v>0.45669291340000001</c:v>
                </c:pt>
                <c:pt idx="3">
                  <c:v>0.42275574110000003</c:v>
                </c:pt>
              </c:numCache>
            </c:numRef>
          </c:val>
          <c:smooth val="0"/>
        </c:ser>
        <c:dLbls>
          <c:showLegendKey val="0"/>
          <c:showVal val="0"/>
          <c:showCatName val="0"/>
          <c:showSerName val="0"/>
          <c:showPercent val="0"/>
          <c:showBubbleSize val="0"/>
        </c:dLbls>
        <c:marker val="1"/>
        <c:smooth val="0"/>
        <c:axId val="137129344"/>
        <c:axId val="141833344"/>
      </c:lineChart>
      <c:catAx>
        <c:axId val="1371293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833344"/>
        <c:crosses val="autoZero"/>
        <c:auto val="1"/>
        <c:lblAlgn val="ctr"/>
        <c:lblOffset val="50"/>
        <c:noMultiLvlLbl val="0"/>
      </c:catAx>
      <c:valAx>
        <c:axId val="1418333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12934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0.24681238620000001</c:v>
                </c:pt>
                <c:pt idx="1">
                  <c:v>0.23913043480000001</c:v>
                </c:pt>
                <c:pt idx="2">
                  <c:v>0.24507874020000001</c:v>
                </c:pt>
                <c:pt idx="3">
                  <c:v>0.2567849687</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5.4644808699999999E-2</c:v>
                </c:pt>
                <c:pt idx="1">
                  <c:v>6.33270321E-2</c:v>
                </c:pt>
                <c:pt idx="2">
                  <c:v>7.1850393700000001E-2</c:v>
                </c:pt>
                <c:pt idx="3">
                  <c:v>6.2630480200000005E-2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pt idx="0">
                  <c:v>1.2750455399999999E-2</c:v>
                </c:pt>
                <c:pt idx="1">
                  <c:v>1.5122873300000001E-2</c:v>
                </c:pt>
                <c:pt idx="2">
                  <c:v>2.1653543300000001E-2</c:v>
                </c:pt>
                <c:pt idx="3">
                  <c:v>1.8789144099999999E-2</c:v>
                </c:pt>
              </c:numCache>
            </c:numRef>
          </c:val>
          <c:smooth val="0"/>
        </c:ser>
        <c:dLbls>
          <c:showLegendKey val="0"/>
          <c:showVal val="0"/>
          <c:showCatName val="0"/>
          <c:showSerName val="0"/>
          <c:showPercent val="0"/>
          <c:showBubbleSize val="0"/>
        </c:dLbls>
        <c:marker val="1"/>
        <c:smooth val="0"/>
        <c:axId val="142159872"/>
        <c:axId val="142161408"/>
      </c:lineChart>
      <c:catAx>
        <c:axId val="142159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161408"/>
        <c:crosses val="autoZero"/>
        <c:auto val="1"/>
        <c:lblAlgn val="ctr"/>
        <c:lblOffset val="50"/>
        <c:noMultiLvlLbl val="0"/>
      </c:catAx>
      <c:valAx>
        <c:axId val="1421614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1598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0.1420765027</c:v>
                </c:pt>
                <c:pt idx="1">
                  <c:v>0.1474480151</c:v>
                </c:pt>
                <c:pt idx="2">
                  <c:v>0.16141732280000001</c:v>
                </c:pt>
                <c:pt idx="3">
                  <c:v>0.13569937369999999</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0.19307832420000001</c:v>
                </c:pt>
                <c:pt idx="1">
                  <c:v>0.18620037810000001</c:v>
                </c:pt>
                <c:pt idx="2">
                  <c:v>0.19685039369999999</c:v>
                </c:pt>
                <c:pt idx="3">
                  <c:v>0.17640918580000001</c:v>
                </c:pt>
              </c:numCache>
            </c:numRef>
          </c:val>
          <c:smooth val="0"/>
        </c:ser>
        <c:dLbls>
          <c:showLegendKey val="0"/>
          <c:showVal val="0"/>
          <c:showCatName val="0"/>
          <c:showSerName val="0"/>
          <c:showPercent val="0"/>
          <c:showBubbleSize val="0"/>
        </c:dLbls>
        <c:marker val="1"/>
        <c:smooth val="0"/>
        <c:axId val="142425472"/>
        <c:axId val="142431360"/>
      </c:lineChart>
      <c:catAx>
        <c:axId val="142425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431360"/>
        <c:crosses val="autoZero"/>
        <c:auto val="1"/>
        <c:lblAlgn val="ctr"/>
        <c:lblOffset val="50"/>
        <c:noMultiLvlLbl val="0"/>
      </c:catAx>
      <c:valAx>
        <c:axId val="14243136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4254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0.75561312609999998</c:v>
                </c:pt>
                <c:pt idx="1">
                  <c:v>0.74213286710000004</c:v>
                </c:pt>
                <c:pt idx="2">
                  <c:v>0.72489082969999996</c:v>
                </c:pt>
                <c:pt idx="3">
                  <c:v>0.7063563115</c:v>
                </c:pt>
              </c:numCache>
            </c:numRef>
          </c:val>
          <c:smooth val="0"/>
        </c:ser>
        <c:dLbls>
          <c:showLegendKey val="0"/>
          <c:showVal val="0"/>
          <c:showCatName val="0"/>
          <c:showSerName val="0"/>
          <c:showPercent val="0"/>
          <c:showBubbleSize val="0"/>
        </c:dLbls>
        <c:marker val="1"/>
        <c:smooth val="0"/>
        <c:axId val="142582528"/>
        <c:axId val="142584064"/>
      </c:lineChart>
      <c:catAx>
        <c:axId val="1425825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584064"/>
        <c:crosses val="autoZero"/>
        <c:auto val="1"/>
        <c:lblAlgn val="ctr"/>
        <c:lblOffset val="50"/>
        <c:noMultiLvlLbl val="0"/>
      </c:catAx>
      <c:valAx>
        <c:axId val="142584064"/>
        <c:scaling>
          <c:orientation val="minMax"/>
          <c:max val="0.9"/>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58252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0.40846286700000001</c:v>
                </c:pt>
                <c:pt idx="1">
                  <c:v>0.3872377622</c:v>
                </c:pt>
                <c:pt idx="2">
                  <c:v>0.40698689960000001</c:v>
                </c:pt>
                <c:pt idx="3">
                  <c:v>0.37958818259999999</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0.27806563039999999</c:v>
                </c:pt>
                <c:pt idx="1">
                  <c:v>0.28321678319999999</c:v>
                </c:pt>
                <c:pt idx="2">
                  <c:v>0.28646288209999998</c:v>
                </c:pt>
                <c:pt idx="3">
                  <c:v>0.29632945389999998</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0.1606217617</c:v>
                </c:pt>
                <c:pt idx="1">
                  <c:v>0.1503496503</c:v>
                </c:pt>
                <c:pt idx="2">
                  <c:v>0.14235807859999999</c:v>
                </c:pt>
                <c:pt idx="3">
                  <c:v>0.13876454790000001</c:v>
                </c:pt>
              </c:numCache>
            </c:numRef>
          </c:val>
          <c:smooth val="0"/>
        </c:ser>
        <c:dLbls>
          <c:showLegendKey val="0"/>
          <c:showVal val="0"/>
          <c:showCatName val="0"/>
          <c:showSerName val="0"/>
          <c:showPercent val="0"/>
          <c:showBubbleSize val="0"/>
        </c:dLbls>
        <c:marker val="1"/>
        <c:smooth val="0"/>
        <c:axId val="142842496"/>
        <c:axId val="142922112"/>
      </c:lineChart>
      <c:catAx>
        <c:axId val="142842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922112"/>
        <c:crosses val="autoZero"/>
        <c:auto val="1"/>
        <c:lblAlgn val="ctr"/>
        <c:lblOffset val="50"/>
        <c:noMultiLvlLbl val="0"/>
      </c:catAx>
      <c:valAx>
        <c:axId val="1429221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84249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0.20293609670000001</c:v>
                </c:pt>
                <c:pt idx="1">
                  <c:v>0.20891608389999999</c:v>
                </c:pt>
                <c:pt idx="2">
                  <c:v>0.18515283839999999</c:v>
                </c:pt>
                <c:pt idx="3">
                  <c:v>0.17726051919999999</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0.22193436959999999</c:v>
                </c:pt>
                <c:pt idx="1">
                  <c:v>0.23251748250000001</c:v>
                </c:pt>
                <c:pt idx="2">
                  <c:v>0.2139737991</c:v>
                </c:pt>
                <c:pt idx="3">
                  <c:v>0.20590868400000001</c:v>
                </c:pt>
              </c:numCache>
            </c:numRef>
          </c:val>
          <c:smooth val="0"/>
        </c:ser>
        <c:dLbls>
          <c:showLegendKey val="0"/>
          <c:showVal val="0"/>
          <c:showCatName val="0"/>
          <c:showSerName val="0"/>
          <c:showPercent val="0"/>
          <c:showBubbleSize val="0"/>
        </c:dLbls>
        <c:marker val="1"/>
        <c:smooth val="0"/>
        <c:axId val="143450880"/>
        <c:axId val="143453184"/>
      </c:lineChart>
      <c:catAx>
        <c:axId val="143450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453184"/>
        <c:crosses val="autoZero"/>
        <c:auto val="1"/>
        <c:lblAlgn val="ctr"/>
        <c:lblOffset val="50"/>
        <c:noMultiLvlLbl val="0"/>
      </c:catAx>
      <c:valAx>
        <c:axId val="14345318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4508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0.23357236940000001</c:v>
                </c:pt>
                <c:pt idx="1">
                  <c:v>0.2340020501</c:v>
                </c:pt>
                <c:pt idx="2">
                  <c:v>0.18826759139999999</c:v>
                </c:pt>
                <c:pt idx="3">
                  <c:v>0.1769325531</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0.86784721210000004</c:v>
                </c:pt>
                <c:pt idx="1">
                  <c:v>0.88578122709999996</c:v>
                </c:pt>
                <c:pt idx="2">
                  <c:v>0.89004479120000002</c:v>
                </c:pt>
                <c:pt idx="3">
                  <c:v>0.8966738528</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0.55085613929999999</c:v>
                </c:pt>
                <c:pt idx="1">
                  <c:v>0.54693220090000005</c:v>
                </c:pt>
                <c:pt idx="2">
                  <c:v>0.5155324375</c:v>
                </c:pt>
                <c:pt idx="3">
                  <c:v>0.50508161380000005</c:v>
                </c:pt>
              </c:numCache>
            </c:numRef>
          </c:val>
          <c:smooth val="0"/>
        </c:ser>
        <c:dLbls>
          <c:showLegendKey val="0"/>
          <c:showVal val="0"/>
          <c:showCatName val="0"/>
          <c:showSerName val="0"/>
          <c:showPercent val="0"/>
          <c:showBubbleSize val="0"/>
        </c:dLbls>
        <c:marker val="1"/>
        <c:smooth val="0"/>
        <c:axId val="144245888"/>
        <c:axId val="144247424"/>
      </c:lineChart>
      <c:catAx>
        <c:axId val="1442458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247424"/>
        <c:crosses val="autoZero"/>
        <c:auto val="1"/>
        <c:lblAlgn val="ctr"/>
        <c:lblOffset val="50"/>
        <c:noMultiLvlLbl val="0"/>
      </c:catAx>
      <c:valAx>
        <c:axId val="1442474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24588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8.4862155387999998</c:v>
                </c:pt>
                <c:pt idx="1">
                  <c:v>6.4130162703</c:v>
                </c:pt>
                <c:pt idx="2">
                  <c:v>7.6922486569000004</c:v>
                </c:pt>
                <c:pt idx="3">
                  <c:v>7.3255004352000004</c:v>
                </c:pt>
              </c:numCache>
            </c:numRef>
          </c:val>
          <c:smooth val="0"/>
        </c:ser>
        <c:dLbls>
          <c:showLegendKey val="0"/>
          <c:showVal val="0"/>
          <c:showCatName val="0"/>
          <c:showSerName val="0"/>
          <c:showPercent val="0"/>
          <c:showBubbleSize val="0"/>
        </c:dLbls>
        <c:marker val="1"/>
        <c:smooth val="0"/>
        <c:axId val="145703296"/>
        <c:axId val="145834368"/>
      </c:lineChart>
      <c:catAx>
        <c:axId val="1457032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834368"/>
        <c:crosses val="autoZero"/>
        <c:auto val="1"/>
        <c:lblAlgn val="ctr"/>
        <c:lblOffset val="50"/>
        <c:noMultiLvlLbl val="0"/>
      </c:catAx>
      <c:valAx>
        <c:axId val="145834368"/>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703296"/>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0.1517635007</c:v>
                </c:pt>
                <c:pt idx="1">
                  <c:v>0.1025040269</c:v>
                </c:pt>
                <c:pt idx="2">
                  <c:v>8.6114723300000001E-2</c:v>
                </c:pt>
                <c:pt idx="3">
                  <c:v>6.6984909100000004E-2</c:v>
                </c:pt>
              </c:numCache>
            </c:numRef>
          </c:val>
          <c:smooth val="0"/>
        </c:ser>
        <c:dLbls>
          <c:showLegendKey val="0"/>
          <c:showVal val="0"/>
          <c:showCatName val="0"/>
          <c:showSerName val="0"/>
          <c:showPercent val="0"/>
          <c:showBubbleSize val="0"/>
        </c:dLbls>
        <c:marker val="1"/>
        <c:smooth val="0"/>
        <c:axId val="146734080"/>
        <c:axId val="146789120"/>
      </c:lineChart>
      <c:catAx>
        <c:axId val="146734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789120"/>
        <c:crosses val="autoZero"/>
        <c:auto val="1"/>
        <c:lblAlgn val="ctr"/>
        <c:lblOffset val="50"/>
        <c:noMultiLvlLbl val="0"/>
      </c:catAx>
      <c:valAx>
        <c:axId val="1467891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73408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0.1040538563</c:v>
                </c:pt>
                <c:pt idx="1">
                  <c:v>0.1090935715</c:v>
                </c:pt>
                <c:pt idx="2">
                  <c:v>0.1154457448</c:v>
                </c:pt>
                <c:pt idx="3">
                  <c:v>0.1091777025</c:v>
                </c:pt>
              </c:numCache>
            </c:numRef>
          </c:val>
          <c:smooth val="0"/>
        </c:ser>
        <c:dLbls>
          <c:showLegendKey val="0"/>
          <c:showVal val="0"/>
          <c:showCatName val="0"/>
          <c:showSerName val="0"/>
          <c:showPercent val="0"/>
          <c:showBubbleSize val="0"/>
        </c:dLbls>
        <c:marker val="1"/>
        <c:smooth val="0"/>
        <c:axId val="149623168"/>
        <c:axId val="149624704"/>
      </c:lineChart>
      <c:catAx>
        <c:axId val="149623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624704"/>
        <c:crosses val="autoZero"/>
        <c:auto val="1"/>
        <c:lblAlgn val="ctr"/>
        <c:lblOffset val="50"/>
        <c:noMultiLvlLbl val="0"/>
      </c:catAx>
      <c:valAx>
        <c:axId val="14962470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6231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0.15794942849999999</c:v>
                </c:pt>
                <c:pt idx="1">
                  <c:v>0.84205057149999996</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0.1002487926</c:v>
                </c:pt>
                <c:pt idx="1">
                  <c:v>0.1019182896</c:v>
                </c:pt>
                <c:pt idx="2">
                  <c:v>0.1057650629</c:v>
                </c:pt>
                <c:pt idx="3">
                  <c:v>0.1142593163</c:v>
                </c:pt>
              </c:numCache>
            </c:numRef>
          </c:val>
          <c:smooth val="0"/>
        </c:ser>
        <c:dLbls>
          <c:showLegendKey val="0"/>
          <c:showVal val="0"/>
          <c:showCatName val="0"/>
          <c:showSerName val="0"/>
          <c:showPercent val="0"/>
          <c:showBubbleSize val="0"/>
        </c:dLbls>
        <c:marker val="1"/>
        <c:smooth val="0"/>
        <c:axId val="150604416"/>
        <c:axId val="150917120"/>
      </c:lineChart>
      <c:catAx>
        <c:axId val="150604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917120"/>
        <c:crosses val="autoZero"/>
        <c:auto val="1"/>
        <c:lblAlgn val="ctr"/>
        <c:lblOffset val="50"/>
        <c:noMultiLvlLbl val="0"/>
      </c:catAx>
      <c:valAx>
        <c:axId val="15091712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6044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2.8977023300000002E-2</c:v>
                </c:pt>
                <c:pt idx="1">
                  <c:v>2.8554693200000002E-2</c:v>
                </c:pt>
                <c:pt idx="2">
                  <c:v>2.7597167999999998E-2</c:v>
                </c:pt>
                <c:pt idx="3">
                  <c:v>2.8641823199999999E-2</c:v>
                </c:pt>
              </c:numCache>
            </c:numRef>
          </c:val>
          <c:smooth val="0"/>
        </c:ser>
        <c:dLbls>
          <c:showLegendKey val="0"/>
          <c:showVal val="0"/>
          <c:showCatName val="0"/>
          <c:showSerName val="0"/>
          <c:showPercent val="0"/>
          <c:showBubbleSize val="0"/>
        </c:dLbls>
        <c:marker val="1"/>
        <c:smooth val="0"/>
        <c:axId val="152941696"/>
        <c:axId val="153525248"/>
      </c:lineChart>
      <c:catAx>
        <c:axId val="1529416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3525248"/>
        <c:crosses val="autoZero"/>
        <c:auto val="1"/>
        <c:lblAlgn val="ctr"/>
        <c:lblOffset val="50"/>
        <c:noMultiLvlLbl val="0"/>
      </c:catAx>
      <c:valAx>
        <c:axId val="15352524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29416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0.11634713889999999</c:v>
                </c:pt>
                <c:pt idx="1">
                  <c:v>0.12183335770000001</c:v>
                </c:pt>
                <c:pt idx="2">
                  <c:v>0.1151567693</c:v>
                </c:pt>
                <c:pt idx="3">
                  <c:v>0.13704958419999999</c:v>
                </c:pt>
              </c:numCache>
            </c:numRef>
          </c:val>
          <c:smooth val="0"/>
        </c:ser>
        <c:dLbls>
          <c:showLegendKey val="0"/>
          <c:showVal val="0"/>
          <c:showCatName val="0"/>
          <c:showSerName val="0"/>
          <c:showPercent val="0"/>
          <c:showBubbleSize val="0"/>
        </c:dLbls>
        <c:marker val="1"/>
        <c:smooth val="0"/>
        <c:axId val="154360064"/>
        <c:axId val="154600576"/>
      </c:lineChart>
      <c:catAx>
        <c:axId val="154360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4600576"/>
        <c:crosses val="autoZero"/>
        <c:auto val="1"/>
        <c:lblAlgn val="ctr"/>
        <c:lblOffset val="50"/>
        <c:noMultiLvlLbl val="0"/>
      </c:catAx>
      <c:valAx>
        <c:axId val="15460057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43600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2.98551149E-2</c:v>
                </c:pt>
                <c:pt idx="1">
                  <c:v>2.7968955899999998E-2</c:v>
                </c:pt>
                <c:pt idx="2">
                  <c:v>2.4418436599999999E-2</c:v>
                </c:pt>
                <c:pt idx="3">
                  <c:v>2.5408068999999998E-2</c:v>
                </c:pt>
              </c:numCache>
            </c:numRef>
          </c:val>
          <c:smooth val="0"/>
        </c:ser>
        <c:dLbls>
          <c:showLegendKey val="0"/>
          <c:showVal val="0"/>
          <c:showCatName val="0"/>
          <c:showSerName val="0"/>
          <c:showPercent val="0"/>
          <c:showBubbleSize val="0"/>
        </c:dLbls>
        <c:marker val="1"/>
        <c:smooth val="0"/>
        <c:axId val="154671744"/>
        <c:axId val="154815104"/>
      </c:lineChart>
      <c:catAx>
        <c:axId val="154671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4815104"/>
        <c:crosses val="autoZero"/>
        <c:auto val="1"/>
        <c:lblAlgn val="ctr"/>
        <c:lblOffset val="50"/>
        <c:noMultiLvlLbl val="0"/>
      </c:catAx>
      <c:valAx>
        <c:axId val="15481510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46717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1.22932826E-2</c:v>
                </c:pt>
                <c:pt idx="1">
                  <c:v>8.3467565000000001E-3</c:v>
                </c:pt>
                <c:pt idx="2">
                  <c:v>8.2358041000000007E-3</c:v>
                </c:pt>
                <c:pt idx="3">
                  <c:v>8.9313211999999999E-3</c:v>
                </c:pt>
              </c:numCache>
            </c:numRef>
          </c:val>
          <c:smooth val="0"/>
        </c:ser>
        <c:dLbls>
          <c:showLegendKey val="0"/>
          <c:showVal val="0"/>
          <c:showCatName val="0"/>
          <c:showSerName val="0"/>
          <c:showPercent val="0"/>
          <c:showBubbleSize val="0"/>
        </c:dLbls>
        <c:marker val="1"/>
        <c:smooth val="0"/>
        <c:axId val="163061120"/>
        <c:axId val="163087104"/>
      </c:lineChart>
      <c:catAx>
        <c:axId val="1630611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3087104"/>
        <c:crosses val="autoZero"/>
        <c:auto val="1"/>
        <c:lblAlgn val="ctr"/>
        <c:lblOffset val="50"/>
        <c:noMultiLvlLbl val="0"/>
      </c:catAx>
      <c:valAx>
        <c:axId val="16308710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306112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7.3320649799999998E-2</c:v>
                </c:pt>
                <c:pt idx="1">
                  <c:v>6.9409869700000001E-2</c:v>
                </c:pt>
                <c:pt idx="2">
                  <c:v>6.4586042499999996E-2</c:v>
                </c:pt>
                <c:pt idx="3">
                  <c:v>5.9285494299999998E-2</c:v>
                </c:pt>
              </c:numCache>
            </c:numRef>
          </c:val>
          <c:smooth val="0"/>
        </c:ser>
        <c:dLbls>
          <c:showLegendKey val="0"/>
          <c:showVal val="0"/>
          <c:showCatName val="0"/>
          <c:showSerName val="0"/>
          <c:showPercent val="0"/>
          <c:showBubbleSize val="0"/>
        </c:dLbls>
        <c:marker val="1"/>
        <c:smooth val="0"/>
        <c:axId val="171438464"/>
        <c:axId val="171516288"/>
      </c:lineChart>
      <c:catAx>
        <c:axId val="1714384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1516288"/>
        <c:crosses val="autoZero"/>
        <c:auto val="1"/>
        <c:lblAlgn val="ctr"/>
        <c:lblOffset val="50"/>
        <c:noMultiLvlLbl val="0"/>
      </c:catAx>
      <c:valAx>
        <c:axId val="17151628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43846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6.6793439499999996E-2</c:v>
                </c:pt>
                <c:pt idx="1">
                  <c:v>6.4013425999999998E-2</c:v>
                </c:pt>
                <c:pt idx="2">
                  <c:v>6.0799621499999998E-2</c:v>
                </c:pt>
                <c:pt idx="3">
                  <c:v>5.3412462899999999E-2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6.4000000000000001E-2</c:v>
                </c:pt>
                <c:pt idx="1">
                  <c:v>6.4841498600000005E-2</c:v>
                </c:pt>
                <c:pt idx="2">
                  <c:v>5.6657223800000003E-2</c:v>
                </c:pt>
                <c:pt idx="3">
                  <c:v>6.3621533399999999E-2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0.11380145279999999</c:v>
                </c:pt>
                <c:pt idx="1">
                  <c:v>9.3620546799999996E-2</c:v>
                </c:pt>
                <c:pt idx="2">
                  <c:v>9.2307692299999994E-2</c:v>
                </c:pt>
                <c:pt idx="3">
                  <c:v>9.2250922499999999E-2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0">
                  <c:v>5.0632911400000001E-2</c:v>
                </c:pt>
                <c:pt idx="1">
                  <c:v>7.0945945900000001E-2</c:v>
                </c:pt>
                <c:pt idx="2">
                  <c:v>5.0179211500000001E-2</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pt idx="0">
                  <c:v>5.1162790700000002E-2</c:v>
                </c:pt>
                <c:pt idx="1">
                  <c:v>7.03125E-2</c:v>
                </c:pt>
                <c:pt idx="2">
                  <c:v>4.6728972000000001E-2</c:v>
                </c:pt>
                <c:pt idx="3">
                  <c:v>5.7324840799999999E-2</c:v>
                </c:pt>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0.1113801453</c:v>
                </c:pt>
                <c:pt idx="1">
                  <c:v>9.7256857899999993E-2</c:v>
                </c:pt>
                <c:pt idx="2">
                  <c:v>0.1033653846</c:v>
                </c:pt>
                <c:pt idx="3">
                  <c:v>0.104109589</c:v>
                </c:pt>
              </c:numCache>
            </c:numRef>
          </c:val>
          <c:smooth val="0"/>
        </c:ser>
        <c:dLbls>
          <c:showLegendKey val="0"/>
          <c:showVal val="0"/>
          <c:showCatName val="0"/>
          <c:showSerName val="0"/>
          <c:showPercent val="0"/>
          <c:showBubbleSize val="0"/>
        </c:dLbls>
        <c:marker val="1"/>
        <c:smooth val="0"/>
        <c:axId val="178618752"/>
        <c:axId val="178769920"/>
      </c:lineChart>
      <c:catAx>
        <c:axId val="178618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8769920"/>
        <c:crosses val="autoZero"/>
        <c:auto val="1"/>
        <c:lblAlgn val="ctr"/>
        <c:lblOffset val="50"/>
        <c:noMultiLvlLbl val="0"/>
      </c:catAx>
      <c:valAx>
        <c:axId val="17876992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861875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7.3320649799999998E-2</c:v>
                </c:pt>
                <c:pt idx="1">
                  <c:v>6.9409869700000001E-2</c:v>
                </c:pt>
                <c:pt idx="2">
                  <c:v>6.4586042499999996E-2</c:v>
                </c:pt>
                <c:pt idx="3">
                  <c:v>5.9285494299999998E-2</c:v>
                </c:pt>
              </c:numCache>
            </c:numRef>
          </c:val>
          <c:smooth val="0"/>
        </c:ser>
        <c:dLbls>
          <c:showLegendKey val="0"/>
          <c:showVal val="0"/>
          <c:showCatName val="0"/>
          <c:showSerName val="0"/>
          <c:showPercent val="0"/>
          <c:showBubbleSize val="0"/>
        </c:dLbls>
        <c:marker val="1"/>
        <c:smooth val="0"/>
        <c:axId val="217601536"/>
        <c:axId val="217603072"/>
      </c:lineChart>
      <c:catAx>
        <c:axId val="2176015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17603072"/>
        <c:crosses val="autoZero"/>
        <c:auto val="1"/>
        <c:lblAlgn val="ctr"/>
        <c:lblOffset val="50"/>
        <c:noMultiLvlLbl val="0"/>
      </c:catAx>
      <c:valAx>
        <c:axId val="21760307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217601536"/>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3.4102306899999997E-2</c:v>
                </c:pt>
                <c:pt idx="1">
                  <c:v>3.1037827399999999E-2</c:v>
                </c:pt>
                <c:pt idx="2">
                  <c:v>2.0527859200000002E-2</c:v>
                </c:pt>
                <c:pt idx="3">
                  <c:v>3.35025381E-2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0.1424644984</c:v>
                </c:pt>
                <c:pt idx="1">
                  <c:v>0.14047287899999999</c:v>
                </c:pt>
                <c:pt idx="2">
                  <c:v>0.12927927929999999</c:v>
                </c:pt>
                <c:pt idx="3">
                  <c:v>0.1164483261</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0.1220115416</c:v>
                </c:pt>
                <c:pt idx="1">
                  <c:v>0.1105527638</c:v>
                </c:pt>
                <c:pt idx="2">
                  <c:v>0.10844370859999999</c:v>
                </c:pt>
                <c:pt idx="3">
                  <c:v>9.0206185600000002E-2</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44851968"/>
        <c:axId val="44853504"/>
      </c:lineChart>
      <c:catAx>
        <c:axId val="448519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853504"/>
        <c:crosses val="autoZero"/>
        <c:auto val="1"/>
        <c:lblAlgn val="ctr"/>
        <c:lblOffset val="50"/>
        <c:noMultiLvlLbl val="0"/>
      </c:catAx>
      <c:valAx>
        <c:axId val="4485350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85196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dLbl>
              <c:idx val="2"/>
              <c:layout>
                <c:manualLayout>
                  <c:x val="-0.10965694295142171"/>
                  <c:y val="2.9197057917460453E-2"/>
                </c:manualLayout>
              </c:layout>
              <c:spPr>
                <a:noFill/>
                <a:ln>
                  <a:noFill/>
                </a:ln>
                <a:effectLst/>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333</c:v>
                </c:pt>
                <c:pt idx="1">
                  <c:v>2508</c:v>
                </c:pt>
                <c:pt idx="2">
                  <c:v>47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dLbl>
              <c:idx val="2"/>
              <c:layout>
                <c:manualLayout>
                  <c:x val="-9.1380186185330531E-2"/>
                  <c:y val="3.892941055661394E-2"/>
                </c:manualLayout>
              </c:layout>
              <c:spPr>
                <a:noFill/>
                <a:ln>
                  <a:noFill/>
                </a:ln>
                <a:effectLst/>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906</c:v>
                </c:pt>
                <c:pt idx="1">
                  <c:v>5480</c:v>
                </c:pt>
                <c:pt idx="2">
                  <c:v>109</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2886</c:v>
                </c:pt>
                <c:pt idx="1">
                  <c:v>2918</c:v>
                </c:pt>
                <c:pt idx="2">
                  <c:v>3028</c:v>
                </c:pt>
                <c:pt idx="3">
                  <c:v>2887</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6833</c:v>
                </c:pt>
                <c:pt idx="1">
                  <c:v>6829</c:v>
                </c:pt>
                <c:pt idx="2">
                  <c:v>6921</c:v>
                </c:pt>
                <c:pt idx="3">
                  <c:v>6494</c:v>
                </c:pt>
              </c:numCache>
            </c:numRef>
          </c:val>
          <c:smooth val="0"/>
        </c:ser>
        <c:dLbls>
          <c:showLegendKey val="0"/>
          <c:showVal val="0"/>
          <c:showCatName val="0"/>
          <c:showSerName val="0"/>
          <c:showPercent val="0"/>
          <c:showBubbleSize val="0"/>
        </c:dLbls>
        <c:marker val="1"/>
        <c:smooth val="0"/>
        <c:axId val="46301184"/>
        <c:axId val="46304640"/>
      </c:lineChart>
      <c:catAx>
        <c:axId val="463011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304640"/>
        <c:crosses val="autoZero"/>
        <c:auto val="1"/>
        <c:lblAlgn val="ctr"/>
        <c:lblOffset val="50"/>
        <c:noMultiLvlLbl val="0"/>
      </c:catAx>
      <c:valAx>
        <c:axId val="4630464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30118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0.2664587665</c:v>
                </c:pt>
                <c:pt idx="1">
                  <c:v>0.25462645649999999</c:v>
                </c:pt>
                <c:pt idx="2">
                  <c:v>0.23811096430000001</c:v>
                </c:pt>
                <c:pt idx="3">
                  <c:v>0.2216834084</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0.41753291749999999</c:v>
                </c:pt>
                <c:pt idx="1">
                  <c:v>0.41501028099999998</c:v>
                </c:pt>
                <c:pt idx="2">
                  <c:v>0.39564068689999998</c:v>
                </c:pt>
                <c:pt idx="3">
                  <c:v>0.3834430204</c:v>
                </c:pt>
              </c:numCache>
            </c:numRef>
          </c:val>
          <c:smooth val="0"/>
        </c:ser>
        <c:dLbls>
          <c:showLegendKey val="0"/>
          <c:showVal val="0"/>
          <c:showCatName val="0"/>
          <c:showSerName val="0"/>
          <c:showPercent val="0"/>
          <c:showBubbleSize val="0"/>
        </c:dLbls>
        <c:marker val="1"/>
        <c:smooth val="0"/>
        <c:axId val="46773760"/>
        <c:axId val="46784896"/>
      </c:lineChart>
      <c:catAx>
        <c:axId val="46773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784896"/>
        <c:crosses val="autoZero"/>
        <c:auto val="1"/>
        <c:lblAlgn val="ctr"/>
        <c:lblOffset val="50"/>
        <c:noMultiLvlLbl val="0"/>
      </c:catAx>
      <c:valAx>
        <c:axId val="467848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7737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12.1%</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365</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27.7%</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2.9%</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89</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1,396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280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2" t="s">
        <v>173</v>
      </c>
      <c r="F8" s="252"/>
      <c r="G8" s="252"/>
      <c r="H8" s="252"/>
      <c r="I8" s="105" t="s">
        <v>153</v>
      </c>
      <c r="J8" s="105"/>
      <c r="K8" s="105"/>
      <c r="L8" s="103"/>
      <c r="M8" s="81" t="s">
        <v>274</v>
      </c>
      <c r="N8" s="81"/>
      <c r="O8" s="81"/>
    </row>
    <row r="9" spans="1:16" s="82" customFormat="1" ht="14.25" customHeight="1" x14ac:dyDescent="0.2">
      <c r="A9" s="20"/>
      <c r="B9" s="255" t="s">
        <v>261</v>
      </c>
      <c r="C9" s="255"/>
      <c r="D9" s="4"/>
      <c r="E9" s="4"/>
      <c r="F9" s="4"/>
      <c r="G9" s="4"/>
      <c r="H9" s="4"/>
      <c r="I9" s="254"/>
      <c r="J9" s="254"/>
      <c r="K9" s="254"/>
      <c r="L9" s="4"/>
      <c r="M9" s="4"/>
      <c r="N9" s="4"/>
      <c r="O9" s="4"/>
    </row>
    <row r="10" spans="1:16" s="82" customFormat="1" ht="14.25" customHeight="1" x14ac:dyDescent="0.2">
      <c r="A10" s="20"/>
      <c r="B10" s="255" t="s">
        <v>82</v>
      </c>
      <c r="C10" s="255"/>
      <c r="D10" s="6"/>
      <c r="E10" s="7"/>
      <c r="F10" s="7"/>
      <c r="G10" s="7"/>
      <c r="H10" s="7"/>
      <c r="I10" s="7"/>
      <c r="J10" s="7"/>
      <c r="K10" s="7"/>
      <c r="L10" s="7"/>
      <c r="M10" s="7"/>
      <c r="N10" s="7"/>
      <c r="O10" s="7"/>
    </row>
    <row r="11" spans="1:16" s="82"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278</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6031</v>
      </c>
      <c r="G25" s="84">
        <v>6030</v>
      </c>
      <c r="H25" s="84">
        <v>6074</v>
      </c>
      <c r="I25" s="84">
        <v>5639</v>
      </c>
      <c r="J25" s="84"/>
      <c r="K25" s="84"/>
      <c r="L25" s="84"/>
      <c r="M25" s="84"/>
      <c r="N25" s="84"/>
      <c r="O25" s="84"/>
    </row>
    <row r="26" spans="1:16" s="9" customFormat="1" ht="15" customHeight="1" x14ac:dyDescent="0.2">
      <c r="A26" s="232" t="s">
        <v>259</v>
      </c>
      <c r="B26" s="233"/>
      <c r="C26" s="233"/>
      <c r="D26" s="233"/>
      <c r="E26" s="234"/>
      <c r="F26" s="84">
        <v>4756</v>
      </c>
      <c r="G26" s="84">
        <v>4779</v>
      </c>
      <c r="H26" s="84">
        <v>4710</v>
      </c>
      <c r="I26" s="84">
        <v>4427</v>
      </c>
      <c r="J26" s="84"/>
      <c r="K26" s="84"/>
      <c r="L26" s="84"/>
      <c r="M26" s="84"/>
      <c r="N26" s="84"/>
      <c r="O26" s="84"/>
    </row>
    <row r="27" spans="1:16" s="82" customFormat="1" ht="15" customHeight="1" x14ac:dyDescent="0.25">
      <c r="A27" s="232" t="s">
        <v>260</v>
      </c>
      <c r="B27" s="233"/>
      <c r="C27" s="233"/>
      <c r="D27" s="233"/>
      <c r="E27" s="234"/>
      <c r="F27" s="116">
        <v>0.78859227330000004</v>
      </c>
      <c r="G27" s="116">
        <v>0.7925373134</v>
      </c>
      <c r="H27" s="116">
        <v>0.77543628580000001</v>
      </c>
      <c r="I27" s="116">
        <v>0.78506827450000005</v>
      </c>
      <c r="J27" s="116"/>
      <c r="K27" s="116"/>
      <c r="L27" s="116"/>
      <c r="M27" s="116"/>
      <c r="N27" s="116"/>
      <c r="O27" s="116"/>
    </row>
    <row r="28" spans="1:16" s="9" customFormat="1" ht="15" customHeight="1" x14ac:dyDescent="0.2">
      <c r="A28" s="168" t="s">
        <v>76</v>
      </c>
      <c r="B28" s="169"/>
      <c r="C28" s="169"/>
      <c r="D28" s="169"/>
      <c r="E28" s="170"/>
      <c r="F28" s="58">
        <v>370</v>
      </c>
      <c r="G28" s="58">
        <v>342</v>
      </c>
      <c r="H28" s="58">
        <v>325</v>
      </c>
      <c r="I28" s="58">
        <v>311</v>
      </c>
      <c r="J28" s="58"/>
      <c r="K28" s="58"/>
      <c r="L28" s="58"/>
      <c r="M28" s="58"/>
      <c r="N28" s="58"/>
      <c r="O28" s="58"/>
    </row>
    <row r="29" spans="1:16" s="9" customFormat="1" ht="15" customHeight="1" x14ac:dyDescent="0.2">
      <c r="A29" s="168" t="s">
        <v>77</v>
      </c>
      <c r="B29" s="169"/>
      <c r="C29" s="169"/>
      <c r="D29" s="169"/>
      <c r="E29" s="170"/>
      <c r="F29" s="116">
        <v>7.7796467600000002E-2</v>
      </c>
      <c r="G29" s="116">
        <v>7.1563088499999997E-2</v>
      </c>
      <c r="H29" s="116">
        <v>6.9002123100000007E-2</v>
      </c>
      <c r="I29" s="116">
        <v>7.0250734100000004E-2</v>
      </c>
      <c r="J29" s="116"/>
      <c r="K29" s="116"/>
      <c r="L29" s="116"/>
      <c r="M29" s="116"/>
      <c r="N29" s="116"/>
      <c r="O29" s="116"/>
    </row>
    <row r="30" spans="1:16" s="9" customFormat="1" ht="15" customHeight="1" x14ac:dyDescent="0.2">
      <c r="A30" s="168" t="s">
        <v>78</v>
      </c>
      <c r="B30" s="169"/>
      <c r="C30" s="169"/>
      <c r="D30" s="169"/>
      <c r="E30" s="170"/>
      <c r="F30" s="58">
        <v>348</v>
      </c>
      <c r="G30" s="58">
        <v>357</v>
      </c>
      <c r="H30" s="58">
        <v>349</v>
      </c>
      <c r="I30" s="58">
        <v>298</v>
      </c>
      <c r="J30" s="58"/>
      <c r="K30" s="58"/>
      <c r="L30" s="58"/>
      <c r="M30" s="58"/>
      <c r="N30" s="58"/>
      <c r="O30" s="58"/>
    </row>
    <row r="31" spans="1:16" s="10" customFormat="1" ht="15" customHeight="1" x14ac:dyDescent="0.2">
      <c r="A31" s="168" t="s">
        <v>79</v>
      </c>
      <c r="B31" s="169"/>
      <c r="C31" s="169"/>
      <c r="D31" s="169"/>
      <c r="E31" s="170"/>
      <c r="F31" s="116">
        <v>7.3170731700000005E-2</v>
      </c>
      <c r="G31" s="116">
        <v>7.4701820500000002E-2</v>
      </c>
      <c r="H31" s="116">
        <v>7.4097664499999993E-2</v>
      </c>
      <c r="I31" s="116">
        <v>6.7314208299999997E-2</v>
      </c>
      <c r="J31" s="116"/>
      <c r="K31" s="116"/>
      <c r="L31" s="116"/>
      <c r="M31" s="116"/>
      <c r="N31" s="116"/>
      <c r="O31" s="116"/>
      <c r="P31" s="83"/>
    </row>
    <row r="32" spans="1:16" s="10" customFormat="1" ht="15" customHeight="1" x14ac:dyDescent="0.2">
      <c r="A32" s="232" t="s">
        <v>80</v>
      </c>
      <c r="B32" s="233"/>
      <c r="C32" s="233"/>
      <c r="D32" s="233"/>
      <c r="E32" s="234"/>
      <c r="F32" s="58">
        <v>538</v>
      </c>
      <c r="G32" s="58">
        <v>602</v>
      </c>
      <c r="H32" s="58">
        <v>530</v>
      </c>
      <c r="I32" s="58">
        <v>464</v>
      </c>
      <c r="J32" s="58"/>
      <c r="K32" s="58"/>
      <c r="L32" s="58"/>
      <c r="M32" s="58"/>
      <c r="N32" s="58"/>
      <c r="O32" s="58"/>
    </row>
    <row r="33" spans="1:15" s="10" customFormat="1" ht="15" customHeight="1" x14ac:dyDescent="0.2">
      <c r="A33" s="232" t="s">
        <v>81</v>
      </c>
      <c r="B33" s="233"/>
      <c r="C33" s="233"/>
      <c r="D33" s="233"/>
      <c r="E33" s="234"/>
      <c r="F33" s="116">
        <v>0.1131202691</v>
      </c>
      <c r="G33" s="116">
        <v>0.12596777570000001</v>
      </c>
      <c r="H33" s="116">
        <v>0.11252653930000001</v>
      </c>
      <c r="I33" s="116">
        <v>0.1048113847</v>
      </c>
      <c r="J33" s="116"/>
      <c r="K33" s="116"/>
      <c r="L33" s="116"/>
      <c r="M33" s="116"/>
      <c r="N33" s="116"/>
      <c r="O33" s="116"/>
    </row>
    <row r="34" spans="1:15" s="10" customFormat="1" ht="15" customHeight="1" x14ac:dyDescent="0.2">
      <c r="A34" s="232" t="s">
        <v>272</v>
      </c>
      <c r="B34" s="233"/>
      <c r="C34" s="233"/>
      <c r="D34" s="233"/>
      <c r="E34" s="234"/>
      <c r="F34" s="84">
        <v>1491</v>
      </c>
      <c r="G34" s="84">
        <v>1568</v>
      </c>
      <c r="H34" s="84">
        <v>1547</v>
      </c>
      <c r="I34" s="84">
        <v>1099</v>
      </c>
      <c r="J34" s="84"/>
      <c r="K34" s="84"/>
      <c r="L34" s="84"/>
      <c r="M34" s="84"/>
      <c r="N34" s="84"/>
      <c r="O34" s="84"/>
    </row>
    <row r="35" spans="1:15" s="10" customFormat="1" ht="15" customHeight="1" x14ac:dyDescent="0.2">
      <c r="A35" s="232" t="s">
        <v>273</v>
      </c>
      <c r="B35" s="233"/>
      <c r="C35" s="233"/>
      <c r="D35" s="233"/>
      <c r="E35" s="234"/>
      <c r="F35" s="116">
        <v>0.31349873839999998</v>
      </c>
      <c r="G35" s="116">
        <v>0.32810211340000001</v>
      </c>
      <c r="H35" s="116">
        <v>0.32845010619999998</v>
      </c>
      <c r="I35" s="116">
        <v>0.2482493788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5:E35"/>
    <mergeCell ref="B15:C15"/>
    <mergeCell ref="A32:E32"/>
    <mergeCell ref="A33:E33"/>
    <mergeCell ref="A34:E34"/>
    <mergeCell ref="A25:E25"/>
    <mergeCell ref="A26:E26"/>
    <mergeCell ref="A27:E27"/>
    <mergeCell ref="E23:G23"/>
    <mergeCell ref="A17:D20"/>
    <mergeCell ref="N2:O2"/>
    <mergeCell ref="N4:O4"/>
    <mergeCell ref="E5:G5"/>
    <mergeCell ref="E8:H8"/>
    <mergeCell ref="E6:O6"/>
    <mergeCell ref="B11:C11"/>
    <mergeCell ref="B12:C12"/>
    <mergeCell ref="A24:E24"/>
    <mergeCell ref="E2:M4"/>
    <mergeCell ref="A8:C8"/>
    <mergeCell ref="A16:C16"/>
    <mergeCell ref="A21:C21"/>
    <mergeCell ref="A22:D22"/>
    <mergeCell ref="B9:C9"/>
    <mergeCell ref="B10:C10"/>
    <mergeCell ref="I9:K9"/>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222</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2635</v>
      </c>
      <c r="G25" s="84">
        <v>2679</v>
      </c>
      <c r="H25" s="84">
        <v>2646</v>
      </c>
      <c r="I25" s="84">
        <v>2414</v>
      </c>
      <c r="J25" s="84"/>
      <c r="K25" s="84"/>
      <c r="L25" s="84"/>
      <c r="M25" s="84"/>
      <c r="N25" s="84"/>
      <c r="O25" s="84"/>
    </row>
    <row r="26" spans="1:16" s="9" customFormat="1" ht="15" customHeight="1" x14ac:dyDescent="0.2">
      <c r="A26" s="232" t="s">
        <v>259</v>
      </c>
      <c r="B26" s="233"/>
      <c r="C26" s="233"/>
      <c r="D26" s="233"/>
      <c r="E26" s="234"/>
      <c r="F26" s="84">
        <v>2500</v>
      </c>
      <c r="G26" s="84">
        <v>2577</v>
      </c>
      <c r="H26" s="84">
        <v>2549</v>
      </c>
      <c r="I26" s="84">
        <v>2352</v>
      </c>
      <c r="J26" s="84"/>
      <c r="K26" s="84"/>
      <c r="L26" s="84"/>
      <c r="M26" s="84"/>
      <c r="N26" s="84"/>
      <c r="O26" s="84"/>
    </row>
    <row r="27" spans="1:16" s="143" customFormat="1" ht="15" customHeight="1" x14ac:dyDescent="0.25">
      <c r="A27" s="232" t="s">
        <v>260</v>
      </c>
      <c r="B27" s="233"/>
      <c r="C27" s="233"/>
      <c r="D27" s="233"/>
      <c r="E27" s="234"/>
      <c r="F27" s="116">
        <v>0.94876660339999996</v>
      </c>
      <c r="G27" s="116">
        <v>0.96192609179999999</v>
      </c>
      <c r="H27" s="116">
        <v>0.96334089190000005</v>
      </c>
      <c r="I27" s="116">
        <v>0.97431648719999997</v>
      </c>
      <c r="J27" s="116"/>
      <c r="K27" s="116"/>
      <c r="L27" s="116"/>
      <c r="M27" s="116"/>
      <c r="N27" s="116"/>
      <c r="O27" s="116"/>
    </row>
    <row r="28" spans="1:16" s="9" customFormat="1" ht="15" customHeight="1" x14ac:dyDescent="0.2">
      <c r="A28" s="168" t="s">
        <v>76</v>
      </c>
      <c r="B28" s="169"/>
      <c r="C28" s="169"/>
      <c r="D28" s="169"/>
      <c r="E28" s="170"/>
      <c r="F28" s="58">
        <v>13</v>
      </c>
      <c r="G28" s="58">
        <v>13</v>
      </c>
      <c r="H28" s="58" t="s">
        <v>334</v>
      </c>
      <c r="I28" s="58">
        <v>13</v>
      </c>
      <c r="J28" s="58"/>
      <c r="K28" s="58"/>
      <c r="L28" s="58"/>
      <c r="M28" s="58"/>
      <c r="N28" s="58"/>
      <c r="O28" s="58"/>
    </row>
    <row r="29" spans="1:16" s="9" customFormat="1" ht="15" customHeight="1" x14ac:dyDescent="0.2">
      <c r="A29" s="168" t="s">
        <v>77</v>
      </c>
      <c r="B29" s="169"/>
      <c r="C29" s="169"/>
      <c r="D29" s="169"/>
      <c r="E29" s="170"/>
      <c r="F29" s="116">
        <v>5.1999999999999998E-3</v>
      </c>
      <c r="G29" s="116">
        <v>5.0446255000000002E-3</v>
      </c>
      <c r="H29" s="116"/>
      <c r="I29" s="116">
        <v>5.5272109000000002E-3</v>
      </c>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32" t="s">
        <v>80</v>
      </c>
      <c r="B32" s="233"/>
      <c r="C32" s="233"/>
      <c r="D32" s="233"/>
      <c r="E32" s="234"/>
      <c r="F32" s="58">
        <v>185</v>
      </c>
      <c r="G32" s="58">
        <v>205</v>
      </c>
      <c r="H32" s="58">
        <v>168</v>
      </c>
      <c r="I32" s="58">
        <v>167</v>
      </c>
      <c r="J32" s="58"/>
      <c r="K32" s="58"/>
      <c r="L32" s="58"/>
      <c r="M32" s="58"/>
      <c r="N32" s="58"/>
      <c r="O32" s="58"/>
    </row>
    <row r="33" spans="1:16" s="10" customFormat="1" ht="15" customHeight="1" x14ac:dyDescent="0.2">
      <c r="A33" s="232" t="s">
        <v>81</v>
      </c>
      <c r="B33" s="233"/>
      <c r="C33" s="233"/>
      <c r="D33" s="233"/>
      <c r="E33" s="234"/>
      <c r="F33" s="116">
        <v>7.3999999999999996E-2</v>
      </c>
      <c r="G33" s="116">
        <v>7.9549864200000001E-2</v>
      </c>
      <c r="H33" s="116">
        <v>6.5908199299999998E-2</v>
      </c>
      <c r="I33" s="116">
        <v>7.1003401399999999E-2</v>
      </c>
      <c r="J33" s="116"/>
      <c r="K33" s="116"/>
      <c r="L33" s="116"/>
      <c r="M33" s="116"/>
      <c r="N33" s="116"/>
      <c r="O33" s="116"/>
    </row>
    <row r="34" spans="1:16" s="10" customFormat="1" ht="15" customHeight="1" x14ac:dyDescent="0.2">
      <c r="A34" s="232" t="s">
        <v>272</v>
      </c>
      <c r="B34" s="233"/>
      <c r="C34" s="233"/>
      <c r="D34" s="233"/>
      <c r="E34" s="234"/>
      <c r="F34" s="84">
        <v>662</v>
      </c>
      <c r="G34" s="84">
        <v>664</v>
      </c>
      <c r="H34" s="84">
        <v>645</v>
      </c>
      <c r="I34" s="84">
        <v>461</v>
      </c>
      <c r="J34" s="84"/>
      <c r="K34" s="84"/>
      <c r="L34" s="84"/>
      <c r="M34" s="84"/>
      <c r="N34" s="84"/>
      <c r="O34" s="84"/>
    </row>
    <row r="35" spans="1:16" s="10" customFormat="1" ht="15" customHeight="1" x14ac:dyDescent="0.2">
      <c r="A35" s="232" t="s">
        <v>273</v>
      </c>
      <c r="B35" s="233"/>
      <c r="C35" s="233"/>
      <c r="D35" s="233"/>
      <c r="E35" s="234"/>
      <c r="F35" s="116">
        <v>0.26479999999999998</v>
      </c>
      <c r="G35" s="116">
        <v>0.2576639503</v>
      </c>
      <c r="H35" s="116">
        <v>0.25304040799999999</v>
      </c>
      <c r="I35" s="116">
        <v>0.1960034014</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241</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52" t="s">
        <v>173</v>
      </c>
      <c r="F8" s="252"/>
      <c r="G8" s="252"/>
      <c r="H8" s="252"/>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2238</v>
      </c>
      <c r="G25" s="84">
        <v>2207</v>
      </c>
      <c r="H25" s="84">
        <v>2283</v>
      </c>
      <c r="I25" s="84">
        <v>2108</v>
      </c>
      <c r="J25" s="84"/>
      <c r="K25" s="84"/>
      <c r="L25" s="84"/>
      <c r="M25" s="84"/>
      <c r="N25" s="84"/>
      <c r="O25" s="84"/>
    </row>
    <row r="26" spans="1:16" s="9" customFormat="1" ht="15" customHeight="1" x14ac:dyDescent="0.2">
      <c r="A26" s="232" t="s">
        <v>259</v>
      </c>
      <c r="B26" s="233"/>
      <c r="C26" s="233"/>
      <c r="D26" s="233"/>
      <c r="E26" s="234"/>
      <c r="F26" s="84">
        <v>1098</v>
      </c>
      <c r="G26" s="84">
        <v>1058</v>
      </c>
      <c r="H26" s="84">
        <v>1016</v>
      </c>
      <c r="I26" s="84">
        <v>958</v>
      </c>
      <c r="J26" s="84"/>
      <c r="K26" s="84"/>
      <c r="L26" s="84"/>
      <c r="M26" s="84"/>
      <c r="N26" s="84"/>
      <c r="O26" s="84"/>
    </row>
    <row r="27" spans="1:16" s="143" customFormat="1" ht="15" customHeight="1" x14ac:dyDescent="0.25">
      <c r="A27" s="232" t="s">
        <v>260</v>
      </c>
      <c r="B27" s="233"/>
      <c r="C27" s="233"/>
      <c r="D27" s="233"/>
      <c r="E27" s="234"/>
      <c r="F27" s="116">
        <v>0.490616622</v>
      </c>
      <c r="G27" s="116">
        <v>0.4793837789</v>
      </c>
      <c r="H27" s="116">
        <v>0.44502847130000001</v>
      </c>
      <c r="I27" s="116">
        <v>0.45445920299999998</v>
      </c>
      <c r="J27" s="116"/>
      <c r="K27" s="116"/>
      <c r="L27" s="116"/>
      <c r="M27" s="116"/>
      <c r="N27" s="116"/>
      <c r="O27" s="116"/>
    </row>
    <row r="28" spans="1:16" s="9" customFormat="1" ht="15" customHeight="1" x14ac:dyDescent="0.2">
      <c r="A28" s="168" t="s">
        <v>76</v>
      </c>
      <c r="B28" s="169"/>
      <c r="C28" s="169"/>
      <c r="D28" s="169"/>
      <c r="E28" s="170"/>
      <c r="F28" s="58">
        <v>69</v>
      </c>
      <c r="G28" s="58">
        <v>51</v>
      </c>
      <c r="H28" s="58">
        <v>48</v>
      </c>
      <c r="I28" s="58">
        <v>49</v>
      </c>
      <c r="J28" s="58"/>
      <c r="K28" s="58"/>
      <c r="L28" s="58"/>
      <c r="M28" s="58"/>
      <c r="N28" s="58"/>
      <c r="O28" s="58"/>
    </row>
    <row r="29" spans="1:16" s="9" customFormat="1" ht="15" customHeight="1" x14ac:dyDescent="0.2">
      <c r="A29" s="168" t="s">
        <v>77</v>
      </c>
      <c r="B29" s="169"/>
      <c r="C29" s="169"/>
      <c r="D29" s="169"/>
      <c r="E29" s="170"/>
      <c r="F29" s="116">
        <v>6.2841530100000001E-2</v>
      </c>
      <c r="G29" s="116">
        <v>4.8204158800000001E-2</v>
      </c>
      <c r="H29" s="116">
        <v>4.72440945E-2</v>
      </c>
      <c r="I29" s="116">
        <v>5.1148225499999998E-2</v>
      </c>
      <c r="J29" s="116"/>
      <c r="K29" s="116"/>
      <c r="L29" s="116"/>
      <c r="M29" s="116"/>
      <c r="N29" s="116"/>
      <c r="O29" s="116"/>
    </row>
    <row r="30" spans="1:16" s="9" customFormat="1" ht="15" customHeight="1" x14ac:dyDescent="0.2">
      <c r="A30" s="168" t="s">
        <v>78</v>
      </c>
      <c r="B30" s="169"/>
      <c r="C30" s="169"/>
      <c r="D30" s="169"/>
      <c r="E30" s="170"/>
      <c r="F30" s="58">
        <v>73</v>
      </c>
      <c r="G30" s="58">
        <v>76</v>
      </c>
      <c r="H30" s="58">
        <v>86</v>
      </c>
      <c r="I30" s="58">
        <v>76</v>
      </c>
      <c r="J30" s="58"/>
      <c r="K30" s="58"/>
      <c r="L30" s="58"/>
      <c r="M30" s="58"/>
      <c r="N30" s="58"/>
      <c r="O30" s="58"/>
    </row>
    <row r="31" spans="1:16" s="10" customFormat="1" ht="15" customHeight="1" x14ac:dyDescent="0.2">
      <c r="A31" s="168" t="s">
        <v>79</v>
      </c>
      <c r="B31" s="169"/>
      <c r="C31" s="169"/>
      <c r="D31" s="169"/>
      <c r="E31" s="170"/>
      <c r="F31" s="116">
        <v>6.6484517300000004E-2</v>
      </c>
      <c r="G31" s="116">
        <v>7.1833648400000005E-2</v>
      </c>
      <c r="H31" s="116">
        <v>8.4645669300000004E-2</v>
      </c>
      <c r="I31" s="116">
        <v>7.9331941500000003E-2</v>
      </c>
      <c r="J31" s="116"/>
      <c r="K31" s="116"/>
      <c r="L31" s="116"/>
      <c r="M31" s="116"/>
      <c r="N31" s="116"/>
      <c r="O31" s="116"/>
      <c r="P31" s="83"/>
    </row>
    <row r="32" spans="1:16" s="10" customFormat="1" ht="15" customHeight="1" x14ac:dyDescent="0.2">
      <c r="A32" s="232" t="s">
        <v>80</v>
      </c>
      <c r="B32" s="233"/>
      <c r="C32" s="233"/>
      <c r="D32" s="233"/>
      <c r="E32" s="234"/>
      <c r="F32" s="58">
        <v>82</v>
      </c>
      <c r="G32" s="58">
        <v>84</v>
      </c>
      <c r="H32" s="58">
        <v>79</v>
      </c>
      <c r="I32" s="58">
        <v>80</v>
      </c>
      <c r="J32" s="58"/>
      <c r="K32" s="58"/>
      <c r="L32" s="58"/>
      <c r="M32" s="58"/>
      <c r="N32" s="58"/>
      <c r="O32" s="58"/>
    </row>
    <row r="33" spans="1:15" s="10" customFormat="1" ht="15" customHeight="1" x14ac:dyDescent="0.2">
      <c r="A33" s="232" t="s">
        <v>81</v>
      </c>
      <c r="B33" s="233"/>
      <c r="C33" s="233"/>
      <c r="D33" s="233"/>
      <c r="E33" s="234"/>
      <c r="F33" s="116">
        <v>7.4681238600000005E-2</v>
      </c>
      <c r="G33" s="116">
        <v>7.9395085099999999E-2</v>
      </c>
      <c r="H33" s="116">
        <v>7.77559055E-2</v>
      </c>
      <c r="I33" s="116">
        <v>8.3507306899999995E-2</v>
      </c>
      <c r="J33" s="116"/>
      <c r="K33" s="116"/>
      <c r="L33" s="116"/>
      <c r="M33" s="116"/>
      <c r="N33" s="116"/>
      <c r="O33" s="116"/>
    </row>
    <row r="34" spans="1:15" s="10" customFormat="1" ht="15" customHeight="1" x14ac:dyDescent="0.2">
      <c r="A34" s="232" t="s">
        <v>272</v>
      </c>
      <c r="B34" s="233"/>
      <c r="C34" s="233"/>
      <c r="D34" s="233"/>
      <c r="E34" s="234"/>
      <c r="F34" s="84">
        <v>408</v>
      </c>
      <c r="G34" s="84">
        <v>394</v>
      </c>
      <c r="H34" s="84">
        <v>393</v>
      </c>
      <c r="I34" s="84">
        <v>295</v>
      </c>
      <c r="J34" s="84"/>
      <c r="K34" s="84"/>
      <c r="L34" s="84"/>
      <c r="M34" s="84"/>
      <c r="N34" s="84"/>
      <c r="O34" s="84"/>
    </row>
    <row r="35" spans="1:15" s="10" customFormat="1" ht="15" customHeight="1" x14ac:dyDescent="0.2">
      <c r="A35" s="232" t="s">
        <v>273</v>
      </c>
      <c r="B35" s="233"/>
      <c r="C35" s="233"/>
      <c r="D35" s="233"/>
      <c r="E35" s="234"/>
      <c r="F35" s="116">
        <v>0.3715846995</v>
      </c>
      <c r="G35" s="116">
        <v>0.37240075610000001</v>
      </c>
      <c r="H35" s="116">
        <v>0.38681102360000003</v>
      </c>
      <c r="I35" s="116">
        <v>0.30793319419999998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75</v>
      </c>
      <c r="F5" s="199"/>
      <c r="G5" s="199"/>
      <c r="H5" s="68"/>
      <c r="I5" s="68"/>
      <c r="J5" s="13"/>
      <c r="L5" s="8"/>
      <c r="M5" s="68"/>
      <c r="N5" s="68"/>
      <c r="O5" s="68"/>
      <c r="P5" s="68"/>
    </row>
    <row r="6" spans="1:16" ht="18.75" x14ac:dyDescent="0.25">
      <c r="D6" s="21"/>
      <c r="E6" s="239" t="s">
        <v>223</v>
      </c>
      <c r="F6" s="239"/>
      <c r="G6" s="239"/>
      <c r="H6" s="239"/>
      <c r="I6" s="239"/>
      <c r="J6" s="239"/>
      <c r="K6" s="239"/>
      <c r="L6" s="239"/>
      <c r="M6" s="239"/>
      <c r="N6" s="239"/>
      <c r="O6" s="239"/>
      <c r="P6" s="21"/>
    </row>
    <row r="7" spans="1:16" s="142" customFormat="1" ht="9" customHeight="1" x14ac:dyDescent="0.2">
      <c r="D7" s="74"/>
    </row>
    <row r="8" spans="1:16" s="142" customFormat="1" ht="13.5" customHeight="1" x14ac:dyDescent="0.2">
      <c r="A8" s="238" t="s">
        <v>239</v>
      </c>
      <c r="B8" s="238"/>
      <c r="C8" s="238"/>
      <c r="D8" s="74"/>
      <c r="E8" s="248" t="s">
        <v>173</v>
      </c>
      <c r="F8" s="248"/>
      <c r="G8" s="248"/>
      <c r="H8" s="248"/>
      <c r="I8" s="144" t="s">
        <v>153</v>
      </c>
      <c r="J8" s="144"/>
      <c r="K8" s="144"/>
      <c r="M8" s="81" t="s">
        <v>274</v>
      </c>
      <c r="N8" s="81"/>
      <c r="O8" s="81"/>
    </row>
    <row r="9" spans="1:16" s="143" customFormat="1" ht="14.25" customHeight="1" x14ac:dyDescent="0.2">
      <c r="A9" s="20"/>
      <c r="B9" s="255" t="s">
        <v>261</v>
      </c>
      <c r="C9" s="255"/>
      <c r="D9" s="4"/>
      <c r="E9" s="4"/>
      <c r="F9" s="4"/>
      <c r="G9" s="4"/>
      <c r="H9" s="4"/>
      <c r="I9" s="254"/>
      <c r="J9" s="254"/>
      <c r="K9" s="254"/>
      <c r="L9" s="4"/>
      <c r="M9" s="4"/>
      <c r="N9" s="4"/>
      <c r="O9" s="4"/>
    </row>
    <row r="10" spans="1:16" s="143" customFormat="1" ht="14.25" customHeight="1" x14ac:dyDescent="0.2">
      <c r="A10" s="20"/>
      <c r="B10" s="255" t="s">
        <v>82</v>
      </c>
      <c r="C10" s="255"/>
      <c r="D10" s="6"/>
      <c r="E10" s="7"/>
      <c r="F10" s="7"/>
      <c r="G10" s="7"/>
      <c r="H10" s="7"/>
      <c r="I10" s="7"/>
      <c r="J10" s="7"/>
      <c r="K10" s="7"/>
      <c r="L10" s="7"/>
      <c r="M10" s="7"/>
      <c r="N10" s="7"/>
      <c r="O10" s="7"/>
    </row>
    <row r="11" spans="1:16" s="143" customFormat="1" ht="14.25" customHeight="1" x14ac:dyDescent="0.25">
      <c r="A11" s="20"/>
      <c r="B11" s="247" t="s">
        <v>83</v>
      </c>
      <c r="C11" s="247"/>
      <c r="D11" s="8"/>
      <c r="E11" s="8"/>
      <c r="F11" s="8"/>
      <c r="G11" s="8"/>
      <c r="H11" s="4"/>
      <c r="I11" s="4"/>
      <c r="J11" s="4"/>
      <c r="K11" s="4"/>
      <c r="L11" s="4"/>
      <c r="M11" s="4"/>
      <c r="N11" s="4"/>
      <c r="O11" s="4"/>
    </row>
    <row r="12" spans="1:16" s="9" customFormat="1" ht="14.25" customHeight="1" x14ac:dyDescent="0.2">
      <c r="A12" s="20"/>
      <c r="B12" s="247" t="s">
        <v>84</v>
      </c>
      <c r="C12" s="247"/>
      <c r="D12" s="8"/>
      <c r="E12" s="8"/>
      <c r="F12" s="8"/>
      <c r="G12" s="8"/>
    </row>
    <row r="13" spans="1:16" s="9" customFormat="1" ht="14.25" customHeight="1" x14ac:dyDescent="0.2">
      <c r="A13" s="20"/>
      <c r="B13" s="255" t="s">
        <v>85</v>
      </c>
      <c r="C13" s="255"/>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5"/>
      <c r="C15" s="255"/>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8" t="s">
        <v>0</v>
      </c>
      <c r="B17" s="238"/>
      <c r="C17" s="238"/>
      <c r="D17" s="8"/>
      <c r="E17" s="8"/>
      <c r="F17" s="8"/>
      <c r="G17" s="8"/>
    </row>
    <row r="18" spans="1:16" s="9" customFormat="1" ht="14.25" customHeight="1" x14ac:dyDescent="0.2">
      <c r="A18" s="246" t="s">
        <v>176</v>
      </c>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1158</v>
      </c>
      <c r="G25" s="84">
        <v>1144</v>
      </c>
      <c r="H25" s="84">
        <v>1145</v>
      </c>
      <c r="I25" s="84">
        <v>1117</v>
      </c>
      <c r="J25" s="84"/>
      <c r="K25" s="84"/>
      <c r="L25" s="84"/>
      <c r="M25" s="84"/>
      <c r="N25" s="84"/>
      <c r="O25" s="84"/>
    </row>
    <row r="26" spans="1:16" s="9" customFormat="1" ht="15" customHeight="1" x14ac:dyDescent="0.2">
      <c r="A26" s="232" t="s">
        <v>259</v>
      </c>
      <c r="B26" s="233"/>
      <c r="C26" s="233"/>
      <c r="D26" s="233"/>
      <c r="E26" s="234"/>
      <c r="F26" s="84">
        <v>1158</v>
      </c>
      <c r="G26" s="84">
        <v>1144</v>
      </c>
      <c r="H26" s="84">
        <v>1145</v>
      </c>
      <c r="I26" s="84">
        <v>1117</v>
      </c>
      <c r="J26" s="84"/>
      <c r="K26" s="84"/>
      <c r="L26" s="84"/>
      <c r="M26" s="84"/>
      <c r="N26" s="84"/>
      <c r="O26" s="84"/>
    </row>
    <row r="27" spans="1:16" s="143" customFormat="1" ht="15" customHeight="1" x14ac:dyDescent="0.25">
      <c r="A27" s="232" t="s">
        <v>260</v>
      </c>
      <c r="B27" s="233"/>
      <c r="C27" s="233"/>
      <c r="D27" s="233"/>
      <c r="E27" s="234"/>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288</v>
      </c>
      <c r="G28" s="58">
        <v>278</v>
      </c>
      <c r="H28" s="58">
        <v>269</v>
      </c>
      <c r="I28" s="58">
        <v>249</v>
      </c>
      <c r="J28" s="58"/>
      <c r="K28" s="58"/>
      <c r="L28" s="58"/>
      <c r="M28" s="58"/>
      <c r="N28" s="58"/>
      <c r="O28" s="58"/>
    </row>
    <row r="29" spans="1:16" s="9" customFormat="1" ht="15" customHeight="1" x14ac:dyDescent="0.2">
      <c r="A29" s="168" t="s">
        <v>77</v>
      </c>
      <c r="B29" s="169"/>
      <c r="C29" s="169"/>
      <c r="D29" s="169"/>
      <c r="E29" s="170"/>
      <c r="F29" s="116">
        <v>0.24870466320000001</v>
      </c>
      <c r="G29" s="116">
        <v>0.243006993</v>
      </c>
      <c r="H29" s="116">
        <v>0.2349344978</v>
      </c>
      <c r="I29" s="116">
        <v>0.22291853180000001</v>
      </c>
      <c r="J29" s="116"/>
      <c r="K29" s="116"/>
      <c r="L29" s="116"/>
      <c r="M29" s="116"/>
      <c r="N29" s="116"/>
      <c r="O29" s="116"/>
    </row>
    <row r="30" spans="1:16" s="9" customFormat="1" ht="15" customHeight="1" x14ac:dyDescent="0.2">
      <c r="A30" s="168" t="s">
        <v>78</v>
      </c>
      <c r="B30" s="169"/>
      <c r="C30" s="169"/>
      <c r="D30" s="169"/>
      <c r="E30" s="170"/>
      <c r="F30" s="58">
        <v>270</v>
      </c>
      <c r="G30" s="58">
        <v>272</v>
      </c>
      <c r="H30" s="58">
        <v>256</v>
      </c>
      <c r="I30" s="58">
        <v>216</v>
      </c>
      <c r="J30" s="58"/>
      <c r="K30" s="58"/>
      <c r="L30" s="58"/>
      <c r="M30" s="58"/>
      <c r="N30" s="58"/>
      <c r="O30" s="58"/>
    </row>
    <row r="31" spans="1:16" s="10" customFormat="1" ht="15" customHeight="1" x14ac:dyDescent="0.2">
      <c r="A31" s="168" t="s">
        <v>79</v>
      </c>
      <c r="B31" s="169"/>
      <c r="C31" s="169"/>
      <c r="D31" s="169"/>
      <c r="E31" s="170"/>
      <c r="F31" s="116">
        <v>0.2331606218</v>
      </c>
      <c r="G31" s="116">
        <v>0.2377622378</v>
      </c>
      <c r="H31" s="116">
        <v>0.223580786</v>
      </c>
      <c r="I31" s="116">
        <v>0.19337511190000001</v>
      </c>
      <c r="J31" s="116"/>
      <c r="K31" s="116"/>
      <c r="L31" s="116"/>
      <c r="M31" s="116"/>
      <c r="N31" s="116"/>
      <c r="O31" s="116"/>
      <c r="P31" s="83"/>
    </row>
    <row r="32" spans="1:16" s="10" customFormat="1" ht="15" customHeight="1" x14ac:dyDescent="0.2">
      <c r="A32" s="232" t="s">
        <v>80</v>
      </c>
      <c r="B32" s="233"/>
      <c r="C32" s="233"/>
      <c r="D32" s="233"/>
      <c r="E32" s="234"/>
      <c r="F32" s="58">
        <v>271</v>
      </c>
      <c r="G32" s="58">
        <v>313</v>
      </c>
      <c r="H32" s="58">
        <v>283</v>
      </c>
      <c r="I32" s="58">
        <v>217</v>
      </c>
      <c r="J32" s="58"/>
      <c r="K32" s="58"/>
      <c r="L32" s="58"/>
      <c r="M32" s="58"/>
      <c r="N32" s="58"/>
      <c r="O32" s="58"/>
    </row>
    <row r="33" spans="1:15" s="10" customFormat="1" ht="15" customHeight="1" x14ac:dyDescent="0.2">
      <c r="A33" s="232" t="s">
        <v>81</v>
      </c>
      <c r="B33" s="233"/>
      <c r="C33" s="233"/>
      <c r="D33" s="233"/>
      <c r="E33" s="234"/>
      <c r="F33" s="116">
        <v>0.23402417959999999</v>
      </c>
      <c r="G33" s="116">
        <v>0.27360139859999999</v>
      </c>
      <c r="H33" s="116">
        <v>0.2471615721</v>
      </c>
      <c r="I33" s="116">
        <v>0.19427036710000001</v>
      </c>
      <c r="J33" s="116"/>
      <c r="K33" s="116"/>
      <c r="L33" s="116"/>
      <c r="M33" s="116"/>
      <c r="N33" s="116"/>
      <c r="O33" s="116"/>
    </row>
    <row r="34" spans="1:15" s="10" customFormat="1" ht="15" customHeight="1" x14ac:dyDescent="0.2">
      <c r="A34" s="232" t="s">
        <v>272</v>
      </c>
      <c r="B34" s="233"/>
      <c r="C34" s="233"/>
      <c r="D34" s="233"/>
      <c r="E34" s="234"/>
      <c r="F34" s="84">
        <v>421</v>
      </c>
      <c r="G34" s="84">
        <v>510</v>
      </c>
      <c r="H34" s="84">
        <v>509</v>
      </c>
      <c r="I34" s="84">
        <v>343</v>
      </c>
      <c r="J34" s="84"/>
      <c r="K34" s="84"/>
      <c r="L34" s="84"/>
      <c r="M34" s="84"/>
      <c r="N34" s="84"/>
      <c r="O34" s="84"/>
    </row>
    <row r="35" spans="1:15" s="10" customFormat="1" ht="15" customHeight="1" x14ac:dyDescent="0.2">
      <c r="A35" s="232" t="s">
        <v>273</v>
      </c>
      <c r="B35" s="233"/>
      <c r="C35" s="233"/>
      <c r="D35" s="233"/>
      <c r="E35" s="234"/>
      <c r="F35" s="116">
        <v>0.36355785839999999</v>
      </c>
      <c r="G35" s="116">
        <v>0.44580419580000002</v>
      </c>
      <c r="H35" s="116">
        <v>0.44454148469999999</v>
      </c>
      <c r="I35" s="116">
        <v>0.30707251569999999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N2:O2"/>
    <mergeCell ref="N4:O4"/>
    <mergeCell ref="E5:G5"/>
    <mergeCell ref="E6:O6"/>
    <mergeCell ref="E8:H8"/>
    <mergeCell ref="A18:D20"/>
    <mergeCell ref="A17:C17"/>
    <mergeCell ref="B9:C9"/>
    <mergeCell ref="E2:M4"/>
    <mergeCell ref="I9:K9"/>
    <mergeCell ref="A8:C8"/>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1396</v>
      </c>
      <c r="F1" s="132">
        <f>I28-I32</f>
        <v>0.27716502909999996</v>
      </c>
      <c r="G1" s="133">
        <f>I29-I31</f>
        <v>89</v>
      </c>
      <c r="H1" s="132">
        <f>I30-I32</f>
        <v>2.9411764699999995E-2</v>
      </c>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99</v>
      </c>
      <c r="F5" s="199"/>
      <c r="G5" s="199"/>
      <c r="H5" s="68"/>
      <c r="I5" s="68"/>
      <c r="J5" s="13"/>
      <c r="L5" s="8"/>
      <c r="M5" s="68"/>
      <c r="N5" s="68"/>
      <c r="O5" s="68"/>
      <c r="P5" s="68"/>
    </row>
    <row r="6" spans="1:16" ht="18.75" x14ac:dyDescent="0.25">
      <c r="D6" s="21"/>
      <c r="E6" s="239" t="s">
        <v>279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7" t="s">
        <v>184</v>
      </c>
      <c r="F8" s="157"/>
      <c r="G8" s="157"/>
      <c r="I8" s="158" t="s">
        <v>185</v>
      </c>
      <c r="J8" s="136"/>
      <c r="L8" s="137"/>
      <c r="M8" s="241" t="s">
        <v>284</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2"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282</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207</v>
      </c>
      <c r="B25" s="233"/>
      <c r="C25" s="233"/>
      <c r="D25" s="233"/>
      <c r="E25" s="234"/>
      <c r="F25" s="84">
        <v>6031</v>
      </c>
      <c r="G25" s="84">
        <v>6030</v>
      </c>
      <c r="H25" s="84">
        <v>6074</v>
      </c>
      <c r="I25" s="84">
        <v>5639</v>
      </c>
      <c r="J25" s="84"/>
      <c r="K25" s="84"/>
      <c r="L25" s="84"/>
      <c r="M25" s="84"/>
      <c r="N25" s="84"/>
      <c r="O25" s="84"/>
    </row>
    <row r="26" spans="1:16" s="9" customFormat="1" ht="14.25" customHeight="1" x14ac:dyDescent="0.2">
      <c r="A26" s="232" t="s">
        <v>259</v>
      </c>
      <c r="B26" s="233"/>
      <c r="C26" s="233"/>
      <c r="D26" s="233"/>
      <c r="E26" s="234"/>
      <c r="F26" s="84">
        <v>4756</v>
      </c>
      <c r="G26" s="84">
        <v>4779</v>
      </c>
      <c r="H26" s="84">
        <v>4710</v>
      </c>
      <c r="I26" s="84">
        <v>4427</v>
      </c>
      <c r="J26" s="84"/>
      <c r="K26" s="84"/>
      <c r="L26" s="84"/>
      <c r="M26" s="84"/>
      <c r="N26" s="84"/>
      <c r="O26" s="84"/>
    </row>
    <row r="27" spans="1:16" s="9" customFormat="1" ht="14.25" customHeight="1" x14ac:dyDescent="0.2">
      <c r="A27" s="232" t="s">
        <v>86</v>
      </c>
      <c r="B27" s="233"/>
      <c r="C27" s="233"/>
      <c r="D27" s="233"/>
      <c r="E27" s="234"/>
      <c r="F27" s="84">
        <v>1955</v>
      </c>
      <c r="G27" s="84">
        <v>1956</v>
      </c>
      <c r="H27" s="84">
        <v>1855</v>
      </c>
      <c r="I27" s="84">
        <v>1761</v>
      </c>
      <c r="J27" s="84"/>
      <c r="K27" s="84"/>
      <c r="L27" s="84"/>
      <c r="M27" s="84"/>
      <c r="N27" s="84"/>
      <c r="O27" s="84"/>
    </row>
    <row r="28" spans="1:16" s="82" customFormat="1" ht="14.25" customHeight="1" x14ac:dyDescent="0.25">
      <c r="A28" s="232" t="s">
        <v>87</v>
      </c>
      <c r="B28" s="233"/>
      <c r="C28" s="233"/>
      <c r="D28" s="233"/>
      <c r="E28" s="234"/>
      <c r="F28" s="116">
        <v>0.41105971400000002</v>
      </c>
      <c r="G28" s="116">
        <v>0.40929064659999997</v>
      </c>
      <c r="H28" s="116">
        <v>0.39384288750000002</v>
      </c>
      <c r="I28" s="116">
        <v>0.39778631129999997</v>
      </c>
      <c r="J28" s="116"/>
      <c r="K28" s="116"/>
      <c r="L28" s="116"/>
      <c r="M28" s="116"/>
      <c r="N28" s="116"/>
      <c r="O28" s="116"/>
    </row>
    <row r="29" spans="1:16" s="9" customFormat="1" ht="14.25" customHeight="1" x14ac:dyDescent="0.2">
      <c r="A29" s="232" t="s">
        <v>90</v>
      </c>
      <c r="B29" s="233"/>
      <c r="C29" s="233"/>
      <c r="D29" s="233"/>
      <c r="E29" s="234"/>
      <c r="F29" s="58">
        <v>523</v>
      </c>
      <c r="G29" s="58">
        <v>514</v>
      </c>
      <c r="H29" s="58">
        <v>491</v>
      </c>
      <c r="I29" s="58">
        <v>454</v>
      </c>
      <c r="J29" s="58"/>
      <c r="K29" s="58"/>
      <c r="L29" s="58"/>
      <c r="M29" s="58"/>
      <c r="N29" s="58"/>
      <c r="O29" s="58"/>
    </row>
    <row r="30" spans="1:16" s="9" customFormat="1" ht="14.25" customHeight="1" x14ac:dyDescent="0.2">
      <c r="A30" s="232" t="s">
        <v>91</v>
      </c>
      <c r="B30" s="233"/>
      <c r="C30" s="233"/>
      <c r="D30" s="233"/>
      <c r="E30" s="234"/>
      <c r="F30" s="116">
        <v>0.16462071140000001</v>
      </c>
      <c r="G30" s="116">
        <v>0.16224747470000001</v>
      </c>
      <c r="H30" s="116">
        <v>0.1568690096</v>
      </c>
      <c r="I30" s="116">
        <v>0.15003304689999999</v>
      </c>
      <c r="J30" s="116"/>
      <c r="K30" s="116"/>
      <c r="L30" s="116"/>
      <c r="M30" s="116"/>
      <c r="N30" s="116"/>
      <c r="O30" s="116"/>
    </row>
    <row r="31" spans="1:16" s="9" customFormat="1" ht="14.25" customHeight="1" x14ac:dyDescent="0.2">
      <c r="A31" s="232" t="s">
        <v>96</v>
      </c>
      <c r="B31" s="233"/>
      <c r="C31" s="233"/>
      <c r="D31" s="233"/>
      <c r="E31" s="234"/>
      <c r="F31" s="58">
        <v>418</v>
      </c>
      <c r="G31" s="58">
        <v>433</v>
      </c>
      <c r="H31" s="58">
        <v>409</v>
      </c>
      <c r="I31" s="58">
        <v>365</v>
      </c>
      <c r="J31" s="58"/>
      <c r="K31" s="58"/>
      <c r="L31" s="58"/>
      <c r="M31" s="58"/>
      <c r="N31" s="58"/>
      <c r="O31" s="58"/>
    </row>
    <row r="32" spans="1:16" s="10" customFormat="1" ht="14.25" customHeight="1" x14ac:dyDescent="0.2">
      <c r="A32" s="232" t="s">
        <v>97</v>
      </c>
      <c r="B32" s="233"/>
      <c r="C32" s="233"/>
      <c r="D32" s="233"/>
      <c r="E32" s="234"/>
      <c r="F32" s="116">
        <v>0.13157066410000001</v>
      </c>
      <c r="G32" s="116">
        <v>0.1366792929</v>
      </c>
      <c r="H32" s="116">
        <v>0.13067092650000001</v>
      </c>
      <c r="I32" s="116">
        <v>0.1206212822</v>
      </c>
      <c r="J32" s="116"/>
      <c r="K32" s="116"/>
      <c r="L32" s="116"/>
      <c r="M32" s="116"/>
      <c r="N32" s="116"/>
      <c r="O32" s="116"/>
      <c r="P32" s="83"/>
    </row>
    <row r="33" spans="1:15" s="10" customFormat="1" ht="14.25" customHeight="1" x14ac:dyDescent="0.2">
      <c r="A33" s="232" t="s">
        <v>224</v>
      </c>
      <c r="B33" s="233"/>
      <c r="C33" s="233"/>
      <c r="D33" s="233"/>
      <c r="E33" s="234"/>
      <c r="F33" s="58">
        <v>889</v>
      </c>
      <c r="G33" s="58">
        <v>854</v>
      </c>
      <c r="H33" s="58">
        <v>883</v>
      </c>
      <c r="I33" s="58">
        <v>855</v>
      </c>
      <c r="J33" s="58"/>
      <c r="K33" s="58"/>
      <c r="L33" s="58"/>
      <c r="M33" s="58"/>
      <c r="N33" s="58"/>
      <c r="O33" s="58"/>
    </row>
    <row r="34" spans="1:15" s="10" customFormat="1" ht="14.25" customHeight="1" x14ac:dyDescent="0.2">
      <c r="A34" s="232" t="s">
        <v>225</v>
      </c>
      <c r="B34" s="233"/>
      <c r="C34" s="233"/>
      <c r="D34" s="233"/>
      <c r="E34" s="234"/>
      <c r="F34" s="116">
        <v>0.18692178300000001</v>
      </c>
      <c r="G34" s="116">
        <v>0.17869847250000001</v>
      </c>
      <c r="H34" s="116">
        <v>0.18747346070000001</v>
      </c>
      <c r="I34" s="116">
        <v>0.19313304719999999</v>
      </c>
      <c r="J34" s="116"/>
      <c r="K34" s="116"/>
      <c r="L34" s="116"/>
      <c r="M34" s="116"/>
      <c r="N34" s="116"/>
      <c r="O34" s="116"/>
    </row>
    <row r="35" spans="1:15" s="10" customFormat="1" ht="14.25" customHeight="1" x14ac:dyDescent="0.2">
      <c r="A35" s="232" t="s">
        <v>88</v>
      </c>
      <c r="B35" s="233"/>
      <c r="C35" s="233"/>
      <c r="D35" s="233"/>
      <c r="E35" s="234"/>
      <c r="F35" s="58">
        <v>458</v>
      </c>
      <c r="G35" s="58">
        <v>464</v>
      </c>
      <c r="H35" s="58">
        <v>469</v>
      </c>
      <c r="I35" s="58">
        <v>465</v>
      </c>
      <c r="J35" s="58"/>
      <c r="K35" s="58"/>
      <c r="L35" s="58"/>
      <c r="M35" s="58"/>
      <c r="N35" s="58"/>
      <c r="O35" s="58"/>
    </row>
    <row r="36" spans="1:15" s="10" customFormat="1" ht="14.25" customHeight="1" x14ac:dyDescent="0.2">
      <c r="A36" s="232" t="s">
        <v>89</v>
      </c>
      <c r="B36" s="233"/>
      <c r="C36" s="233"/>
      <c r="D36" s="233"/>
      <c r="E36" s="234"/>
      <c r="F36" s="116">
        <v>9.6299411299999998E-2</v>
      </c>
      <c r="G36" s="116">
        <v>9.7091441700000003E-2</v>
      </c>
      <c r="H36" s="116">
        <v>9.9575371499999996E-2</v>
      </c>
      <c r="I36" s="116">
        <v>0.1050372713</v>
      </c>
      <c r="J36" s="116"/>
      <c r="K36" s="116"/>
      <c r="L36" s="116"/>
      <c r="M36" s="116"/>
      <c r="N36" s="116"/>
      <c r="O36" s="116"/>
    </row>
    <row r="37" spans="1:15" s="10" customFormat="1" ht="14.25" customHeight="1" x14ac:dyDescent="0.2">
      <c r="A37" s="232" t="s">
        <v>275</v>
      </c>
      <c r="B37" s="233"/>
      <c r="C37" s="233"/>
      <c r="D37" s="233"/>
      <c r="E37" s="234"/>
      <c r="F37" s="84">
        <v>210</v>
      </c>
      <c r="G37" s="84">
        <v>204</v>
      </c>
      <c r="H37" s="84">
        <v>202</v>
      </c>
      <c r="I37" s="84">
        <v>191</v>
      </c>
      <c r="J37" s="84"/>
      <c r="K37" s="84"/>
      <c r="L37" s="84"/>
      <c r="M37" s="84"/>
      <c r="N37" s="84"/>
      <c r="O37" s="84"/>
    </row>
    <row r="38" spans="1:15" s="10" customFormat="1" ht="14.25" customHeight="1" x14ac:dyDescent="0.2">
      <c r="A38" s="232" t="s">
        <v>276</v>
      </c>
      <c r="B38" s="233"/>
      <c r="C38" s="233"/>
      <c r="D38" s="233"/>
      <c r="E38" s="234"/>
      <c r="F38" s="116">
        <v>4.4154751899999997E-2</v>
      </c>
      <c r="G38" s="116">
        <v>4.2686754600000001E-2</v>
      </c>
      <c r="H38" s="116">
        <v>4.2887473500000002E-2</v>
      </c>
      <c r="I38" s="116">
        <v>4.3144341500000002E-2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2:E32"/>
    <mergeCell ref="A26:E26"/>
    <mergeCell ref="B12:C12"/>
    <mergeCell ref="A29:E29"/>
    <mergeCell ref="A30:E30"/>
    <mergeCell ref="A31:E31"/>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N2:O2"/>
    <mergeCell ref="N4:O4"/>
    <mergeCell ref="E5:G5"/>
    <mergeCell ref="E6:O6"/>
    <mergeCell ref="M8:P9"/>
    <mergeCell ref="A8:C8"/>
    <mergeCell ref="A21:C21"/>
    <mergeCell ref="A22:D22"/>
    <mergeCell ref="A16:D20"/>
    <mergeCell ref="E2:M4"/>
    <mergeCell ref="A15:C1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100</v>
      </c>
      <c r="F5" s="199"/>
      <c r="G5" s="199"/>
      <c r="H5" s="68"/>
      <c r="I5" s="68"/>
      <c r="J5" s="13"/>
      <c r="L5" s="8"/>
      <c r="M5" s="68"/>
      <c r="N5" s="68"/>
      <c r="O5" s="68"/>
      <c r="P5" s="68"/>
    </row>
    <row r="6" spans="1:16" ht="18.75" x14ac:dyDescent="0.25">
      <c r="D6" s="21"/>
      <c r="E6" s="239" t="s">
        <v>101</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283</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209</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208</v>
      </c>
      <c r="B25" s="233"/>
      <c r="C25" s="233"/>
      <c r="D25" s="233"/>
      <c r="E25" s="234"/>
      <c r="F25" s="84">
        <v>2635</v>
      </c>
      <c r="G25" s="84">
        <v>2679</v>
      </c>
      <c r="H25" s="84">
        <v>2646</v>
      </c>
      <c r="I25" s="84">
        <v>2414</v>
      </c>
      <c r="J25" s="84"/>
      <c r="K25" s="84"/>
      <c r="L25" s="84"/>
      <c r="M25" s="84"/>
      <c r="N25" s="84"/>
      <c r="O25" s="84"/>
    </row>
    <row r="26" spans="1:16" s="9" customFormat="1" ht="14.25" customHeight="1" x14ac:dyDescent="0.2">
      <c r="A26" s="232" t="s">
        <v>259</v>
      </c>
      <c r="B26" s="233"/>
      <c r="C26" s="233"/>
      <c r="D26" s="233"/>
      <c r="E26" s="234"/>
      <c r="F26" s="84">
        <v>2500</v>
      </c>
      <c r="G26" s="84">
        <v>2577</v>
      </c>
      <c r="H26" s="84">
        <v>2549</v>
      </c>
      <c r="I26" s="84">
        <v>2352</v>
      </c>
      <c r="J26" s="84"/>
      <c r="K26" s="84"/>
      <c r="L26" s="84"/>
      <c r="M26" s="84"/>
      <c r="N26" s="84"/>
      <c r="O26" s="84"/>
    </row>
    <row r="27" spans="1:16" s="82" customFormat="1" ht="14.25" customHeight="1" x14ac:dyDescent="0.25">
      <c r="A27" s="232" t="s">
        <v>86</v>
      </c>
      <c r="B27" s="233"/>
      <c r="C27" s="233"/>
      <c r="D27" s="233"/>
      <c r="E27" s="234"/>
      <c r="F27" s="84">
        <v>587</v>
      </c>
      <c r="G27" s="84">
        <v>608</v>
      </c>
      <c r="H27" s="84">
        <v>561</v>
      </c>
      <c r="I27" s="84">
        <v>567</v>
      </c>
      <c r="J27" s="84"/>
      <c r="K27" s="84"/>
      <c r="L27" s="84"/>
      <c r="M27" s="84"/>
      <c r="N27" s="84"/>
      <c r="O27" s="84"/>
    </row>
    <row r="28" spans="1:16" s="9" customFormat="1" ht="14.25" customHeight="1" x14ac:dyDescent="0.2">
      <c r="A28" s="232" t="s">
        <v>87</v>
      </c>
      <c r="B28" s="233"/>
      <c r="C28" s="233"/>
      <c r="D28" s="233"/>
      <c r="E28" s="234"/>
      <c r="F28" s="116">
        <v>0.23480000000000001</v>
      </c>
      <c r="G28" s="116">
        <v>0.23593325570000001</v>
      </c>
      <c r="H28" s="116">
        <v>0.22008630840000001</v>
      </c>
      <c r="I28" s="116">
        <v>0.2410714286</v>
      </c>
      <c r="J28" s="116"/>
      <c r="K28" s="116"/>
      <c r="L28" s="116"/>
      <c r="M28" s="116"/>
      <c r="N28" s="116"/>
      <c r="O28" s="116"/>
    </row>
    <row r="29" spans="1:16" s="9" customFormat="1" ht="14.25" customHeight="1" x14ac:dyDescent="0.2">
      <c r="A29" s="232" t="s">
        <v>90</v>
      </c>
      <c r="B29" s="233"/>
      <c r="C29" s="233"/>
      <c r="D29" s="233"/>
      <c r="E29" s="234"/>
      <c r="F29" s="58">
        <v>54</v>
      </c>
      <c r="G29" s="58">
        <v>51</v>
      </c>
      <c r="H29" s="58">
        <v>46</v>
      </c>
      <c r="I29" s="58">
        <v>55</v>
      </c>
      <c r="J29" s="58"/>
      <c r="K29" s="58"/>
      <c r="L29" s="58"/>
      <c r="M29" s="58"/>
      <c r="N29" s="58"/>
      <c r="O29" s="58"/>
    </row>
    <row r="30" spans="1:16" s="9" customFormat="1" ht="14.25" customHeight="1" x14ac:dyDescent="0.2">
      <c r="A30" s="232" t="s">
        <v>91</v>
      </c>
      <c r="B30" s="233"/>
      <c r="C30" s="233"/>
      <c r="D30" s="233"/>
      <c r="E30" s="234"/>
      <c r="F30" s="116">
        <v>5.86319218E-2</v>
      </c>
      <c r="G30" s="116">
        <v>5.2795031100000001E-2</v>
      </c>
      <c r="H30" s="116">
        <v>4.7471620200000002E-2</v>
      </c>
      <c r="I30" s="116">
        <v>5.7833859100000003E-2</v>
      </c>
      <c r="J30" s="116"/>
      <c r="K30" s="116"/>
      <c r="L30" s="116"/>
      <c r="M30" s="116"/>
      <c r="N30" s="116"/>
      <c r="O30" s="116"/>
    </row>
    <row r="31" spans="1:16" s="10" customFormat="1" ht="14.25" customHeight="1" x14ac:dyDescent="0.2">
      <c r="A31" s="232" t="s">
        <v>96</v>
      </c>
      <c r="B31" s="233"/>
      <c r="C31" s="233"/>
      <c r="D31" s="233"/>
      <c r="E31" s="234"/>
      <c r="F31" s="58">
        <v>27</v>
      </c>
      <c r="G31" s="58">
        <v>38</v>
      </c>
      <c r="H31" s="58">
        <v>33</v>
      </c>
      <c r="I31" s="58">
        <v>37</v>
      </c>
      <c r="J31" s="58"/>
      <c r="K31" s="58"/>
      <c r="L31" s="58"/>
      <c r="M31" s="58"/>
      <c r="N31" s="58"/>
      <c r="O31" s="58"/>
      <c r="P31" s="83"/>
    </row>
    <row r="32" spans="1:16" s="10" customFormat="1" ht="14.25" customHeight="1" x14ac:dyDescent="0.2">
      <c r="A32" s="232" t="s">
        <v>97</v>
      </c>
      <c r="B32" s="233"/>
      <c r="C32" s="233"/>
      <c r="D32" s="233"/>
      <c r="E32" s="234"/>
      <c r="F32" s="116">
        <v>2.93159609E-2</v>
      </c>
      <c r="G32" s="116">
        <v>3.9337474099999999E-2</v>
      </c>
      <c r="H32" s="116">
        <v>3.4055727600000002E-2</v>
      </c>
      <c r="I32" s="116">
        <v>3.8906414299999997E-2</v>
      </c>
      <c r="J32" s="116"/>
      <c r="K32" s="116"/>
      <c r="L32" s="116"/>
      <c r="M32" s="116"/>
      <c r="N32" s="116"/>
      <c r="O32" s="116"/>
    </row>
    <row r="33" spans="1:15" s="10" customFormat="1" ht="14.25" customHeight="1" x14ac:dyDescent="0.2">
      <c r="A33" s="232" t="s">
        <v>224</v>
      </c>
      <c r="B33" s="233"/>
      <c r="C33" s="233"/>
      <c r="D33" s="233"/>
      <c r="E33" s="234"/>
      <c r="F33" s="58">
        <v>145</v>
      </c>
      <c r="G33" s="58">
        <v>158</v>
      </c>
      <c r="H33" s="58">
        <v>168</v>
      </c>
      <c r="I33" s="58">
        <v>185</v>
      </c>
      <c r="J33" s="58"/>
      <c r="K33" s="58"/>
      <c r="L33" s="58"/>
      <c r="M33" s="58"/>
      <c r="N33" s="58"/>
      <c r="O33" s="58"/>
    </row>
    <row r="34" spans="1:15" s="10" customFormat="1" ht="14.25" customHeight="1" x14ac:dyDescent="0.2">
      <c r="A34" s="232" t="s">
        <v>225</v>
      </c>
      <c r="B34" s="233"/>
      <c r="C34" s="233"/>
      <c r="D34" s="233"/>
      <c r="E34" s="234"/>
      <c r="F34" s="116">
        <v>5.8000000000000003E-2</v>
      </c>
      <c r="G34" s="116">
        <v>6.1311602600000001E-2</v>
      </c>
      <c r="H34" s="116">
        <v>6.5908199299999998E-2</v>
      </c>
      <c r="I34" s="116">
        <v>7.8656462600000004E-2</v>
      </c>
      <c r="J34" s="116"/>
      <c r="K34" s="116"/>
      <c r="L34" s="116"/>
      <c r="M34" s="116"/>
      <c r="N34" s="116"/>
      <c r="O34" s="116"/>
    </row>
    <row r="35" spans="1:15" s="10" customFormat="1" ht="14.25" customHeight="1" x14ac:dyDescent="0.2">
      <c r="A35" s="232" t="s">
        <v>88</v>
      </c>
      <c r="B35" s="233"/>
      <c r="C35" s="233"/>
      <c r="D35" s="233"/>
      <c r="E35" s="234"/>
      <c r="F35" s="58">
        <v>76</v>
      </c>
      <c r="G35" s="58">
        <v>73</v>
      </c>
      <c r="H35" s="58">
        <v>68</v>
      </c>
      <c r="I35" s="58">
        <v>74</v>
      </c>
      <c r="J35" s="58"/>
      <c r="K35" s="58"/>
      <c r="L35" s="58"/>
      <c r="M35" s="58"/>
      <c r="N35" s="58"/>
      <c r="O35" s="58"/>
    </row>
    <row r="36" spans="1:15" s="10" customFormat="1" ht="14.25" customHeight="1" x14ac:dyDescent="0.2">
      <c r="A36" s="232" t="s">
        <v>89</v>
      </c>
      <c r="B36" s="233"/>
      <c r="C36" s="233"/>
      <c r="D36" s="233"/>
      <c r="E36" s="234"/>
      <c r="F36" s="116">
        <v>3.04E-2</v>
      </c>
      <c r="G36" s="116">
        <v>2.83275126E-2</v>
      </c>
      <c r="H36" s="116">
        <v>2.6677128299999998E-2</v>
      </c>
      <c r="I36" s="116">
        <v>3.1462585000000001E-2</v>
      </c>
      <c r="J36" s="116"/>
      <c r="K36" s="116"/>
      <c r="L36" s="116"/>
      <c r="M36" s="116"/>
      <c r="N36" s="116"/>
      <c r="O36" s="116"/>
    </row>
    <row r="37" spans="1:15" s="10" customFormat="1" ht="14.25" customHeight="1" x14ac:dyDescent="0.2">
      <c r="A37" s="232" t="s">
        <v>275</v>
      </c>
      <c r="B37" s="233"/>
      <c r="C37" s="233"/>
      <c r="D37" s="233"/>
      <c r="E37" s="234"/>
      <c r="F37" s="101" t="s">
        <v>334</v>
      </c>
      <c r="G37" s="101">
        <v>16</v>
      </c>
      <c r="H37" s="101">
        <v>17</v>
      </c>
      <c r="I37" s="101">
        <v>18</v>
      </c>
      <c r="J37" s="59"/>
      <c r="K37" s="101"/>
      <c r="L37" s="101"/>
      <c r="M37" s="101"/>
      <c r="N37" s="101"/>
      <c r="O37" s="59"/>
    </row>
    <row r="38" spans="1:15" s="1" customFormat="1" ht="14.25" customHeight="1" x14ac:dyDescent="0.25">
      <c r="A38" s="232" t="s">
        <v>276</v>
      </c>
      <c r="B38" s="233"/>
      <c r="C38" s="233"/>
      <c r="D38" s="233"/>
      <c r="E38" s="234"/>
      <c r="F38" s="116"/>
      <c r="G38" s="116">
        <v>6.2087699000000001E-3</v>
      </c>
      <c r="H38" s="116">
        <v>6.6692820999999999E-3</v>
      </c>
      <c r="I38" s="116">
        <v>7.6530612000000001E-3</v>
      </c>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102</v>
      </c>
      <c r="F5" s="199"/>
      <c r="G5" s="199"/>
      <c r="H5" s="68"/>
      <c r="I5" s="68"/>
      <c r="J5" s="13"/>
      <c r="L5" s="8"/>
      <c r="M5" s="68"/>
      <c r="N5" s="68"/>
      <c r="O5" s="68"/>
      <c r="P5" s="68"/>
    </row>
    <row r="6" spans="1:16" ht="18.75" x14ac:dyDescent="0.25">
      <c r="D6" s="21"/>
      <c r="E6" s="239" t="s">
        <v>103</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210</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2"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211</v>
      </c>
      <c r="B25" s="233"/>
      <c r="C25" s="233"/>
      <c r="D25" s="233"/>
      <c r="E25" s="234"/>
      <c r="F25" s="84">
        <v>2238</v>
      </c>
      <c r="G25" s="84">
        <v>2207</v>
      </c>
      <c r="H25" s="84">
        <v>2283</v>
      </c>
      <c r="I25" s="84">
        <v>2108</v>
      </c>
      <c r="J25" s="84"/>
      <c r="K25" s="84"/>
      <c r="L25" s="84"/>
      <c r="M25" s="84"/>
      <c r="N25" s="84"/>
      <c r="O25" s="84"/>
    </row>
    <row r="26" spans="1:16" s="9" customFormat="1" ht="14.25" customHeight="1" x14ac:dyDescent="0.2">
      <c r="A26" s="232" t="s">
        <v>259</v>
      </c>
      <c r="B26" s="233"/>
      <c r="C26" s="233"/>
      <c r="D26" s="233"/>
      <c r="E26" s="234"/>
      <c r="F26" s="84">
        <v>1098</v>
      </c>
      <c r="G26" s="84">
        <v>1058</v>
      </c>
      <c r="H26" s="84">
        <v>1016</v>
      </c>
      <c r="I26" s="84">
        <v>958</v>
      </c>
      <c r="J26" s="84"/>
      <c r="K26" s="84"/>
      <c r="L26" s="84"/>
      <c r="M26" s="84"/>
      <c r="N26" s="84"/>
      <c r="O26" s="84"/>
    </row>
    <row r="27" spans="1:16" s="82" customFormat="1" ht="14.25" customHeight="1" x14ac:dyDescent="0.25">
      <c r="A27" s="232" t="s">
        <v>86</v>
      </c>
      <c r="B27" s="233"/>
      <c r="C27" s="233"/>
      <c r="D27" s="233"/>
      <c r="E27" s="234"/>
      <c r="F27" s="84">
        <v>493</v>
      </c>
      <c r="G27" s="84">
        <v>499</v>
      </c>
      <c r="H27" s="84">
        <v>464</v>
      </c>
      <c r="I27" s="84">
        <v>405</v>
      </c>
      <c r="J27" s="84"/>
      <c r="K27" s="84"/>
      <c r="L27" s="84"/>
      <c r="M27" s="84"/>
      <c r="N27" s="84"/>
      <c r="O27" s="84"/>
    </row>
    <row r="28" spans="1:16" s="9" customFormat="1" ht="14.25" customHeight="1" x14ac:dyDescent="0.2">
      <c r="A28" s="232" t="s">
        <v>87</v>
      </c>
      <c r="B28" s="233"/>
      <c r="C28" s="233"/>
      <c r="D28" s="233"/>
      <c r="E28" s="234"/>
      <c r="F28" s="116">
        <v>0.44899817850000001</v>
      </c>
      <c r="G28" s="116">
        <v>0.4716446125</v>
      </c>
      <c r="H28" s="116">
        <v>0.45669291340000001</v>
      </c>
      <c r="I28" s="116">
        <v>0.42275574110000003</v>
      </c>
      <c r="J28" s="116"/>
      <c r="K28" s="116"/>
      <c r="L28" s="116"/>
      <c r="M28" s="116"/>
      <c r="N28" s="116"/>
      <c r="O28" s="116"/>
    </row>
    <row r="29" spans="1:16" s="9" customFormat="1" ht="14.25" customHeight="1" x14ac:dyDescent="0.2">
      <c r="A29" s="232" t="s">
        <v>90</v>
      </c>
      <c r="B29" s="233"/>
      <c r="C29" s="233"/>
      <c r="D29" s="233"/>
      <c r="E29" s="234"/>
      <c r="F29" s="58">
        <v>212</v>
      </c>
      <c r="G29" s="58">
        <v>197</v>
      </c>
      <c r="H29" s="58">
        <v>200</v>
      </c>
      <c r="I29" s="58">
        <v>169</v>
      </c>
      <c r="J29" s="58"/>
      <c r="K29" s="58"/>
      <c r="L29" s="58"/>
      <c r="M29" s="58"/>
      <c r="N29" s="58"/>
      <c r="O29" s="58"/>
    </row>
    <row r="30" spans="1:16" s="9" customFormat="1" ht="14.25" customHeight="1" x14ac:dyDescent="0.2">
      <c r="A30" s="232" t="s">
        <v>91</v>
      </c>
      <c r="B30" s="233"/>
      <c r="C30" s="233"/>
      <c r="D30" s="233"/>
      <c r="E30" s="234"/>
      <c r="F30" s="116">
        <v>0.19307832420000001</v>
      </c>
      <c r="G30" s="116">
        <v>0.18620037810000001</v>
      </c>
      <c r="H30" s="116">
        <v>0.19685039369999999</v>
      </c>
      <c r="I30" s="116">
        <v>0.17640918580000001</v>
      </c>
      <c r="J30" s="116"/>
      <c r="K30" s="116"/>
      <c r="L30" s="116"/>
      <c r="M30" s="116"/>
      <c r="N30" s="116"/>
      <c r="O30" s="116"/>
    </row>
    <row r="31" spans="1:16" s="10" customFormat="1" ht="14.25" customHeight="1" x14ac:dyDescent="0.2">
      <c r="A31" s="232" t="s">
        <v>96</v>
      </c>
      <c r="B31" s="233"/>
      <c r="C31" s="233"/>
      <c r="D31" s="233"/>
      <c r="E31" s="234"/>
      <c r="F31" s="58">
        <v>156</v>
      </c>
      <c r="G31" s="58">
        <v>156</v>
      </c>
      <c r="H31" s="58">
        <v>164</v>
      </c>
      <c r="I31" s="58">
        <v>130</v>
      </c>
      <c r="J31" s="58"/>
      <c r="K31" s="58"/>
      <c r="L31" s="58"/>
      <c r="M31" s="58"/>
      <c r="N31" s="58"/>
      <c r="O31" s="58"/>
      <c r="P31" s="83"/>
    </row>
    <row r="32" spans="1:16" s="10" customFormat="1" ht="14.25" customHeight="1" x14ac:dyDescent="0.2">
      <c r="A32" s="232" t="s">
        <v>97</v>
      </c>
      <c r="B32" s="233"/>
      <c r="C32" s="233"/>
      <c r="D32" s="233"/>
      <c r="E32" s="234"/>
      <c r="F32" s="116">
        <v>0.1420765027</v>
      </c>
      <c r="G32" s="116">
        <v>0.1474480151</v>
      </c>
      <c r="H32" s="116">
        <v>0.16141732280000001</v>
      </c>
      <c r="I32" s="116">
        <v>0.13569937369999999</v>
      </c>
      <c r="J32" s="116"/>
      <c r="K32" s="116"/>
      <c r="L32" s="116"/>
      <c r="M32" s="116"/>
      <c r="N32" s="116"/>
      <c r="O32" s="116"/>
    </row>
    <row r="33" spans="1:15" s="10" customFormat="1" ht="14.25" customHeight="1" x14ac:dyDescent="0.2">
      <c r="A33" s="232" t="s">
        <v>224</v>
      </c>
      <c r="B33" s="233"/>
      <c r="C33" s="233"/>
      <c r="D33" s="233"/>
      <c r="E33" s="234"/>
      <c r="F33" s="58">
        <v>271</v>
      </c>
      <c r="G33" s="58">
        <v>253</v>
      </c>
      <c r="H33" s="58">
        <v>249</v>
      </c>
      <c r="I33" s="58">
        <v>246</v>
      </c>
      <c r="J33" s="58"/>
      <c r="K33" s="58"/>
      <c r="L33" s="58"/>
      <c r="M33" s="58"/>
      <c r="N33" s="58"/>
      <c r="O33" s="58"/>
    </row>
    <row r="34" spans="1:15" s="10" customFormat="1" ht="14.25" customHeight="1" x14ac:dyDescent="0.2">
      <c r="A34" s="232" t="s">
        <v>225</v>
      </c>
      <c r="B34" s="233"/>
      <c r="C34" s="233"/>
      <c r="D34" s="233"/>
      <c r="E34" s="234"/>
      <c r="F34" s="116">
        <v>0.24681238620000001</v>
      </c>
      <c r="G34" s="116">
        <v>0.23913043480000001</v>
      </c>
      <c r="H34" s="116">
        <v>0.24507874020000001</v>
      </c>
      <c r="I34" s="116">
        <v>0.2567849687</v>
      </c>
      <c r="J34" s="116"/>
      <c r="K34" s="116"/>
      <c r="L34" s="116"/>
      <c r="M34" s="116"/>
      <c r="N34" s="116"/>
      <c r="O34" s="116"/>
    </row>
    <row r="35" spans="1:15" s="10" customFormat="1" ht="14.25" customHeight="1" x14ac:dyDescent="0.2">
      <c r="A35" s="232" t="s">
        <v>88</v>
      </c>
      <c r="B35" s="233"/>
      <c r="C35" s="233"/>
      <c r="D35" s="233"/>
      <c r="E35" s="234"/>
      <c r="F35" s="58">
        <v>60</v>
      </c>
      <c r="G35" s="58">
        <v>67</v>
      </c>
      <c r="H35" s="58">
        <v>73</v>
      </c>
      <c r="I35" s="58">
        <v>60</v>
      </c>
      <c r="J35" s="58"/>
      <c r="K35" s="58"/>
      <c r="L35" s="58"/>
      <c r="M35" s="58"/>
      <c r="N35" s="58"/>
      <c r="O35" s="58"/>
    </row>
    <row r="36" spans="1:15" s="10" customFormat="1" ht="14.25" customHeight="1" x14ac:dyDescent="0.2">
      <c r="A36" s="232" t="s">
        <v>89</v>
      </c>
      <c r="B36" s="233"/>
      <c r="C36" s="233"/>
      <c r="D36" s="233"/>
      <c r="E36" s="234"/>
      <c r="F36" s="116">
        <v>5.4644808699999999E-2</v>
      </c>
      <c r="G36" s="116">
        <v>6.33270321E-2</v>
      </c>
      <c r="H36" s="116">
        <v>7.1850393700000001E-2</v>
      </c>
      <c r="I36" s="116">
        <v>6.2630480200000005E-2</v>
      </c>
      <c r="J36" s="116"/>
      <c r="K36" s="116"/>
      <c r="L36" s="116"/>
      <c r="M36" s="116"/>
      <c r="N36" s="116"/>
      <c r="O36" s="116"/>
    </row>
    <row r="37" spans="1:15" s="10" customFormat="1" ht="14.25" customHeight="1" x14ac:dyDescent="0.2">
      <c r="A37" s="232" t="s">
        <v>275</v>
      </c>
      <c r="B37" s="233"/>
      <c r="C37" s="233"/>
      <c r="D37" s="233"/>
      <c r="E37" s="234"/>
      <c r="F37" s="84">
        <v>14</v>
      </c>
      <c r="G37" s="84">
        <v>16</v>
      </c>
      <c r="H37" s="84">
        <v>22</v>
      </c>
      <c r="I37" s="84">
        <v>18</v>
      </c>
      <c r="J37" s="84"/>
      <c r="K37" s="84"/>
      <c r="L37" s="84"/>
      <c r="M37" s="84"/>
      <c r="N37" s="84"/>
      <c r="O37" s="84"/>
    </row>
    <row r="38" spans="1:15" s="1" customFormat="1" ht="14.25" customHeight="1" x14ac:dyDescent="0.25">
      <c r="A38" s="232" t="s">
        <v>276</v>
      </c>
      <c r="B38" s="233"/>
      <c r="C38" s="233"/>
      <c r="D38" s="233"/>
      <c r="E38" s="234"/>
      <c r="F38" s="116">
        <v>1.2750455399999999E-2</v>
      </c>
      <c r="G38" s="116">
        <v>1.5122873300000001E-2</v>
      </c>
      <c r="H38" s="116">
        <v>2.1653543300000001E-2</v>
      </c>
      <c r="I38" s="116">
        <v>1.8789144099999999E-2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104</v>
      </c>
      <c r="F5" s="199"/>
      <c r="G5" s="199"/>
      <c r="H5" s="68"/>
      <c r="I5" s="68"/>
      <c r="J5" s="13"/>
      <c r="L5" s="8"/>
      <c r="M5" s="68"/>
      <c r="N5" s="68"/>
      <c r="O5" s="68"/>
      <c r="P5" s="68"/>
    </row>
    <row r="6" spans="1:16" ht="18.75" x14ac:dyDescent="0.25">
      <c r="D6" s="21"/>
      <c r="E6" s="239" t="s">
        <v>105</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156" t="s">
        <v>184</v>
      </c>
      <c r="F8" s="139"/>
      <c r="G8" s="139"/>
      <c r="I8" s="158" t="s">
        <v>185</v>
      </c>
      <c r="J8" s="139"/>
      <c r="K8" s="138"/>
      <c r="L8" s="140"/>
      <c r="M8" s="241" t="s">
        <v>285</v>
      </c>
      <c r="N8" s="241"/>
      <c r="O8" s="241"/>
      <c r="P8" s="241"/>
    </row>
    <row r="9" spans="1:16" s="82" customFormat="1" ht="14.25" customHeight="1" x14ac:dyDescent="0.25">
      <c r="A9" s="20"/>
      <c r="B9" s="255" t="s">
        <v>92</v>
      </c>
      <c r="C9" s="255"/>
      <c r="D9" s="87"/>
      <c r="E9" s="4"/>
      <c r="F9" s="4"/>
      <c r="G9" s="4"/>
      <c r="H9" s="4"/>
      <c r="I9" s="4"/>
      <c r="J9" s="4"/>
      <c r="K9" s="4"/>
      <c r="L9" s="4"/>
      <c r="M9" s="241"/>
      <c r="N9" s="241"/>
      <c r="O9" s="241"/>
      <c r="P9" s="241"/>
    </row>
    <row r="10" spans="1:16" s="82" customFormat="1" ht="14.25" customHeight="1" x14ac:dyDescent="0.25">
      <c r="A10" s="20"/>
      <c r="B10" s="255" t="s">
        <v>94</v>
      </c>
      <c r="C10" s="255"/>
      <c r="D10" s="255"/>
      <c r="E10" s="7"/>
      <c r="F10" s="7"/>
      <c r="G10" s="7"/>
      <c r="H10" s="7"/>
      <c r="I10" s="7"/>
      <c r="J10" s="7"/>
      <c r="K10" s="7"/>
      <c r="L10" s="7"/>
      <c r="M10" s="7"/>
      <c r="N10" s="7"/>
      <c r="O10" s="7"/>
    </row>
    <row r="11" spans="1:16" s="82" customFormat="1" ht="14.25" customHeight="1" x14ac:dyDescent="0.25">
      <c r="A11" s="20"/>
      <c r="B11" s="255" t="s">
        <v>95</v>
      </c>
      <c r="C11" s="255"/>
      <c r="D11" s="87"/>
      <c r="E11" s="8"/>
      <c r="F11" s="8"/>
      <c r="G11" s="8"/>
      <c r="H11" s="4"/>
      <c r="I11" s="4"/>
      <c r="J11" s="4"/>
      <c r="K11" s="4"/>
      <c r="L11" s="4"/>
      <c r="M11" s="4"/>
      <c r="N11" s="4"/>
      <c r="O11" s="4"/>
    </row>
    <row r="12" spans="1:16" s="9" customFormat="1" ht="14.25" customHeight="1" x14ac:dyDescent="0.2">
      <c r="A12" s="20"/>
      <c r="B12" s="257" t="s">
        <v>226</v>
      </c>
      <c r="C12" s="257"/>
      <c r="E12" s="8"/>
      <c r="F12" s="8"/>
      <c r="G12" s="8"/>
    </row>
    <row r="13" spans="1:16" s="9" customFormat="1" ht="14.25" customHeight="1" x14ac:dyDescent="0.2">
      <c r="A13" s="20"/>
      <c r="B13" s="257" t="s">
        <v>93</v>
      </c>
      <c r="C13" s="257"/>
      <c r="D13" s="8"/>
      <c r="E13" s="8"/>
      <c r="F13" s="8"/>
      <c r="G13" s="8"/>
      <c r="H13" s="11"/>
      <c r="I13" s="11"/>
      <c r="J13" s="11"/>
      <c r="K13" s="11"/>
      <c r="L13" s="11"/>
      <c r="M13" s="11"/>
      <c r="N13" s="11"/>
      <c r="O13" s="11"/>
    </row>
    <row r="14" spans="1:16" s="9" customFormat="1" ht="14.25" customHeight="1" x14ac:dyDescent="0.2">
      <c r="A14" s="20"/>
      <c r="B14" s="247" t="s">
        <v>277</v>
      </c>
      <c r="C14" s="247"/>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8" t="s">
        <v>0</v>
      </c>
      <c r="B16" s="238"/>
      <c r="C16" s="238"/>
      <c r="D16" s="8"/>
      <c r="E16" s="8"/>
      <c r="F16" s="8"/>
      <c r="G16" s="8"/>
      <c r="H16" s="4"/>
      <c r="I16" s="4"/>
      <c r="J16" s="4"/>
      <c r="K16" s="4"/>
      <c r="L16" s="4"/>
      <c r="M16" s="4"/>
      <c r="N16" s="4"/>
      <c r="O16" s="4"/>
    </row>
    <row r="17" spans="1:16" s="9" customFormat="1" ht="14.25" customHeight="1" x14ac:dyDescent="0.2">
      <c r="A17" s="246" t="s">
        <v>213</v>
      </c>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1.2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32" t="s">
        <v>212</v>
      </c>
      <c r="B25" s="233"/>
      <c r="C25" s="233"/>
      <c r="D25" s="233"/>
      <c r="E25" s="234"/>
      <c r="F25" s="84">
        <v>1158</v>
      </c>
      <c r="G25" s="84">
        <v>1144</v>
      </c>
      <c r="H25" s="84">
        <v>1145</v>
      </c>
      <c r="I25" s="84">
        <v>1117</v>
      </c>
      <c r="J25" s="84"/>
      <c r="K25" s="84"/>
      <c r="L25" s="84"/>
      <c r="M25" s="84"/>
      <c r="N25" s="84"/>
      <c r="O25" s="84"/>
    </row>
    <row r="26" spans="1:16" s="9" customFormat="1" ht="14.25" customHeight="1" x14ac:dyDescent="0.2">
      <c r="A26" s="232" t="s">
        <v>259</v>
      </c>
      <c r="B26" s="233"/>
      <c r="C26" s="233"/>
      <c r="D26" s="233"/>
      <c r="E26" s="234"/>
      <c r="F26" s="84">
        <v>1158</v>
      </c>
      <c r="G26" s="84">
        <v>1144</v>
      </c>
      <c r="H26" s="84">
        <v>1145</v>
      </c>
      <c r="I26" s="84">
        <v>1117</v>
      </c>
      <c r="J26" s="84"/>
      <c r="K26" s="84"/>
      <c r="L26" s="84"/>
      <c r="M26" s="84"/>
      <c r="N26" s="84"/>
      <c r="O26" s="84"/>
    </row>
    <row r="27" spans="1:16" s="82" customFormat="1" ht="14.25" customHeight="1" x14ac:dyDescent="0.25">
      <c r="A27" s="232" t="s">
        <v>86</v>
      </c>
      <c r="B27" s="233"/>
      <c r="C27" s="233"/>
      <c r="D27" s="233"/>
      <c r="E27" s="234"/>
      <c r="F27" s="84">
        <v>875</v>
      </c>
      <c r="G27" s="84">
        <v>849</v>
      </c>
      <c r="H27" s="84">
        <v>830</v>
      </c>
      <c r="I27" s="84">
        <v>789</v>
      </c>
      <c r="J27" s="84"/>
      <c r="K27" s="84"/>
      <c r="L27" s="84"/>
      <c r="M27" s="84"/>
      <c r="N27" s="84"/>
      <c r="O27" s="84"/>
    </row>
    <row r="28" spans="1:16" s="9" customFormat="1" ht="14.25" customHeight="1" x14ac:dyDescent="0.2">
      <c r="A28" s="232" t="s">
        <v>87</v>
      </c>
      <c r="B28" s="233"/>
      <c r="C28" s="233"/>
      <c r="D28" s="233"/>
      <c r="E28" s="234"/>
      <c r="F28" s="116">
        <v>0.75561312609999998</v>
      </c>
      <c r="G28" s="116">
        <v>0.74213286710000004</v>
      </c>
      <c r="H28" s="116">
        <v>0.72489082969999996</v>
      </c>
      <c r="I28" s="116">
        <v>0.7063563115</v>
      </c>
      <c r="J28" s="116"/>
      <c r="K28" s="116"/>
      <c r="L28" s="116"/>
      <c r="M28" s="116"/>
      <c r="N28" s="116"/>
      <c r="O28" s="116"/>
    </row>
    <row r="29" spans="1:16" s="9" customFormat="1" ht="14.25" customHeight="1" x14ac:dyDescent="0.2">
      <c r="A29" s="232" t="s">
        <v>90</v>
      </c>
      <c r="B29" s="233"/>
      <c r="C29" s="233"/>
      <c r="D29" s="233"/>
      <c r="E29" s="234"/>
      <c r="F29" s="58">
        <v>257</v>
      </c>
      <c r="G29" s="58">
        <v>266</v>
      </c>
      <c r="H29" s="58">
        <v>245</v>
      </c>
      <c r="I29" s="58">
        <v>230</v>
      </c>
      <c r="J29" s="58"/>
      <c r="K29" s="58"/>
      <c r="L29" s="58"/>
      <c r="M29" s="58"/>
      <c r="N29" s="58"/>
      <c r="O29" s="58"/>
    </row>
    <row r="30" spans="1:16" s="9" customFormat="1" ht="14.25" customHeight="1" x14ac:dyDescent="0.2">
      <c r="A30" s="232" t="s">
        <v>91</v>
      </c>
      <c r="B30" s="233"/>
      <c r="C30" s="233"/>
      <c r="D30" s="233"/>
      <c r="E30" s="234"/>
      <c r="F30" s="116">
        <v>0.22193436959999999</v>
      </c>
      <c r="G30" s="116">
        <v>0.23251748250000001</v>
      </c>
      <c r="H30" s="116">
        <v>0.2139737991</v>
      </c>
      <c r="I30" s="116">
        <v>0.20590868400000001</v>
      </c>
      <c r="J30" s="116"/>
      <c r="K30" s="116"/>
      <c r="L30" s="116"/>
      <c r="M30" s="116"/>
      <c r="N30" s="116"/>
      <c r="O30" s="116"/>
    </row>
    <row r="31" spans="1:16" s="10" customFormat="1" ht="14.25" customHeight="1" x14ac:dyDescent="0.2">
      <c r="A31" s="232" t="s">
        <v>96</v>
      </c>
      <c r="B31" s="233"/>
      <c r="C31" s="233"/>
      <c r="D31" s="233"/>
      <c r="E31" s="234"/>
      <c r="F31" s="58">
        <v>235</v>
      </c>
      <c r="G31" s="58">
        <v>239</v>
      </c>
      <c r="H31" s="58">
        <v>212</v>
      </c>
      <c r="I31" s="58">
        <v>198</v>
      </c>
      <c r="J31" s="58"/>
      <c r="K31" s="58"/>
      <c r="L31" s="58"/>
      <c r="M31" s="58"/>
      <c r="N31" s="58"/>
      <c r="O31" s="58"/>
      <c r="P31" s="83"/>
    </row>
    <row r="32" spans="1:16" s="10" customFormat="1" ht="14.25" customHeight="1" x14ac:dyDescent="0.2">
      <c r="A32" s="232" t="s">
        <v>97</v>
      </c>
      <c r="B32" s="233"/>
      <c r="C32" s="233"/>
      <c r="D32" s="233"/>
      <c r="E32" s="234"/>
      <c r="F32" s="116">
        <v>0.20293609670000001</v>
      </c>
      <c r="G32" s="116">
        <v>0.20891608389999999</v>
      </c>
      <c r="H32" s="116">
        <v>0.18515283839999999</v>
      </c>
      <c r="I32" s="116">
        <v>0.17726051919999999</v>
      </c>
      <c r="J32" s="116"/>
      <c r="K32" s="116"/>
      <c r="L32" s="116"/>
      <c r="M32" s="116"/>
      <c r="N32" s="116"/>
      <c r="O32" s="116"/>
    </row>
    <row r="33" spans="1:15" s="10" customFormat="1" ht="14.25" customHeight="1" x14ac:dyDescent="0.2">
      <c r="A33" s="232" t="s">
        <v>224</v>
      </c>
      <c r="B33" s="233"/>
      <c r="C33" s="233"/>
      <c r="D33" s="233"/>
      <c r="E33" s="234"/>
      <c r="F33" s="58">
        <v>473</v>
      </c>
      <c r="G33" s="58">
        <v>443</v>
      </c>
      <c r="H33" s="58">
        <v>466</v>
      </c>
      <c r="I33" s="58">
        <v>424</v>
      </c>
      <c r="J33" s="58"/>
      <c r="K33" s="58"/>
      <c r="L33" s="58"/>
      <c r="M33" s="58"/>
      <c r="N33" s="58"/>
      <c r="O33" s="58"/>
    </row>
    <row r="34" spans="1:15" s="10" customFormat="1" ht="14.25" customHeight="1" x14ac:dyDescent="0.2">
      <c r="A34" s="232" t="s">
        <v>225</v>
      </c>
      <c r="B34" s="233"/>
      <c r="C34" s="233"/>
      <c r="D34" s="233"/>
      <c r="E34" s="234"/>
      <c r="F34" s="116">
        <v>0.40846286700000001</v>
      </c>
      <c r="G34" s="116">
        <v>0.3872377622</v>
      </c>
      <c r="H34" s="116">
        <v>0.40698689960000001</v>
      </c>
      <c r="I34" s="116">
        <v>0.37958818259999999</v>
      </c>
      <c r="J34" s="116"/>
      <c r="K34" s="116"/>
      <c r="L34" s="116"/>
      <c r="M34" s="116"/>
      <c r="N34" s="116"/>
      <c r="O34" s="116"/>
    </row>
    <row r="35" spans="1:15" s="10" customFormat="1" ht="14.25" customHeight="1" x14ac:dyDescent="0.2">
      <c r="A35" s="232" t="s">
        <v>88</v>
      </c>
      <c r="B35" s="233"/>
      <c r="C35" s="233"/>
      <c r="D35" s="233"/>
      <c r="E35" s="234"/>
      <c r="F35" s="58">
        <v>322</v>
      </c>
      <c r="G35" s="58">
        <v>324</v>
      </c>
      <c r="H35" s="58">
        <v>328</v>
      </c>
      <c r="I35" s="58">
        <v>331</v>
      </c>
      <c r="J35" s="58"/>
      <c r="K35" s="58"/>
      <c r="L35" s="58"/>
      <c r="M35" s="58"/>
      <c r="N35" s="58"/>
      <c r="O35" s="58"/>
    </row>
    <row r="36" spans="1:15" s="10" customFormat="1" ht="14.25" customHeight="1" x14ac:dyDescent="0.2">
      <c r="A36" s="232" t="s">
        <v>89</v>
      </c>
      <c r="B36" s="233"/>
      <c r="C36" s="233"/>
      <c r="D36" s="233"/>
      <c r="E36" s="234"/>
      <c r="F36" s="116">
        <v>0.27806563039999999</v>
      </c>
      <c r="G36" s="116">
        <v>0.28321678319999999</v>
      </c>
      <c r="H36" s="116">
        <v>0.28646288209999998</v>
      </c>
      <c r="I36" s="116">
        <v>0.29632945389999998</v>
      </c>
      <c r="J36" s="116"/>
      <c r="K36" s="116"/>
      <c r="L36" s="116"/>
      <c r="M36" s="116"/>
      <c r="N36" s="116"/>
      <c r="O36" s="116"/>
    </row>
    <row r="37" spans="1:15" s="10" customFormat="1" ht="14.25" customHeight="1" x14ac:dyDescent="0.2">
      <c r="A37" s="232" t="s">
        <v>275</v>
      </c>
      <c r="B37" s="233"/>
      <c r="C37" s="233"/>
      <c r="D37" s="233"/>
      <c r="E37" s="234"/>
      <c r="F37" s="84">
        <v>186</v>
      </c>
      <c r="G37" s="84">
        <v>172</v>
      </c>
      <c r="H37" s="84">
        <v>163</v>
      </c>
      <c r="I37" s="84">
        <v>155</v>
      </c>
      <c r="J37" s="84"/>
      <c r="K37" s="84"/>
      <c r="L37" s="84"/>
      <c r="M37" s="84"/>
      <c r="N37" s="84"/>
      <c r="O37" s="84"/>
    </row>
    <row r="38" spans="1:15" s="1" customFormat="1" ht="14.25" customHeight="1" x14ac:dyDescent="0.25">
      <c r="A38" s="232" t="s">
        <v>276</v>
      </c>
      <c r="B38" s="233"/>
      <c r="C38" s="233"/>
      <c r="D38" s="233"/>
      <c r="E38" s="234"/>
      <c r="F38" s="116">
        <v>0.1606217617</v>
      </c>
      <c r="G38" s="116">
        <v>0.1503496503</v>
      </c>
      <c r="H38" s="116">
        <v>0.14235807859999999</v>
      </c>
      <c r="I38" s="116">
        <v>0.13876454790000001</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38:E38"/>
    <mergeCell ref="A37:E37"/>
    <mergeCell ref="A31:E31"/>
    <mergeCell ref="A32:E32"/>
    <mergeCell ref="A33:E33"/>
    <mergeCell ref="A34:E34"/>
    <mergeCell ref="A35:E35"/>
    <mergeCell ref="A36:E36"/>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B9:C9"/>
    <mergeCell ref="M8:P9"/>
    <mergeCell ref="A8:C8"/>
    <mergeCell ref="A17:D20"/>
    <mergeCell ref="B10:D10"/>
    <mergeCell ref="E2:M4"/>
    <mergeCell ref="N2:O2"/>
    <mergeCell ref="N4:O4"/>
    <mergeCell ref="E5:G5"/>
    <mergeCell ref="E6:O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107</v>
      </c>
      <c r="F5" s="199"/>
      <c r="G5" s="199"/>
      <c r="H5" s="68"/>
      <c r="I5" s="68"/>
      <c r="J5" s="13"/>
      <c r="L5" s="8"/>
      <c r="M5" s="68"/>
      <c r="N5" s="68"/>
      <c r="O5" s="68"/>
      <c r="P5" s="68"/>
    </row>
    <row r="6" spans="1:16" ht="18.75" x14ac:dyDescent="0.25">
      <c r="D6" s="21"/>
      <c r="E6" s="239" t="s">
        <v>108</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4" t="s">
        <v>328</v>
      </c>
      <c r="F8" s="254"/>
      <c r="G8" s="254"/>
      <c r="H8" s="254"/>
      <c r="I8" s="254" t="s">
        <v>327</v>
      </c>
      <c r="J8" s="254"/>
      <c r="K8" s="254"/>
      <c r="L8" s="256" t="s">
        <v>329</v>
      </c>
      <c r="M8" s="256"/>
      <c r="N8" s="256"/>
      <c r="O8" s="256"/>
    </row>
    <row r="9" spans="1:16" s="86" customFormat="1" ht="14.25" customHeight="1" x14ac:dyDescent="0.2">
      <c r="A9" s="20"/>
      <c r="B9" s="255" t="s">
        <v>109</v>
      </c>
      <c r="C9" s="255"/>
      <c r="D9" s="9"/>
      <c r="E9" s="4"/>
      <c r="F9" s="4"/>
      <c r="G9" s="4"/>
      <c r="H9" s="4"/>
      <c r="I9" s="4"/>
      <c r="J9" s="4"/>
      <c r="K9" s="4"/>
      <c r="L9" s="4"/>
      <c r="M9" s="4"/>
      <c r="N9" s="4"/>
      <c r="O9" s="4"/>
    </row>
    <row r="10" spans="1:16" s="86" customFormat="1" ht="14.25" customHeight="1" x14ac:dyDescent="0.2">
      <c r="A10" s="20"/>
      <c r="B10" s="255" t="s">
        <v>110</v>
      </c>
      <c r="C10" s="255"/>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245</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A20" s="246"/>
      <c r="B20" s="246"/>
      <c r="C20" s="246"/>
      <c r="D20" s="246"/>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6833</v>
      </c>
      <c r="G25" s="84">
        <v>6829</v>
      </c>
      <c r="H25" s="84">
        <v>6921</v>
      </c>
      <c r="I25" s="84">
        <v>6494</v>
      </c>
      <c r="J25" s="84"/>
      <c r="K25" s="84"/>
      <c r="L25" s="84"/>
      <c r="M25" s="84"/>
      <c r="N25" s="84"/>
      <c r="O25" s="84"/>
    </row>
    <row r="26" spans="1:16" s="9" customFormat="1" ht="15" customHeight="1" x14ac:dyDescent="0.2">
      <c r="A26" s="232" t="s">
        <v>111</v>
      </c>
      <c r="B26" s="233"/>
      <c r="C26" s="233"/>
      <c r="D26" s="233"/>
      <c r="E26" s="234"/>
      <c r="F26" s="84">
        <v>1596</v>
      </c>
      <c r="G26" s="84">
        <v>1598</v>
      </c>
      <c r="H26" s="84">
        <v>1303</v>
      </c>
      <c r="I26" s="84">
        <v>1149</v>
      </c>
      <c r="J26" s="84"/>
      <c r="K26" s="84"/>
      <c r="L26" s="84"/>
      <c r="M26" s="84"/>
      <c r="N26" s="84"/>
      <c r="O26" s="84"/>
    </row>
    <row r="27" spans="1:16" s="86" customFormat="1" ht="15" customHeight="1" x14ac:dyDescent="0.25">
      <c r="A27" s="232" t="s">
        <v>109</v>
      </c>
      <c r="B27" s="233"/>
      <c r="C27" s="233"/>
      <c r="D27" s="233"/>
      <c r="E27" s="234"/>
      <c r="F27" s="116">
        <v>0.23357236940000001</v>
      </c>
      <c r="G27" s="116">
        <v>0.2340020501</v>
      </c>
      <c r="H27" s="116">
        <v>0.18826759139999999</v>
      </c>
      <c r="I27" s="116">
        <v>0.1769325531</v>
      </c>
      <c r="J27" s="116"/>
      <c r="K27" s="116"/>
      <c r="L27" s="116"/>
      <c r="M27" s="116"/>
      <c r="N27" s="116"/>
      <c r="O27" s="116"/>
    </row>
    <row r="28" spans="1:16" s="9" customFormat="1" ht="15" customHeight="1" x14ac:dyDescent="0.2">
      <c r="A28" s="128" t="s">
        <v>112</v>
      </c>
      <c r="B28" s="129"/>
      <c r="C28" s="129"/>
      <c r="D28" s="129"/>
      <c r="E28" s="130"/>
      <c r="F28" s="115">
        <v>8.4862155387999998</v>
      </c>
      <c r="G28" s="115">
        <v>6.4130162703</v>
      </c>
      <c r="H28" s="115">
        <v>7.6922486569000004</v>
      </c>
      <c r="I28" s="115">
        <v>7.3255004352000004</v>
      </c>
      <c r="J28" s="115"/>
      <c r="K28" s="115"/>
      <c r="L28" s="115"/>
      <c r="M28" s="115"/>
      <c r="N28" s="115"/>
      <c r="O28" s="115"/>
    </row>
    <row r="29" spans="1:16" s="9" customFormat="1" ht="15" customHeight="1" x14ac:dyDescent="0.2">
      <c r="A29" s="128" t="s">
        <v>170</v>
      </c>
      <c r="B29" s="129"/>
      <c r="C29" s="129"/>
      <c r="D29" s="129"/>
      <c r="E29" s="130"/>
      <c r="F29" s="58">
        <v>1037</v>
      </c>
      <c r="G29" s="58">
        <v>700</v>
      </c>
      <c r="H29" s="58">
        <v>596</v>
      </c>
      <c r="I29" s="58">
        <v>435</v>
      </c>
      <c r="J29" s="58"/>
      <c r="K29" s="58"/>
      <c r="L29" s="58"/>
      <c r="M29" s="58"/>
      <c r="N29" s="58"/>
      <c r="O29" s="58"/>
    </row>
    <row r="30" spans="1:16" s="9" customFormat="1" ht="15" customHeight="1" x14ac:dyDescent="0.2">
      <c r="A30" s="232" t="s">
        <v>120</v>
      </c>
      <c r="B30" s="233"/>
      <c r="C30" s="233"/>
      <c r="D30" s="233"/>
      <c r="E30" s="234"/>
      <c r="F30" s="116">
        <v>0.1517635007</v>
      </c>
      <c r="G30" s="116">
        <v>0.1025040269</v>
      </c>
      <c r="H30" s="116">
        <v>8.6114723300000001E-2</v>
      </c>
      <c r="I30" s="116">
        <v>6.6984909100000004E-2</v>
      </c>
      <c r="J30" s="116"/>
      <c r="K30" s="116"/>
      <c r="L30" s="116"/>
      <c r="M30" s="116"/>
      <c r="N30" s="116"/>
      <c r="O30" s="116"/>
    </row>
    <row r="31" spans="1:16" s="10" customFormat="1" ht="15" customHeight="1" x14ac:dyDescent="0.2">
      <c r="A31" s="232" t="s">
        <v>161</v>
      </c>
      <c r="B31" s="233"/>
      <c r="C31" s="233"/>
      <c r="D31" s="233"/>
      <c r="E31" s="234"/>
      <c r="F31" s="58">
        <v>5930</v>
      </c>
      <c r="G31" s="58">
        <v>6049</v>
      </c>
      <c r="H31" s="58">
        <v>6160</v>
      </c>
      <c r="I31" s="58">
        <v>5823</v>
      </c>
      <c r="J31" s="58"/>
      <c r="K31" s="58"/>
      <c r="L31" s="58"/>
      <c r="M31" s="58"/>
      <c r="N31" s="58"/>
      <c r="O31" s="58"/>
      <c r="P31" s="83"/>
    </row>
    <row r="32" spans="1:16" s="10" customFormat="1" ht="15" customHeight="1" x14ac:dyDescent="0.2">
      <c r="A32" s="232" t="s">
        <v>162</v>
      </c>
      <c r="B32" s="233"/>
      <c r="C32" s="233"/>
      <c r="D32" s="233"/>
      <c r="E32" s="234"/>
      <c r="F32" s="116">
        <v>0.86784721210000004</v>
      </c>
      <c r="G32" s="116">
        <v>0.88578122709999996</v>
      </c>
      <c r="H32" s="116">
        <v>0.89004479120000002</v>
      </c>
      <c r="I32" s="116">
        <v>0.8966738528</v>
      </c>
      <c r="J32" s="116"/>
      <c r="K32" s="116"/>
      <c r="L32" s="116"/>
      <c r="M32" s="116"/>
      <c r="N32" s="116"/>
      <c r="O32" s="116"/>
    </row>
    <row r="33" spans="1:15" s="10" customFormat="1" ht="15" customHeight="1" x14ac:dyDescent="0.2">
      <c r="A33" s="232" t="s">
        <v>229</v>
      </c>
      <c r="B33" s="233"/>
      <c r="C33" s="233"/>
      <c r="D33" s="233"/>
      <c r="E33" s="234"/>
      <c r="F33" s="58">
        <v>3764</v>
      </c>
      <c r="G33" s="58">
        <v>3735</v>
      </c>
      <c r="H33" s="58">
        <v>3568</v>
      </c>
      <c r="I33" s="58">
        <v>3280</v>
      </c>
      <c r="J33" s="58"/>
      <c r="K33" s="58"/>
      <c r="L33" s="58"/>
      <c r="M33" s="58"/>
      <c r="N33" s="58"/>
      <c r="O33" s="58"/>
    </row>
    <row r="34" spans="1:15" s="10" customFormat="1" ht="15" customHeight="1" x14ac:dyDescent="0.2">
      <c r="A34" s="232" t="s">
        <v>230</v>
      </c>
      <c r="B34" s="233"/>
      <c r="C34" s="233"/>
      <c r="D34" s="233"/>
      <c r="E34" s="234"/>
      <c r="F34" s="116">
        <v>0.55085613929999999</v>
      </c>
      <c r="G34" s="116">
        <v>0.54693220090000005</v>
      </c>
      <c r="H34" s="116">
        <v>0.5155324375</v>
      </c>
      <c r="I34" s="116">
        <v>0.50508161380000005</v>
      </c>
      <c r="J34" s="116"/>
      <c r="K34" s="116"/>
      <c r="L34" s="116"/>
      <c r="M34" s="116"/>
      <c r="N34" s="116"/>
      <c r="O34" s="116"/>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22:D22"/>
    <mergeCell ref="A14:D20"/>
    <mergeCell ref="N2:O2"/>
    <mergeCell ref="N4:O4"/>
    <mergeCell ref="E5:G5"/>
    <mergeCell ref="E8:H8"/>
    <mergeCell ref="I8:K8"/>
    <mergeCell ref="L8:O8"/>
    <mergeCell ref="E2:M4"/>
    <mergeCell ref="A13:C13"/>
    <mergeCell ref="A8:C8"/>
    <mergeCell ref="B11:D12"/>
    <mergeCell ref="A21:C21"/>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113</v>
      </c>
      <c r="F5" s="199"/>
      <c r="G5" s="199"/>
      <c r="H5" s="68"/>
      <c r="I5" s="68"/>
      <c r="J5" s="13"/>
      <c r="L5" s="8"/>
      <c r="M5" s="68"/>
      <c r="N5" s="68"/>
      <c r="O5" s="68"/>
      <c r="P5" s="68"/>
    </row>
    <row r="6" spans="1:16" ht="18.75" x14ac:dyDescent="0.25">
      <c r="D6" s="21"/>
      <c r="E6" s="239" t="s">
        <v>114</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115</v>
      </c>
      <c r="F8" s="242"/>
      <c r="G8" s="242"/>
      <c r="H8" s="242"/>
      <c r="I8" s="253" t="s">
        <v>304</v>
      </c>
      <c r="J8" s="253"/>
      <c r="K8" s="253"/>
      <c r="L8" s="262" t="s">
        <v>305</v>
      </c>
      <c r="M8" s="262"/>
      <c r="N8" s="262"/>
      <c r="O8" s="262"/>
    </row>
    <row r="9" spans="1:16" s="86" customFormat="1" ht="14.25" customHeight="1" x14ac:dyDescent="0.2">
      <c r="A9" s="20"/>
      <c r="B9" s="255" t="s">
        <v>243</v>
      </c>
      <c r="C9" s="255"/>
      <c r="D9" s="9"/>
      <c r="E9" s="4"/>
      <c r="F9" s="4"/>
      <c r="G9" s="4"/>
      <c r="H9" s="4"/>
      <c r="I9" s="4"/>
      <c r="J9" s="4"/>
      <c r="K9" s="4"/>
      <c r="L9" s="4"/>
      <c r="M9" s="4"/>
      <c r="N9" s="4"/>
      <c r="O9" s="4"/>
    </row>
    <row r="10" spans="1:16" s="86" customFormat="1" ht="14.25" customHeight="1" x14ac:dyDescent="0.2">
      <c r="A10" s="20"/>
      <c r="B10" s="255" t="s">
        <v>242</v>
      </c>
      <c r="C10" s="255"/>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257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6833</v>
      </c>
      <c r="G25" s="84">
        <v>6829</v>
      </c>
      <c r="H25" s="84">
        <v>6921</v>
      </c>
      <c r="I25" s="84">
        <v>6494</v>
      </c>
      <c r="J25" s="84"/>
      <c r="K25" s="84"/>
      <c r="L25" s="84"/>
      <c r="M25" s="84"/>
      <c r="N25" s="84"/>
      <c r="O25" s="84"/>
    </row>
    <row r="26" spans="1:16" s="9" customFormat="1" ht="15" customHeight="1" x14ac:dyDescent="0.2">
      <c r="A26" s="232" t="s">
        <v>116</v>
      </c>
      <c r="B26" s="233"/>
      <c r="C26" s="233"/>
      <c r="D26" s="233"/>
      <c r="E26" s="234"/>
      <c r="F26" s="84">
        <v>711</v>
      </c>
      <c r="G26" s="84">
        <v>745</v>
      </c>
      <c r="H26" s="84">
        <v>799</v>
      </c>
      <c r="I26" s="84">
        <v>709</v>
      </c>
      <c r="J26" s="84"/>
      <c r="K26" s="84"/>
      <c r="L26" s="84"/>
      <c r="M26" s="84"/>
      <c r="N26" s="84"/>
      <c r="O26" s="84"/>
    </row>
    <row r="27" spans="1:16" s="86" customFormat="1" ht="15" customHeight="1" x14ac:dyDescent="0.25">
      <c r="A27" s="232" t="s">
        <v>117</v>
      </c>
      <c r="B27" s="233"/>
      <c r="C27" s="233"/>
      <c r="D27" s="233"/>
      <c r="E27" s="234"/>
      <c r="F27" s="116">
        <v>0.1040538563</v>
      </c>
      <c r="G27" s="116">
        <v>0.1090935715</v>
      </c>
      <c r="H27" s="116">
        <v>0.1154457448</v>
      </c>
      <c r="I27" s="116">
        <v>0.1091777025</v>
      </c>
      <c r="J27" s="116"/>
      <c r="K27" s="116"/>
      <c r="L27" s="116"/>
      <c r="M27" s="116"/>
      <c r="N27" s="116"/>
      <c r="O27" s="116"/>
    </row>
    <row r="28" spans="1:16" s="9" customFormat="1" ht="15" customHeight="1" x14ac:dyDescent="0.2">
      <c r="A28" s="232" t="s">
        <v>255</v>
      </c>
      <c r="B28" s="233"/>
      <c r="C28" s="233"/>
      <c r="D28" s="233"/>
      <c r="E28" s="234"/>
      <c r="F28" s="58">
        <v>685</v>
      </c>
      <c r="G28" s="58">
        <v>696</v>
      </c>
      <c r="H28" s="58">
        <v>732</v>
      </c>
      <c r="I28" s="58">
        <v>742</v>
      </c>
      <c r="J28" s="58"/>
      <c r="K28" s="58"/>
      <c r="L28" s="58"/>
      <c r="M28" s="58"/>
      <c r="N28" s="58"/>
      <c r="O28" s="58"/>
    </row>
    <row r="29" spans="1:16" s="9" customFormat="1" ht="15" customHeight="1" x14ac:dyDescent="0.2">
      <c r="A29" s="232" t="s">
        <v>256</v>
      </c>
      <c r="B29" s="233"/>
      <c r="C29" s="233"/>
      <c r="D29" s="233"/>
      <c r="E29" s="234"/>
      <c r="F29" s="116">
        <v>0.1002487926</v>
      </c>
      <c r="G29" s="116">
        <v>0.1019182896</v>
      </c>
      <c r="H29" s="116">
        <v>0.1057650629</v>
      </c>
      <c r="I29" s="116">
        <v>0.1142593163</v>
      </c>
      <c r="J29" s="116"/>
      <c r="K29" s="116"/>
      <c r="L29" s="116"/>
      <c r="M29" s="116"/>
      <c r="N29" s="116"/>
      <c r="O29" s="116"/>
    </row>
    <row r="30" spans="1:16" s="9" customFormat="1" ht="15" customHeight="1" x14ac:dyDescent="0.2">
      <c r="A30" s="232" t="s">
        <v>118</v>
      </c>
      <c r="B30" s="233"/>
      <c r="C30" s="233"/>
      <c r="D30" s="233"/>
      <c r="E30" s="234"/>
      <c r="F30" s="58">
        <v>198</v>
      </c>
      <c r="G30" s="58">
        <v>195</v>
      </c>
      <c r="H30" s="58">
        <v>191</v>
      </c>
      <c r="I30" s="58">
        <v>186</v>
      </c>
      <c r="J30" s="58"/>
      <c r="K30" s="58"/>
      <c r="L30" s="58"/>
      <c r="M30" s="58"/>
      <c r="N30" s="58"/>
      <c r="O30" s="58"/>
    </row>
    <row r="31" spans="1:16" s="10" customFormat="1" ht="15" customHeight="1" x14ac:dyDescent="0.2">
      <c r="A31" s="232" t="s">
        <v>119</v>
      </c>
      <c r="B31" s="233"/>
      <c r="C31" s="233"/>
      <c r="D31" s="233"/>
      <c r="E31" s="234"/>
      <c r="F31" s="116">
        <v>2.8977023300000002E-2</v>
      </c>
      <c r="G31" s="116">
        <v>2.8554693200000002E-2</v>
      </c>
      <c r="H31" s="116">
        <v>2.7597167999999998E-2</v>
      </c>
      <c r="I31" s="116">
        <v>2.8641823199999999E-2</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N2:O2"/>
    <mergeCell ref="N4:O4"/>
    <mergeCell ref="E5:G5"/>
    <mergeCell ref="E8:H8"/>
    <mergeCell ref="I8:K8"/>
    <mergeCell ref="L8:O8"/>
    <mergeCell ref="E6:O6"/>
    <mergeCell ref="E2:M4"/>
    <mergeCell ref="A13:C13"/>
    <mergeCell ref="A22:D22"/>
    <mergeCell ref="A8:C8"/>
    <mergeCell ref="B9:C9"/>
    <mergeCell ref="B18:C18"/>
    <mergeCell ref="B19:C19"/>
    <mergeCell ref="B10:C10"/>
    <mergeCell ref="B11:D12"/>
    <mergeCell ref="A21:C21"/>
    <mergeCell ref="A14:D17"/>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1" t="s">
        <v>333</v>
      </c>
      <c r="F2" s="201"/>
      <c r="G2" s="201"/>
      <c r="H2" s="201"/>
      <c r="I2" s="201"/>
      <c r="J2" s="201"/>
      <c r="K2" s="201"/>
      <c r="L2" s="201"/>
      <c r="M2" s="201"/>
      <c r="N2" s="201"/>
      <c r="O2" s="201"/>
      <c r="P2" s="198" t="s">
        <v>3</v>
      </c>
      <c r="Q2" s="198"/>
      <c r="R2" s="198"/>
    </row>
    <row r="3" spans="1:30" ht="16.5" customHeight="1" x14ac:dyDescent="0.25">
      <c r="B3" s="63"/>
      <c r="C3" s="63"/>
      <c r="D3" s="2"/>
      <c r="E3" s="201"/>
      <c r="F3" s="201"/>
      <c r="G3" s="201"/>
      <c r="H3" s="201"/>
      <c r="I3" s="201"/>
      <c r="J3" s="201"/>
      <c r="K3" s="201"/>
      <c r="L3" s="201"/>
      <c r="M3" s="201"/>
      <c r="N3" s="201"/>
      <c r="O3" s="201"/>
      <c r="P3" s="69"/>
      <c r="Q3" s="69"/>
    </row>
    <row r="4" spans="1:30" ht="16.5" customHeight="1" x14ac:dyDescent="0.25">
      <c r="B4" s="1"/>
      <c r="C4" s="1"/>
      <c r="E4" s="201"/>
      <c r="F4" s="201"/>
      <c r="G4" s="201"/>
      <c r="H4" s="201"/>
      <c r="I4" s="201"/>
      <c r="J4" s="201"/>
      <c r="K4" s="201"/>
      <c r="L4" s="201"/>
      <c r="M4" s="201"/>
      <c r="N4" s="201"/>
      <c r="O4" s="201"/>
      <c r="P4" s="200" t="s">
        <v>326</v>
      </c>
      <c r="Q4" s="200"/>
      <c r="R4" s="200"/>
    </row>
    <row r="5" spans="1:30" ht="16.5" customHeight="1" x14ac:dyDescent="0.25">
      <c r="B5" s="1"/>
      <c r="C5" s="1"/>
      <c r="E5" s="199"/>
      <c r="F5" s="199"/>
      <c r="G5" s="199"/>
      <c r="H5" s="68"/>
      <c r="I5" s="68"/>
      <c r="J5" s="13"/>
      <c r="L5" s="8"/>
      <c r="M5" s="68"/>
      <c r="N5" s="68"/>
      <c r="O5" s="68"/>
      <c r="P5" s="68"/>
    </row>
    <row r="6" spans="1:30" ht="15.75" customHeight="1" x14ac:dyDescent="0.25">
      <c r="A6" s="206" t="s">
        <v>2</v>
      </c>
      <c r="B6" s="207"/>
      <c r="C6" s="207"/>
      <c r="D6" s="21"/>
      <c r="E6" s="21"/>
      <c r="F6" s="21"/>
      <c r="G6" s="21"/>
      <c r="H6" s="21"/>
      <c r="I6" s="21"/>
      <c r="J6" s="21"/>
      <c r="K6" s="21"/>
      <c r="L6" s="21"/>
      <c r="M6" s="21"/>
      <c r="N6" s="21"/>
      <c r="O6" s="21"/>
      <c r="P6" s="21"/>
      <c r="Q6" s="21"/>
      <c r="R6" s="21"/>
    </row>
    <row r="7" spans="1:30" s="29" customFormat="1" ht="19.5" customHeight="1" x14ac:dyDescent="0.25">
      <c r="A7" s="208"/>
      <c r="B7" s="208"/>
      <c r="C7" s="208"/>
      <c r="D7" s="25"/>
      <c r="E7" s="25"/>
      <c r="F7" s="25"/>
      <c r="G7" s="25"/>
      <c r="H7" s="25"/>
      <c r="I7" s="25"/>
      <c r="J7" s="25"/>
      <c r="K7" s="25"/>
      <c r="L7" s="25"/>
      <c r="M7" s="25"/>
      <c r="N7" s="25"/>
      <c r="O7" s="25"/>
      <c r="P7" s="25"/>
      <c r="Q7" s="25"/>
      <c r="R7" s="25"/>
    </row>
    <row r="8" spans="1:30" s="26" customFormat="1" ht="16.5" customHeight="1" x14ac:dyDescent="0.25">
      <c r="A8" s="202" t="s">
        <v>6</v>
      </c>
      <c r="B8" s="202"/>
      <c r="C8" s="202"/>
      <c r="D8" s="202"/>
      <c r="E8" s="202"/>
      <c r="F8" s="202"/>
      <c r="G8" s="202"/>
      <c r="H8" s="202"/>
      <c r="I8" s="202"/>
      <c r="J8" s="203"/>
      <c r="K8" s="203"/>
      <c r="L8" s="203"/>
      <c r="M8" s="203"/>
      <c r="N8" s="203"/>
      <c r="O8" s="203"/>
      <c r="P8" s="203"/>
      <c r="Q8" s="203"/>
      <c r="R8" s="203"/>
      <c r="S8" s="12"/>
      <c r="T8" s="12"/>
      <c r="U8" s="12"/>
      <c r="V8" s="12"/>
      <c r="W8" s="12"/>
      <c r="X8" s="12"/>
      <c r="Y8" s="12"/>
      <c r="Z8" s="12"/>
      <c r="AA8" s="12"/>
      <c r="AB8" s="12"/>
      <c r="AC8" s="12"/>
      <c r="AD8" s="12"/>
    </row>
    <row r="9" spans="1:30" s="97" customFormat="1" ht="16.5" customHeight="1" x14ac:dyDescent="0.25">
      <c r="A9" s="165">
        <v>0</v>
      </c>
      <c r="B9" s="211" t="s">
        <v>169</v>
      </c>
      <c r="C9" s="211"/>
      <c r="D9" s="211"/>
      <c r="E9" s="211"/>
      <c r="F9" s="211"/>
      <c r="G9" s="211"/>
      <c r="H9" s="211"/>
      <c r="I9" s="211"/>
      <c r="J9" s="159"/>
      <c r="K9" s="196"/>
      <c r="L9" s="196"/>
      <c r="M9" s="196"/>
      <c r="N9" s="196"/>
      <c r="O9" s="196"/>
      <c r="P9" s="196"/>
      <c r="Q9" s="196"/>
      <c r="R9" s="196"/>
      <c r="S9" s="96"/>
      <c r="T9" s="96"/>
      <c r="U9" s="96"/>
      <c r="V9" s="96"/>
      <c r="W9" s="96"/>
      <c r="X9" s="96"/>
      <c r="Y9" s="96"/>
      <c r="Z9" s="96"/>
      <c r="AA9" s="96"/>
      <c r="AB9" s="96"/>
      <c r="AC9" s="96"/>
    </row>
    <row r="10" spans="1:30" s="97" customFormat="1" ht="16.5" customHeight="1" x14ac:dyDescent="0.25">
      <c r="A10" s="166">
        <v>1</v>
      </c>
      <c r="B10" s="195" t="s">
        <v>199</v>
      </c>
      <c r="C10" s="195"/>
      <c r="D10" s="195"/>
      <c r="E10" s="195"/>
      <c r="F10" s="195"/>
      <c r="G10" s="195"/>
      <c r="H10" s="195"/>
      <c r="I10" s="195"/>
      <c r="J10" s="160"/>
      <c r="K10" s="196"/>
      <c r="L10" s="196"/>
      <c r="M10" s="196"/>
      <c r="N10" s="196"/>
      <c r="O10" s="196"/>
      <c r="P10" s="196"/>
      <c r="Q10" s="196"/>
      <c r="R10" s="196"/>
      <c r="S10" s="98"/>
      <c r="T10" s="98"/>
      <c r="U10" s="98"/>
      <c r="V10" s="98"/>
      <c r="W10" s="98"/>
      <c r="X10" s="98"/>
      <c r="Y10" s="98"/>
      <c r="Z10" s="98"/>
      <c r="AA10" s="98"/>
      <c r="AB10" s="98"/>
      <c r="AC10" s="98"/>
      <c r="AD10" s="98"/>
    </row>
    <row r="11" spans="1:30" s="99" customFormat="1" ht="16.5" customHeight="1" x14ac:dyDescent="0.25">
      <c r="A11" s="166">
        <v>2</v>
      </c>
      <c r="B11" s="195" t="s">
        <v>198</v>
      </c>
      <c r="C11" s="195"/>
      <c r="D11" s="195"/>
      <c r="E11" s="195"/>
      <c r="F11" s="195"/>
      <c r="G11" s="195"/>
      <c r="H11" s="195"/>
      <c r="I11" s="195"/>
      <c r="J11" s="160"/>
      <c r="K11" s="196"/>
      <c r="L11" s="196"/>
      <c r="M11" s="196"/>
      <c r="N11" s="196"/>
      <c r="O11" s="196"/>
      <c r="P11" s="196"/>
      <c r="Q11" s="196"/>
      <c r="R11" s="196"/>
    </row>
    <row r="12" spans="1:30" s="99" customFormat="1" ht="16.5" customHeight="1" x14ac:dyDescent="0.25">
      <c r="A12" s="166">
        <v>3</v>
      </c>
      <c r="B12" s="195" t="s">
        <v>20</v>
      </c>
      <c r="C12" s="195"/>
      <c r="D12" s="195"/>
      <c r="E12" s="195"/>
      <c r="F12" s="195"/>
      <c r="G12" s="195"/>
      <c r="H12" s="195"/>
      <c r="I12" s="195"/>
      <c r="J12" s="160"/>
      <c r="K12" s="196"/>
      <c r="L12" s="196"/>
      <c r="M12" s="196"/>
      <c r="N12" s="196"/>
      <c r="O12" s="196"/>
      <c r="P12" s="196"/>
      <c r="Q12" s="196"/>
      <c r="R12" s="196"/>
    </row>
    <row r="13" spans="1:30" s="99" customFormat="1" ht="16.5" customHeight="1" x14ac:dyDescent="0.25">
      <c r="A13" s="166">
        <v>4</v>
      </c>
      <c r="B13" s="195" t="s">
        <v>44</v>
      </c>
      <c r="C13" s="195"/>
      <c r="D13" s="195"/>
      <c r="E13" s="195"/>
      <c r="F13" s="195"/>
      <c r="G13" s="195"/>
      <c r="H13" s="195"/>
      <c r="I13" s="195"/>
      <c r="J13" s="160"/>
      <c r="K13" s="196"/>
      <c r="L13" s="196"/>
      <c r="M13" s="196"/>
      <c r="N13" s="196"/>
      <c r="O13" s="196"/>
      <c r="P13" s="196"/>
      <c r="Q13" s="196"/>
      <c r="R13" s="196"/>
    </row>
    <row r="14" spans="1:30" s="99" customFormat="1" ht="16.5" customHeight="1" x14ac:dyDescent="0.25">
      <c r="A14" s="166" t="s">
        <v>132</v>
      </c>
      <c r="B14" s="195" t="s">
        <v>130</v>
      </c>
      <c r="C14" s="195"/>
      <c r="D14" s="195"/>
      <c r="E14" s="195"/>
      <c r="F14" s="195"/>
      <c r="G14" s="195"/>
      <c r="H14" s="195"/>
      <c r="I14" s="195"/>
      <c r="J14" s="160"/>
      <c r="K14" s="196"/>
      <c r="L14" s="196"/>
      <c r="M14" s="196"/>
      <c r="N14" s="196"/>
      <c r="O14" s="196"/>
      <c r="P14" s="196"/>
      <c r="Q14" s="196"/>
      <c r="R14" s="196"/>
    </row>
    <row r="15" spans="1:30" s="99" customFormat="1" ht="16.5" customHeight="1" x14ac:dyDescent="0.25">
      <c r="A15" s="166" t="s">
        <v>133</v>
      </c>
      <c r="B15" s="195" t="s">
        <v>131</v>
      </c>
      <c r="C15" s="195"/>
      <c r="D15" s="195"/>
      <c r="E15" s="195"/>
      <c r="F15" s="195"/>
      <c r="G15" s="195"/>
      <c r="H15" s="195"/>
      <c r="I15" s="195"/>
      <c r="J15" s="160"/>
      <c r="K15" s="196"/>
      <c r="L15" s="196"/>
      <c r="M15" s="196"/>
      <c r="N15" s="196"/>
      <c r="O15" s="196"/>
      <c r="P15" s="196"/>
      <c r="Q15" s="196"/>
      <c r="R15" s="196"/>
    </row>
    <row r="16" spans="1:30" s="99" customFormat="1" ht="16.5" customHeight="1" x14ac:dyDescent="0.25">
      <c r="A16" s="167" t="s">
        <v>232</v>
      </c>
      <c r="B16" s="197" t="s">
        <v>221</v>
      </c>
      <c r="C16" s="197"/>
      <c r="D16" s="197"/>
      <c r="E16" s="197"/>
      <c r="F16" s="197"/>
      <c r="G16" s="197"/>
      <c r="H16" s="197"/>
      <c r="I16" s="197"/>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197" t="s">
        <v>106</v>
      </c>
      <c r="C20" s="197"/>
      <c r="D20" s="197"/>
      <c r="E20" s="197"/>
      <c r="F20" s="197"/>
      <c r="G20" s="197"/>
      <c r="H20" s="197"/>
      <c r="I20" s="197"/>
      <c r="J20" s="161"/>
      <c r="K20" s="196"/>
      <c r="L20" s="196"/>
      <c r="M20" s="196"/>
      <c r="N20" s="196"/>
      <c r="O20" s="196"/>
      <c r="P20" s="196"/>
      <c r="Q20" s="196"/>
      <c r="R20" s="196"/>
    </row>
    <row r="21" spans="1:21" s="99" customFormat="1" ht="16.5" customHeight="1" x14ac:dyDescent="0.25">
      <c r="A21" s="166" t="s">
        <v>135</v>
      </c>
      <c r="B21" s="197" t="s">
        <v>141</v>
      </c>
      <c r="C21" s="197"/>
      <c r="D21" s="197"/>
      <c r="E21" s="197"/>
      <c r="F21" s="197"/>
      <c r="G21" s="197"/>
      <c r="H21" s="197"/>
      <c r="I21" s="197"/>
      <c r="J21" s="161"/>
      <c r="K21" s="196"/>
      <c r="L21" s="196"/>
      <c r="M21" s="196"/>
      <c r="N21" s="196"/>
      <c r="O21" s="196"/>
      <c r="P21" s="196"/>
      <c r="Q21" s="196"/>
      <c r="R21" s="196"/>
    </row>
    <row r="22" spans="1:21" s="99" customFormat="1" ht="16.5" customHeight="1" x14ac:dyDescent="0.25">
      <c r="A22" s="166" t="s">
        <v>136</v>
      </c>
      <c r="B22" s="195" t="s">
        <v>142</v>
      </c>
      <c r="C22" s="195"/>
      <c r="D22" s="195"/>
      <c r="E22" s="195"/>
      <c r="F22" s="195"/>
      <c r="G22" s="195"/>
      <c r="H22" s="195"/>
      <c r="I22" s="195"/>
      <c r="J22" s="160"/>
      <c r="K22" s="196"/>
      <c r="L22" s="196"/>
      <c r="M22" s="196"/>
      <c r="N22" s="196"/>
      <c r="O22" s="196"/>
      <c r="P22" s="196"/>
      <c r="Q22" s="196"/>
      <c r="R22" s="196"/>
    </row>
    <row r="23" spans="1:21" s="99" customFormat="1" ht="16.5" customHeight="1" x14ac:dyDescent="0.25">
      <c r="A23" s="166" t="s">
        <v>137</v>
      </c>
      <c r="B23" s="195" t="s">
        <v>143</v>
      </c>
      <c r="C23" s="195"/>
      <c r="D23" s="195"/>
      <c r="E23" s="195"/>
      <c r="F23" s="195"/>
      <c r="G23" s="195"/>
      <c r="H23" s="195"/>
      <c r="I23" s="195"/>
      <c r="J23" s="160"/>
      <c r="K23" s="196"/>
      <c r="L23" s="196"/>
      <c r="M23" s="196"/>
      <c r="N23" s="196"/>
      <c r="O23" s="196"/>
      <c r="P23" s="196"/>
      <c r="Q23" s="196"/>
      <c r="R23" s="196"/>
    </row>
    <row r="24" spans="1:21" s="99" customFormat="1" ht="16.5" customHeight="1" x14ac:dyDescent="0.25">
      <c r="A24" s="166" t="s">
        <v>138</v>
      </c>
      <c r="B24" s="195" t="s">
        <v>108</v>
      </c>
      <c r="C24" s="195"/>
      <c r="D24" s="195"/>
      <c r="E24" s="195"/>
      <c r="F24" s="195"/>
      <c r="G24" s="195"/>
      <c r="H24" s="195"/>
      <c r="I24" s="195"/>
      <c r="J24" s="160"/>
      <c r="K24" s="196"/>
      <c r="L24" s="196"/>
      <c r="M24" s="196"/>
      <c r="N24" s="196"/>
      <c r="O24" s="196"/>
      <c r="P24" s="196"/>
      <c r="Q24" s="196"/>
      <c r="R24" s="196"/>
    </row>
    <row r="25" spans="1:21" s="99" customFormat="1" ht="16.5" customHeight="1" x14ac:dyDescent="0.25">
      <c r="A25" s="166" t="s">
        <v>139</v>
      </c>
      <c r="B25" s="195" t="s">
        <v>114</v>
      </c>
      <c r="C25" s="195"/>
      <c r="D25" s="195"/>
      <c r="E25" s="195"/>
      <c r="F25" s="195"/>
      <c r="G25" s="195"/>
      <c r="H25" s="195"/>
      <c r="I25" s="195"/>
      <c r="J25" s="160"/>
      <c r="K25" s="196"/>
      <c r="L25" s="196"/>
      <c r="M25" s="196"/>
      <c r="N25" s="196"/>
      <c r="O25" s="196"/>
      <c r="P25" s="196"/>
      <c r="Q25" s="196"/>
      <c r="R25" s="196"/>
    </row>
    <row r="26" spans="1:21" s="99" customFormat="1" ht="16.5" customHeight="1" x14ac:dyDescent="0.25">
      <c r="A26" s="166" t="s">
        <v>140</v>
      </c>
      <c r="B26" s="195" t="s">
        <v>121</v>
      </c>
      <c r="C26" s="195"/>
      <c r="D26" s="195"/>
      <c r="E26" s="195"/>
      <c r="F26" s="195"/>
      <c r="G26" s="195"/>
      <c r="H26" s="195"/>
      <c r="I26" s="195"/>
      <c r="J26" s="160"/>
      <c r="K26" s="196"/>
      <c r="L26" s="196"/>
      <c r="M26" s="196"/>
      <c r="N26" s="196"/>
      <c r="O26" s="196"/>
      <c r="P26" s="196"/>
      <c r="Q26" s="196"/>
      <c r="R26" s="196"/>
    </row>
    <row r="27" spans="1:21" s="99" customFormat="1" ht="16.5" customHeight="1" x14ac:dyDescent="0.25">
      <c r="A27" s="183" t="s">
        <v>308</v>
      </c>
      <c r="B27" s="195" t="s">
        <v>310</v>
      </c>
      <c r="C27" s="195"/>
      <c r="D27" s="195"/>
      <c r="E27" s="195"/>
      <c r="F27" s="195"/>
      <c r="G27" s="195"/>
      <c r="H27" s="195"/>
      <c r="I27" s="195"/>
      <c r="J27" s="160"/>
      <c r="K27" s="196"/>
      <c r="L27" s="196"/>
      <c r="M27" s="196"/>
      <c r="N27" s="196"/>
      <c r="O27" s="196"/>
      <c r="P27" s="196"/>
      <c r="Q27" s="196"/>
      <c r="R27" s="196"/>
    </row>
    <row r="28" spans="1:21" s="99" customFormat="1" ht="16.5" customHeight="1" x14ac:dyDescent="0.25">
      <c r="A28" s="183" t="s">
        <v>309</v>
      </c>
      <c r="B28" s="195" t="s">
        <v>311</v>
      </c>
      <c r="C28" s="195"/>
      <c r="D28" s="195"/>
      <c r="E28" s="195"/>
      <c r="F28" s="195"/>
      <c r="G28" s="195"/>
      <c r="H28" s="195"/>
      <c r="I28" s="195"/>
      <c r="J28" s="160"/>
      <c r="K28" s="196"/>
      <c r="L28" s="196"/>
      <c r="M28" s="196"/>
      <c r="N28" s="196"/>
      <c r="O28" s="196"/>
      <c r="P28" s="196"/>
      <c r="Q28" s="196"/>
      <c r="R28" s="196"/>
    </row>
    <row r="29" spans="1:21" s="16" customFormat="1" ht="15.75" customHeight="1" x14ac:dyDescent="0.2">
      <c r="A29" s="92"/>
      <c r="J29" s="91"/>
      <c r="K29" s="209"/>
      <c r="L29" s="209"/>
      <c r="M29" s="209"/>
      <c r="N29" s="209"/>
      <c r="O29" s="209"/>
      <c r="P29" s="209"/>
      <c r="Q29" s="209"/>
      <c r="R29" s="209"/>
    </row>
    <row r="30" spans="1:21" s="16" customFormat="1" ht="16.5" customHeight="1" x14ac:dyDescent="0.2">
      <c r="A30" s="205" t="s">
        <v>7</v>
      </c>
      <c r="B30" s="205"/>
      <c r="C30" s="205"/>
      <c r="D30" s="205"/>
      <c r="E30" s="205"/>
      <c r="F30" s="205"/>
      <c r="G30" s="205"/>
      <c r="H30" s="205"/>
      <c r="I30" s="205"/>
      <c r="J30" s="64"/>
      <c r="K30" s="204"/>
      <c r="L30" s="204"/>
      <c r="M30" s="204"/>
      <c r="N30" s="204"/>
      <c r="O30" s="204"/>
      <c r="P30" s="204"/>
      <c r="Q30" s="204"/>
      <c r="R30" s="204"/>
      <c r="S30" s="37"/>
      <c r="T30" s="37"/>
      <c r="U30" s="37"/>
    </row>
    <row r="31" spans="1:21" s="16" customFormat="1" ht="15.75" customHeight="1" x14ac:dyDescent="0.25">
      <c r="A31" s="93"/>
      <c r="B31" s="204"/>
      <c r="C31" s="204"/>
      <c r="D31" s="204"/>
      <c r="E31" s="204"/>
      <c r="F31" s="204"/>
      <c r="G31" s="204"/>
      <c r="H31" s="204"/>
      <c r="I31" s="204"/>
      <c r="J31" s="210"/>
      <c r="K31" s="210"/>
      <c r="L31" s="210"/>
      <c r="M31" s="210"/>
      <c r="N31" s="210"/>
      <c r="O31" s="210"/>
      <c r="P31" s="210"/>
      <c r="Q31" s="210"/>
      <c r="R31" s="210"/>
      <c r="S31" s="37"/>
      <c r="T31" s="37"/>
      <c r="U31" s="37"/>
    </row>
    <row r="32" spans="1:21" s="16" customFormat="1" ht="15.75" customHeight="1" x14ac:dyDescent="0.2">
      <c r="A32" s="205"/>
      <c r="B32" s="205"/>
      <c r="C32" s="205"/>
      <c r="D32" s="205"/>
      <c r="E32" s="205"/>
      <c r="F32" s="205"/>
      <c r="G32" s="205"/>
      <c r="H32" s="205"/>
      <c r="I32" s="205"/>
      <c r="J32" s="64"/>
      <c r="K32" s="204"/>
      <c r="L32" s="204"/>
      <c r="M32" s="204"/>
      <c r="N32" s="204"/>
      <c r="O32" s="204"/>
      <c r="P32" s="204"/>
      <c r="Q32" s="204"/>
      <c r="R32" s="204"/>
      <c r="S32" s="37"/>
      <c r="T32" s="37"/>
      <c r="U32" s="37"/>
    </row>
    <row r="33" spans="10:21" s="94" customFormat="1" ht="12.75" customHeight="1" x14ac:dyDescent="0.25">
      <c r="J33" s="93"/>
      <c r="K33" s="204"/>
      <c r="L33" s="204"/>
      <c r="M33" s="204"/>
      <c r="N33" s="204"/>
      <c r="O33" s="204"/>
      <c r="P33" s="204"/>
      <c r="Q33" s="204"/>
      <c r="R33" s="204"/>
      <c r="S33" s="95"/>
      <c r="T33" s="95"/>
      <c r="U33" s="95"/>
    </row>
  </sheetData>
  <mergeCells count="49">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 ref="P2:R2"/>
    <mergeCell ref="E5:G5"/>
    <mergeCell ref="P4:R4"/>
    <mergeCell ref="E2:O4"/>
    <mergeCell ref="A8:I8"/>
    <mergeCell ref="J8:R8"/>
    <mergeCell ref="K13:R13"/>
    <mergeCell ref="K14:R14"/>
    <mergeCell ref="K15:R15"/>
    <mergeCell ref="K20:R20"/>
    <mergeCell ref="K21:R21"/>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B27:I27"/>
    <mergeCell ref="B28:I28"/>
    <mergeCell ref="B23:I23"/>
    <mergeCell ref="B24:I24"/>
    <mergeCell ref="B25:I25"/>
    <mergeCell ref="B26:I26"/>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129</v>
      </c>
      <c r="F5" s="199"/>
      <c r="G5" s="199"/>
      <c r="H5" s="68"/>
      <c r="I5" s="68"/>
      <c r="J5" s="13"/>
      <c r="L5" s="8"/>
      <c r="M5" s="68"/>
      <c r="N5" s="68"/>
      <c r="O5" s="68"/>
      <c r="P5" s="68"/>
    </row>
    <row r="6" spans="1:16" ht="18.75" x14ac:dyDescent="0.25">
      <c r="D6" s="21"/>
      <c r="E6" s="239" t="s">
        <v>121</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42" t="s">
        <v>122</v>
      </c>
      <c r="F8" s="242"/>
      <c r="G8" s="242"/>
      <c r="H8" s="242"/>
      <c r="I8" s="254" t="s">
        <v>123</v>
      </c>
      <c r="J8" s="254"/>
      <c r="K8" s="254"/>
      <c r="L8" s="262" t="s">
        <v>174</v>
      </c>
      <c r="M8" s="262"/>
      <c r="N8" s="262"/>
      <c r="O8" s="262"/>
    </row>
    <row r="9" spans="1:16" s="86" customFormat="1" ht="14.25" customHeight="1" x14ac:dyDescent="0.2">
      <c r="A9" s="20"/>
      <c r="B9" s="255" t="s">
        <v>246</v>
      </c>
      <c r="C9" s="255"/>
      <c r="D9" s="9"/>
      <c r="E9" s="4"/>
      <c r="F9" s="4"/>
      <c r="G9" s="4"/>
      <c r="H9" s="4"/>
      <c r="I9" s="4"/>
      <c r="J9" s="4"/>
      <c r="K9" s="4"/>
      <c r="L9" s="4"/>
      <c r="M9" s="4"/>
      <c r="N9" s="4"/>
      <c r="O9" s="4"/>
    </row>
    <row r="10" spans="1:16" s="86" customFormat="1" ht="14.25" customHeight="1" x14ac:dyDescent="0.2">
      <c r="A10" s="20"/>
      <c r="B10" s="255" t="s">
        <v>247</v>
      </c>
      <c r="C10" s="255"/>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8" t="s">
        <v>0</v>
      </c>
      <c r="B13" s="238"/>
      <c r="C13" s="238"/>
      <c r="D13" s="8"/>
      <c r="E13" s="8"/>
      <c r="F13" s="8"/>
      <c r="G13" s="8"/>
      <c r="H13" s="11"/>
      <c r="I13" s="11"/>
      <c r="J13" s="11"/>
      <c r="K13" s="11"/>
      <c r="L13" s="11"/>
      <c r="M13" s="11"/>
      <c r="N13" s="11"/>
      <c r="O13" s="11"/>
    </row>
    <row r="14" spans="1:16" s="9" customFormat="1" ht="14.25" customHeight="1" x14ac:dyDescent="0.2">
      <c r="A14" s="246" t="s">
        <v>177</v>
      </c>
      <c r="B14" s="246"/>
      <c r="C14" s="246"/>
      <c r="D14" s="246"/>
      <c r="E14" s="8"/>
      <c r="F14" s="8"/>
      <c r="G14" s="8"/>
      <c r="H14" s="12"/>
      <c r="I14" s="12"/>
      <c r="J14" s="12"/>
      <c r="K14" s="12"/>
      <c r="L14" s="12"/>
      <c r="M14" s="12"/>
      <c r="N14" s="12"/>
      <c r="O14" s="12"/>
    </row>
    <row r="15" spans="1:16" s="86"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0"/>
      <c r="B17" s="255"/>
      <c r="C17" s="255"/>
      <c r="D17" s="8"/>
      <c r="E17" s="8"/>
      <c r="F17" s="8"/>
      <c r="G17" s="8"/>
    </row>
    <row r="18" spans="1:16" s="9" customFormat="1" ht="14.25" customHeight="1" x14ac:dyDescent="0.2">
      <c r="A18" s="20"/>
      <c r="B18" s="255"/>
      <c r="C18" s="255"/>
      <c r="D18" s="6"/>
      <c r="E18" s="6"/>
      <c r="F18" s="6"/>
      <c r="G18" s="8"/>
    </row>
    <row r="19" spans="1:16" s="9" customFormat="1" ht="14.25" customHeight="1" x14ac:dyDescent="0.2">
      <c r="A19" s="20"/>
      <c r="B19" s="255"/>
      <c r="C19" s="255"/>
      <c r="E19" s="8"/>
      <c r="F19" s="8"/>
      <c r="G19" s="8"/>
    </row>
    <row r="20" spans="1:16" s="9" customFormat="1" ht="14.25" customHeight="1" x14ac:dyDescent="0.2">
      <c r="A20" s="20"/>
      <c r="B20" s="255"/>
      <c r="C20" s="255"/>
      <c r="D20" s="255"/>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6833</v>
      </c>
      <c r="G25" s="84">
        <v>6829</v>
      </c>
      <c r="H25" s="84">
        <v>6921</v>
      </c>
      <c r="I25" s="84">
        <v>6494</v>
      </c>
      <c r="J25" s="84"/>
      <c r="K25" s="84"/>
      <c r="L25" s="84"/>
      <c r="M25" s="84"/>
      <c r="N25" s="84"/>
      <c r="O25" s="84"/>
    </row>
    <row r="26" spans="1:16" s="9" customFormat="1" ht="15" customHeight="1" x14ac:dyDescent="0.2">
      <c r="A26" s="232" t="s">
        <v>124</v>
      </c>
      <c r="B26" s="233"/>
      <c r="C26" s="233"/>
      <c r="D26" s="233"/>
      <c r="E26" s="234"/>
      <c r="F26" s="84">
        <v>795</v>
      </c>
      <c r="G26" s="84">
        <v>832</v>
      </c>
      <c r="H26" s="84">
        <v>797</v>
      </c>
      <c r="I26" s="84">
        <v>890</v>
      </c>
      <c r="J26" s="84"/>
      <c r="K26" s="84"/>
      <c r="L26" s="84"/>
      <c r="M26" s="84"/>
      <c r="N26" s="84"/>
      <c r="O26" s="84"/>
    </row>
    <row r="27" spans="1:16" s="86" customFormat="1" ht="15" customHeight="1" x14ac:dyDescent="0.25">
      <c r="A27" s="232" t="s">
        <v>122</v>
      </c>
      <c r="B27" s="233"/>
      <c r="C27" s="233"/>
      <c r="D27" s="233"/>
      <c r="E27" s="234"/>
      <c r="F27" s="116">
        <v>0.11634713889999999</v>
      </c>
      <c r="G27" s="116">
        <v>0.12183335770000001</v>
      </c>
      <c r="H27" s="116">
        <v>0.1151567693</v>
      </c>
      <c r="I27" s="116">
        <v>0.13704958419999999</v>
      </c>
      <c r="J27" s="116"/>
      <c r="K27" s="116"/>
      <c r="L27" s="116"/>
      <c r="M27" s="116"/>
      <c r="N27" s="116"/>
      <c r="O27" s="116"/>
    </row>
    <row r="28" spans="1:16" s="9" customFormat="1" ht="15" customHeight="1" x14ac:dyDescent="0.2">
      <c r="A28" s="232" t="s">
        <v>125</v>
      </c>
      <c r="B28" s="233"/>
      <c r="C28" s="233"/>
      <c r="D28" s="233"/>
      <c r="E28" s="234"/>
      <c r="F28" s="58">
        <v>204</v>
      </c>
      <c r="G28" s="58">
        <v>191</v>
      </c>
      <c r="H28" s="58">
        <v>169</v>
      </c>
      <c r="I28" s="58">
        <v>165</v>
      </c>
      <c r="J28" s="58"/>
      <c r="K28" s="58"/>
      <c r="L28" s="58"/>
      <c r="M28" s="58"/>
      <c r="N28" s="58"/>
      <c r="O28" s="58"/>
    </row>
    <row r="29" spans="1:16" s="9" customFormat="1" ht="15" customHeight="1" x14ac:dyDescent="0.2">
      <c r="A29" s="232" t="s">
        <v>126</v>
      </c>
      <c r="B29" s="233"/>
      <c r="C29" s="233"/>
      <c r="D29" s="233"/>
      <c r="E29" s="234"/>
      <c r="F29" s="116">
        <v>2.98551149E-2</v>
      </c>
      <c r="G29" s="116">
        <v>2.7968955899999998E-2</v>
      </c>
      <c r="H29" s="116">
        <v>2.4418436599999999E-2</v>
      </c>
      <c r="I29" s="116">
        <v>2.5408068999999998E-2</v>
      </c>
      <c r="J29" s="116"/>
      <c r="K29" s="116"/>
      <c r="L29" s="116"/>
      <c r="M29" s="116"/>
      <c r="N29" s="116"/>
      <c r="O29" s="116"/>
    </row>
    <row r="30" spans="1:16" s="9" customFormat="1" ht="15" customHeight="1" x14ac:dyDescent="0.2">
      <c r="A30" s="232" t="s">
        <v>127</v>
      </c>
      <c r="B30" s="233"/>
      <c r="C30" s="233"/>
      <c r="D30" s="233"/>
      <c r="E30" s="234"/>
      <c r="F30" s="58">
        <v>84</v>
      </c>
      <c r="G30" s="58">
        <v>57</v>
      </c>
      <c r="H30" s="58">
        <v>57</v>
      </c>
      <c r="I30" s="58">
        <v>58</v>
      </c>
      <c r="J30" s="58"/>
      <c r="K30" s="58"/>
      <c r="L30" s="58"/>
      <c r="M30" s="58"/>
      <c r="N30" s="58"/>
      <c r="O30" s="58"/>
    </row>
    <row r="31" spans="1:16" s="10" customFormat="1" ht="15" customHeight="1" x14ac:dyDescent="0.2">
      <c r="A31" s="232" t="s">
        <v>128</v>
      </c>
      <c r="B31" s="233"/>
      <c r="C31" s="233"/>
      <c r="D31" s="233"/>
      <c r="E31" s="234"/>
      <c r="F31" s="116">
        <v>1.22932826E-2</v>
      </c>
      <c r="G31" s="116">
        <v>8.3467565000000001E-3</v>
      </c>
      <c r="H31" s="116">
        <v>8.2358041000000007E-3</v>
      </c>
      <c r="I31" s="116">
        <v>8.9313211999999999E-3</v>
      </c>
      <c r="J31" s="116"/>
      <c r="K31" s="116"/>
      <c r="L31" s="116"/>
      <c r="M31" s="116"/>
      <c r="N31" s="116"/>
      <c r="O31" s="116"/>
      <c r="P31" s="83"/>
    </row>
    <row r="32" spans="1:16" s="10" customFormat="1" ht="15" customHeight="1" x14ac:dyDescent="0.2">
      <c r="A32" s="249"/>
      <c r="B32" s="250"/>
      <c r="C32" s="250"/>
      <c r="D32" s="250"/>
      <c r="E32" s="251"/>
      <c r="F32" s="89"/>
      <c r="G32" s="89"/>
      <c r="H32" s="89"/>
      <c r="I32" s="89"/>
      <c r="J32" s="89"/>
      <c r="K32" s="89"/>
      <c r="L32" s="89"/>
      <c r="M32" s="89"/>
      <c r="N32" s="89"/>
      <c r="O32" s="89"/>
    </row>
    <row r="33" spans="1:15" s="10" customFormat="1" ht="15" customHeight="1" x14ac:dyDescent="0.2">
      <c r="A33" s="249"/>
      <c r="B33" s="250"/>
      <c r="C33" s="250"/>
      <c r="D33" s="250"/>
      <c r="E33" s="251"/>
      <c r="F33" s="90"/>
      <c r="G33" s="90"/>
      <c r="H33" s="90"/>
      <c r="I33" s="90"/>
      <c r="J33" s="90"/>
      <c r="K33" s="90"/>
      <c r="L33" s="90"/>
      <c r="M33" s="90"/>
      <c r="N33" s="90"/>
      <c r="O33" s="90"/>
    </row>
    <row r="34" spans="1:15" s="10" customFormat="1" ht="15" customHeight="1" x14ac:dyDescent="0.2">
      <c r="A34" s="249"/>
      <c r="B34" s="250"/>
      <c r="C34" s="250"/>
      <c r="D34" s="250"/>
      <c r="E34" s="251"/>
      <c r="F34" s="89"/>
      <c r="G34" s="89"/>
      <c r="H34" s="89"/>
      <c r="I34" s="89"/>
      <c r="J34" s="89"/>
      <c r="K34" s="89"/>
      <c r="L34" s="89"/>
      <c r="M34" s="89"/>
      <c r="N34" s="89"/>
      <c r="O34" s="89"/>
    </row>
    <row r="35" spans="1:15" s="10" customFormat="1" ht="15" customHeight="1" x14ac:dyDescent="0.2">
      <c r="A35" s="249"/>
      <c r="B35" s="250"/>
      <c r="C35" s="250"/>
      <c r="D35" s="250"/>
      <c r="E35" s="251"/>
      <c r="F35" s="89"/>
      <c r="G35" s="89"/>
      <c r="H35" s="89"/>
      <c r="I35" s="89"/>
      <c r="J35" s="89"/>
      <c r="K35" s="89"/>
      <c r="L35" s="89"/>
      <c r="M35" s="89"/>
      <c r="N35" s="89"/>
      <c r="O35" s="89"/>
    </row>
    <row r="36" spans="1:15" s="10" customFormat="1" ht="15" customHeight="1" x14ac:dyDescent="0.2">
      <c r="A36" s="249"/>
      <c r="B36" s="250"/>
      <c r="C36" s="250"/>
      <c r="D36" s="250"/>
      <c r="E36" s="251"/>
      <c r="F36" s="89"/>
      <c r="G36" s="89"/>
      <c r="H36" s="89"/>
      <c r="I36" s="89"/>
      <c r="J36" s="89"/>
      <c r="K36" s="89"/>
      <c r="L36" s="89"/>
      <c r="M36" s="89"/>
      <c r="N36" s="89"/>
      <c r="O36" s="89"/>
    </row>
    <row r="37" spans="1:15" s="10" customFormat="1" ht="15" customHeight="1" x14ac:dyDescent="0.2">
      <c r="A37" s="249"/>
      <c r="B37" s="250"/>
      <c r="C37" s="250"/>
      <c r="D37" s="250"/>
      <c r="E37" s="251"/>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N2:O2"/>
    <mergeCell ref="N4:O4"/>
    <mergeCell ref="E5:G5"/>
    <mergeCell ref="E8:H8"/>
    <mergeCell ref="I8:K8"/>
    <mergeCell ref="L8:O8"/>
    <mergeCell ref="E23:G23"/>
    <mergeCell ref="A24:E24"/>
    <mergeCell ref="A13:C13"/>
    <mergeCell ref="B17:C17"/>
    <mergeCell ref="E2:M4"/>
    <mergeCell ref="A8:C8"/>
    <mergeCell ref="A21:C21"/>
    <mergeCell ref="A22:D22"/>
    <mergeCell ref="B9:C9"/>
    <mergeCell ref="B10:C10"/>
    <mergeCell ref="B11:D12"/>
    <mergeCell ref="A14:D16"/>
    <mergeCell ref="B20:D20"/>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319</v>
      </c>
      <c r="F5" s="199"/>
      <c r="G5" s="199"/>
      <c r="H5" s="68"/>
      <c r="I5" s="68"/>
      <c r="J5" s="13"/>
      <c r="O5" s="68"/>
      <c r="P5" s="68"/>
    </row>
    <row r="6" spans="1:16" ht="18.75" x14ac:dyDescent="0.25">
      <c r="D6" s="21"/>
      <c r="E6" s="239" t="s">
        <v>312</v>
      </c>
      <c r="F6" s="239"/>
      <c r="G6" s="239"/>
      <c r="H6" s="239"/>
      <c r="I6" s="239"/>
      <c r="J6" s="239"/>
      <c r="K6" s="239"/>
      <c r="L6" s="239"/>
      <c r="M6" s="239"/>
      <c r="N6" s="239"/>
      <c r="O6" s="239"/>
      <c r="P6" s="21"/>
    </row>
    <row r="7" spans="1:16" s="176" customFormat="1" ht="9" customHeight="1" x14ac:dyDescent="0.2">
      <c r="D7" s="74"/>
    </row>
    <row r="8" spans="1:16" s="176" customFormat="1" ht="13.5" customHeight="1" x14ac:dyDescent="0.2">
      <c r="A8" s="238" t="s">
        <v>239</v>
      </c>
      <c r="B8" s="238"/>
      <c r="C8" s="238"/>
      <c r="D8" s="74"/>
      <c r="E8" s="252" t="s">
        <v>290</v>
      </c>
      <c r="F8" s="252"/>
      <c r="G8" s="252"/>
      <c r="H8" s="252"/>
      <c r="K8" s="184" t="s">
        <v>289</v>
      </c>
      <c r="L8" s="180"/>
      <c r="N8" s="181"/>
      <c r="O8" s="181"/>
    </row>
    <row r="9" spans="1:16" s="152" customFormat="1" ht="14.25" customHeight="1" x14ac:dyDescent="0.25">
      <c r="A9" s="185"/>
      <c r="B9" s="255" t="s">
        <v>248</v>
      </c>
      <c r="C9" s="255"/>
      <c r="D9" s="255"/>
      <c r="E9" s="4"/>
      <c r="F9" s="4"/>
      <c r="G9" s="4"/>
      <c r="H9" s="4"/>
      <c r="I9" s="4"/>
      <c r="J9" s="4"/>
      <c r="K9" s="4"/>
      <c r="L9" s="4"/>
      <c r="M9" s="4"/>
      <c r="N9" s="4"/>
      <c r="O9" s="4"/>
    </row>
    <row r="10" spans="1:16" s="152" customFormat="1" ht="14.25" customHeight="1" x14ac:dyDescent="0.25">
      <c r="A10" s="20"/>
      <c r="B10" s="255" t="s">
        <v>231</v>
      </c>
      <c r="C10" s="255"/>
      <c r="D10" s="255"/>
      <c r="E10" s="7"/>
      <c r="F10" s="7"/>
      <c r="G10" s="7"/>
      <c r="H10" s="7"/>
      <c r="I10" s="7"/>
      <c r="J10" s="7"/>
      <c r="K10" s="7"/>
      <c r="L10" s="7"/>
      <c r="M10" s="7"/>
      <c r="N10" s="7"/>
      <c r="O10" s="7"/>
    </row>
    <row r="11" spans="1:16" s="152" customFormat="1" ht="14.25" customHeight="1" x14ac:dyDescent="0.25">
      <c r="A11" s="20"/>
      <c r="B11" s="255" t="s">
        <v>34</v>
      </c>
      <c r="C11" s="255"/>
      <c r="D11" s="255"/>
      <c r="E11" s="8"/>
      <c r="F11" s="8"/>
      <c r="G11" s="8"/>
      <c r="H11" s="4"/>
      <c r="I11" s="4"/>
      <c r="J11" s="4"/>
      <c r="K11" s="4"/>
      <c r="L11" s="4"/>
      <c r="M11" s="4"/>
      <c r="N11" s="4"/>
      <c r="O11" s="4"/>
    </row>
    <row r="12" spans="1:16" s="9" customFormat="1" ht="14.25" customHeight="1" x14ac:dyDescent="0.2">
      <c r="A12" s="20"/>
      <c r="B12" s="255" t="s">
        <v>35</v>
      </c>
      <c r="C12" s="255"/>
      <c r="D12" s="255"/>
      <c r="E12" s="8"/>
      <c r="F12" s="8"/>
      <c r="G12" s="8"/>
    </row>
    <row r="13" spans="1:16" s="9" customFormat="1" ht="14.25" customHeight="1" x14ac:dyDescent="0.2">
      <c r="A13" s="20"/>
      <c r="B13" s="255" t="s">
        <v>36</v>
      </c>
      <c r="C13" s="255"/>
      <c r="D13" s="255"/>
      <c r="E13" s="8"/>
      <c r="F13" s="8"/>
      <c r="G13" s="8"/>
      <c r="H13" s="11"/>
      <c r="I13" s="11"/>
      <c r="J13" s="11"/>
      <c r="K13" s="11"/>
      <c r="L13" s="11"/>
      <c r="M13" s="11"/>
      <c r="N13" s="11"/>
      <c r="O13" s="11"/>
    </row>
    <row r="14" spans="1:16" s="9" customFormat="1" ht="14.25" customHeight="1" x14ac:dyDescent="0.2">
      <c r="A14" s="20"/>
      <c r="B14" s="255" t="s">
        <v>37</v>
      </c>
      <c r="C14" s="255"/>
      <c r="D14" s="255"/>
      <c r="E14" s="8"/>
      <c r="F14" s="8"/>
      <c r="G14" s="8"/>
      <c r="H14" s="12"/>
      <c r="I14" s="12"/>
      <c r="J14" s="12"/>
      <c r="K14" s="12"/>
      <c r="L14" s="12"/>
      <c r="M14" s="12"/>
      <c r="N14" s="12"/>
      <c r="O14" s="12"/>
    </row>
    <row r="15" spans="1:16" s="152" customFormat="1" ht="14.25" customHeight="1" x14ac:dyDescent="0.25">
      <c r="A15" s="20"/>
      <c r="B15" s="255" t="s">
        <v>38</v>
      </c>
      <c r="C15" s="255"/>
      <c r="D15" s="255"/>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207</v>
      </c>
      <c r="B25" s="233"/>
      <c r="C25" s="233"/>
      <c r="D25" s="233"/>
      <c r="E25" s="234"/>
      <c r="F25" s="84">
        <v>6833</v>
      </c>
      <c r="G25" s="84">
        <v>6829</v>
      </c>
      <c r="H25" s="84">
        <v>6921</v>
      </c>
      <c r="I25" s="84">
        <v>6494</v>
      </c>
      <c r="J25" s="84"/>
      <c r="K25" s="84"/>
      <c r="L25" s="84"/>
      <c r="M25" s="84"/>
      <c r="N25" s="84"/>
      <c r="O25" s="84"/>
    </row>
    <row r="26" spans="1:15" s="9" customFormat="1" ht="13.5" customHeight="1" x14ac:dyDescent="0.2">
      <c r="A26" s="232" t="s">
        <v>291</v>
      </c>
      <c r="B26" s="233"/>
      <c r="C26" s="233"/>
      <c r="D26" s="233"/>
      <c r="E26" s="234"/>
      <c r="F26" s="84">
        <v>501</v>
      </c>
      <c r="G26" s="84">
        <v>474</v>
      </c>
      <c r="H26" s="84">
        <v>447</v>
      </c>
      <c r="I26" s="84">
        <v>385</v>
      </c>
      <c r="J26" s="84"/>
      <c r="K26" s="84"/>
      <c r="L26" s="84"/>
      <c r="M26" s="84"/>
      <c r="N26" s="84"/>
      <c r="O26" s="84"/>
    </row>
    <row r="27" spans="1:15" s="152" customFormat="1" ht="13.5" customHeight="1" x14ac:dyDescent="0.25">
      <c r="A27" s="232" t="s">
        <v>292</v>
      </c>
      <c r="B27" s="233"/>
      <c r="C27" s="233"/>
      <c r="D27" s="233"/>
      <c r="E27" s="234"/>
      <c r="F27" s="116">
        <v>7.3320649799999998E-2</v>
      </c>
      <c r="G27" s="116">
        <v>6.9409869700000001E-2</v>
      </c>
      <c r="H27" s="116">
        <v>6.4586042499999996E-2</v>
      </c>
      <c r="I27" s="116">
        <v>5.9285494299999998E-2</v>
      </c>
      <c r="J27" s="116"/>
      <c r="K27" s="116"/>
      <c r="L27" s="116"/>
      <c r="M27" s="116"/>
      <c r="N27" s="116"/>
      <c r="O27" s="116"/>
    </row>
    <row r="28" spans="1:15" s="152" customFormat="1" ht="13.5" customHeight="1" x14ac:dyDescent="0.25">
      <c r="A28" s="177" t="s">
        <v>293</v>
      </c>
      <c r="B28" s="178"/>
      <c r="C28" s="178"/>
      <c r="D28" s="178"/>
      <c r="E28" s="179"/>
      <c r="F28" s="84">
        <v>281</v>
      </c>
      <c r="G28" s="84">
        <v>267</v>
      </c>
      <c r="H28" s="84">
        <v>257</v>
      </c>
      <c r="I28" s="84">
        <v>216</v>
      </c>
      <c r="J28" s="84"/>
      <c r="K28" s="84"/>
      <c r="L28" s="84"/>
      <c r="M28" s="84"/>
      <c r="N28" s="84"/>
      <c r="O28" s="84"/>
    </row>
    <row r="29" spans="1:15" s="152" customFormat="1" ht="13.5" customHeight="1" x14ac:dyDescent="0.25">
      <c r="A29" s="177" t="s">
        <v>294</v>
      </c>
      <c r="B29" s="178"/>
      <c r="C29" s="178"/>
      <c r="D29" s="178"/>
      <c r="E29" s="179"/>
      <c r="F29" s="116">
        <v>6.6793439499999996E-2</v>
      </c>
      <c r="G29" s="116">
        <v>6.4013425999999998E-2</v>
      </c>
      <c r="H29" s="116">
        <v>6.0799621499999998E-2</v>
      </c>
      <c r="I29" s="116">
        <v>5.3412462899999999E-2</v>
      </c>
      <c r="J29" s="116"/>
      <c r="K29" s="116"/>
      <c r="L29" s="116"/>
      <c r="M29" s="116"/>
      <c r="N29" s="116"/>
      <c r="O29" s="116"/>
    </row>
    <row r="30" spans="1:15" s="152" customFormat="1" ht="13.5" customHeight="1" x14ac:dyDescent="0.25">
      <c r="A30" s="232" t="s">
        <v>23</v>
      </c>
      <c r="B30" s="233"/>
      <c r="C30" s="233"/>
      <c r="D30" s="233"/>
      <c r="E30" s="234"/>
      <c r="F30" s="84">
        <v>40</v>
      </c>
      <c r="G30" s="84">
        <v>45</v>
      </c>
      <c r="H30" s="84">
        <v>40</v>
      </c>
      <c r="I30" s="84">
        <v>39</v>
      </c>
      <c r="J30" s="84"/>
      <c r="K30" s="84"/>
      <c r="L30" s="84"/>
      <c r="M30" s="84"/>
      <c r="N30" s="84"/>
      <c r="O30" s="84"/>
    </row>
    <row r="31" spans="1:15" s="152" customFormat="1" ht="13.5" customHeight="1" x14ac:dyDescent="0.25">
      <c r="A31" s="232" t="s">
        <v>24</v>
      </c>
      <c r="B31" s="233"/>
      <c r="C31" s="233"/>
      <c r="D31" s="233"/>
      <c r="E31" s="234"/>
      <c r="F31" s="116">
        <v>6.4000000000000001E-2</v>
      </c>
      <c r="G31" s="116">
        <v>6.4841498600000005E-2</v>
      </c>
      <c r="H31" s="116">
        <v>5.6657223800000003E-2</v>
      </c>
      <c r="I31" s="116">
        <v>6.3621533399999999E-2</v>
      </c>
      <c r="J31" s="116"/>
      <c r="K31" s="116"/>
      <c r="L31" s="116"/>
      <c r="M31" s="116"/>
      <c r="N31" s="116"/>
      <c r="O31" s="116"/>
    </row>
    <row r="32" spans="1:15" s="9" customFormat="1" ht="13.5" customHeight="1" x14ac:dyDescent="0.2">
      <c r="A32" s="232" t="s">
        <v>25</v>
      </c>
      <c r="B32" s="233"/>
      <c r="C32" s="233"/>
      <c r="D32" s="233"/>
      <c r="E32" s="234"/>
      <c r="F32" s="84">
        <v>141</v>
      </c>
      <c r="G32" s="84">
        <v>113</v>
      </c>
      <c r="H32" s="84">
        <v>108</v>
      </c>
      <c r="I32" s="84">
        <v>100</v>
      </c>
      <c r="J32" s="84"/>
      <c r="K32" s="84"/>
      <c r="L32" s="84"/>
      <c r="M32" s="84"/>
      <c r="N32" s="84"/>
      <c r="O32" s="84"/>
    </row>
    <row r="33" spans="1:15" s="9" customFormat="1" ht="13.5" customHeight="1" x14ac:dyDescent="0.2">
      <c r="A33" s="232" t="s">
        <v>26</v>
      </c>
      <c r="B33" s="233"/>
      <c r="C33" s="233"/>
      <c r="D33" s="233"/>
      <c r="E33" s="234"/>
      <c r="F33" s="116">
        <v>0.11380145279999999</v>
      </c>
      <c r="G33" s="116">
        <v>9.3620546799999996E-2</v>
      </c>
      <c r="H33" s="116">
        <v>9.2307692299999994E-2</v>
      </c>
      <c r="I33" s="116">
        <v>9.2250922499999999E-2</v>
      </c>
      <c r="J33" s="116"/>
      <c r="K33" s="116"/>
      <c r="L33" s="116"/>
      <c r="M33" s="116"/>
      <c r="N33" s="116"/>
      <c r="O33" s="116"/>
    </row>
    <row r="34" spans="1:15" s="9" customFormat="1" ht="13.5" customHeight="1" x14ac:dyDescent="0.2">
      <c r="A34" s="232" t="s">
        <v>27</v>
      </c>
      <c r="B34" s="233"/>
      <c r="C34" s="233"/>
      <c r="D34" s="233"/>
      <c r="E34" s="234"/>
      <c r="F34" s="84">
        <v>16</v>
      </c>
      <c r="G34" s="84">
        <v>21</v>
      </c>
      <c r="H34" s="84">
        <v>14</v>
      </c>
      <c r="I34" s="84" t="s">
        <v>334</v>
      </c>
      <c r="J34" s="84"/>
      <c r="K34" s="84"/>
      <c r="L34" s="84"/>
      <c r="M34" s="84"/>
      <c r="N34" s="84"/>
      <c r="O34" s="84"/>
    </row>
    <row r="35" spans="1:15" s="10" customFormat="1" ht="13.5" customHeight="1" x14ac:dyDescent="0.2">
      <c r="A35" s="232" t="s">
        <v>28</v>
      </c>
      <c r="B35" s="233"/>
      <c r="C35" s="233"/>
      <c r="D35" s="233"/>
      <c r="E35" s="234"/>
      <c r="F35" s="116">
        <v>5.0632911400000001E-2</v>
      </c>
      <c r="G35" s="116">
        <v>7.0945945900000001E-2</v>
      </c>
      <c r="H35" s="116">
        <v>5.0179211500000001E-2</v>
      </c>
      <c r="I35" s="116"/>
      <c r="J35" s="116"/>
      <c r="K35" s="116"/>
      <c r="L35" s="116"/>
      <c r="M35" s="116"/>
      <c r="N35" s="116"/>
      <c r="O35" s="116"/>
    </row>
    <row r="36" spans="1:15" s="10" customFormat="1" ht="13.5" customHeight="1" x14ac:dyDescent="0.2">
      <c r="A36" s="232" t="s">
        <v>29</v>
      </c>
      <c r="B36" s="233"/>
      <c r="C36" s="233"/>
      <c r="D36" s="233"/>
      <c r="E36" s="234"/>
      <c r="F36" s="84">
        <v>11</v>
      </c>
      <c r="G36" s="84">
        <v>18</v>
      </c>
      <c r="H36" s="84">
        <v>15</v>
      </c>
      <c r="I36" s="84">
        <v>18</v>
      </c>
      <c r="J36" s="84"/>
      <c r="K36" s="84"/>
      <c r="L36" s="84"/>
      <c r="M36" s="84"/>
      <c r="N36" s="84"/>
      <c r="O36" s="84"/>
    </row>
    <row r="37" spans="1:15" s="10" customFormat="1" ht="13.5" customHeight="1" x14ac:dyDescent="0.2">
      <c r="A37" s="232" t="s">
        <v>30</v>
      </c>
      <c r="B37" s="233"/>
      <c r="C37" s="233"/>
      <c r="D37" s="233"/>
      <c r="E37" s="234"/>
      <c r="F37" s="116">
        <v>5.1162790700000002E-2</v>
      </c>
      <c r="G37" s="116">
        <v>7.03125E-2</v>
      </c>
      <c r="H37" s="116">
        <v>4.6728972000000001E-2</v>
      </c>
      <c r="I37" s="116">
        <v>5.7324840799999999E-2</v>
      </c>
      <c r="J37" s="116"/>
      <c r="K37" s="116"/>
      <c r="L37" s="116"/>
      <c r="M37" s="116"/>
      <c r="N37" s="116"/>
      <c r="O37" s="116"/>
    </row>
    <row r="38" spans="1:15" s="1" customFormat="1" ht="13.5" customHeight="1" x14ac:dyDescent="0.25">
      <c r="A38" s="232" t="s">
        <v>31</v>
      </c>
      <c r="B38" s="233"/>
      <c r="C38" s="233"/>
      <c r="D38" s="233"/>
      <c r="E38" s="234"/>
      <c r="F38" s="84">
        <v>46</v>
      </c>
      <c r="G38" s="84">
        <v>39</v>
      </c>
      <c r="H38" s="84">
        <v>43</v>
      </c>
      <c r="I38" s="84">
        <v>38</v>
      </c>
      <c r="J38" s="84"/>
      <c r="K38" s="84"/>
      <c r="L38" s="84"/>
      <c r="M38" s="84"/>
      <c r="N38" s="84"/>
      <c r="O38" s="84"/>
    </row>
    <row r="39" spans="1:15" s="1" customFormat="1" ht="13.5" customHeight="1" x14ac:dyDescent="0.25">
      <c r="A39" s="232" t="s">
        <v>32</v>
      </c>
      <c r="B39" s="233"/>
      <c r="C39" s="233"/>
      <c r="D39" s="233"/>
      <c r="E39" s="234"/>
      <c r="F39" s="116">
        <v>0.1113801453</v>
      </c>
      <c r="G39" s="116">
        <v>9.7256857899999993E-2</v>
      </c>
      <c r="H39" s="116">
        <v>0.1033653846</v>
      </c>
      <c r="I39" s="116">
        <v>0.104109589</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B14:D14"/>
    <mergeCell ref="E2:M4"/>
    <mergeCell ref="N2:O2"/>
    <mergeCell ref="N4:O4"/>
    <mergeCell ref="E5:G5"/>
    <mergeCell ref="E6:O6"/>
    <mergeCell ref="A8:C8"/>
    <mergeCell ref="E8:H8"/>
    <mergeCell ref="B9:D9"/>
    <mergeCell ref="B10:D10"/>
    <mergeCell ref="B11:D11"/>
    <mergeCell ref="B12:D12"/>
    <mergeCell ref="B13:D13"/>
    <mergeCell ref="A31:E31"/>
    <mergeCell ref="B15:D15"/>
    <mergeCell ref="A17:C17"/>
    <mergeCell ref="A18:C20"/>
    <mergeCell ref="A21:C21"/>
    <mergeCell ref="A22:D22"/>
    <mergeCell ref="E23:G23"/>
    <mergeCell ref="A24:E24"/>
    <mergeCell ref="A25:E25"/>
    <mergeCell ref="A26:E26"/>
    <mergeCell ref="A27:E27"/>
    <mergeCell ref="A30:E30"/>
    <mergeCell ref="A38:E38"/>
    <mergeCell ref="A39:E39"/>
    <mergeCell ref="A32:E32"/>
    <mergeCell ref="A33:E33"/>
    <mergeCell ref="A34:E34"/>
    <mergeCell ref="A35:E35"/>
    <mergeCell ref="A36:E36"/>
    <mergeCell ref="A37:E3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C29" sqref="C2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318</v>
      </c>
      <c r="F5" s="199"/>
      <c r="G5" s="199"/>
      <c r="H5" s="68"/>
      <c r="I5" s="68"/>
      <c r="J5" s="13"/>
      <c r="O5" s="68"/>
      <c r="P5" s="68"/>
    </row>
    <row r="6" spans="1:16" ht="18.75" x14ac:dyDescent="0.25">
      <c r="D6" s="21"/>
      <c r="E6" s="239" t="s">
        <v>313</v>
      </c>
      <c r="F6" s="239"/>
      <c r="G6" s="239"/>
      <c r="H6" s="239"/>
      <c r="I6" s="239"/>
      <c r="J6" s="239"/>
      <c r="K6" s="239"/>
      <c r="L6" s="239"/>
      <c r="M6" s="239"/>
      <c r="N6" s="239"/>
      <c r="O6" s="239"/>
      <c r="P6" s="21"/>
    </row>
    <row r="7" spans="1:16" s="88" customFormat="1" ht="9" customHeight="1" x14ac:dyDescent="0.2">
      <c r="D7" s="74"/>
    </row>
    <row r="8" spans="1:16" s="88" customFormat="1" ht="13.5" customHeight="1" x14ac:dyDescent="0.2">
      <c r="A8" s="238" t="s">
        <v>239</v>
      </c>
      <c r="B8" s="238"/>
      <c r="C8" s="238"/>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5" t="s">
        <v>248</v>
      </c>
      <c r="C10" s="255"/>
      <c r="D10" s="255"/>
      <c r="E10" s="7"/>
      <c r="F10" s="7"/>
      <c r="G10" s="7"/>
      <c r="H10" s="7"/>
      <c r="I10" s="7"/>
      <c r="J10" s="7"/>
      <c r="K10" s="7"/>
      <c r="L10" s="7"/>
      <c r="M10" s="7"/>
      <c r="N10" s="7"/>
      <c r="O10" s="7"/>
    </row>
    <row r="11" spans="1:16" s="86" customFormat="1" ht="14.25" customHeight="1" x14ac:dyDescent="0.25">
      <c r="A11" s="20"/>
      <c r="B11" s="255" t="s">
        <v>316</v>
      </c>
      <c r="C11" s="255"/>
      <c r="D11" s="255"/>
      <c r="E11" s="8"/>
      <c r="F11" s="8"/>
      <c r="G11" s="8"/>
      <c r="H11" s="4"/>
      <c r="I11" s="4"/>
      <c r="J11" s="4"/>
      <c r="K11" s="4"/>
      <c r="L11" s="4"/>
      <c r="M11" s="4"/>
      <c r="N11" s="4"/>
      <c r="O11" s="4"/>
    </row>
    <row r="12" spans="1:16" s="9" customFormat="1" ht="14.25" customHeight="1" x14ac:dyDescent="0.2">
      <c r="A12" s="20"/>
      <c r="B12" s="255" t="s">
        <v>314</v>
      </c>
      <c r="C12" s="255"/>
      <c r="D12" s="255"/>
      <c r="E12" s="8"/>
      <c r="F12" s="8"/>
      <c r="G12" s="8"/>
    </row>
    <row r="13" spans="1:16" s="9" customFormat="1" ht="14.25" customHeight="1" x14ac:dyDescent="0.2">
      <c r="A13" s="20"/>
      <c r="B13" s="255" t="s">
        <v>315</v>
      </c>
      <c r="C13" s="255"/>
      <c r="D13" s="255"/>
      <c r="E13" s="8"/>
      <c r="F13" s="8"/>
      <c r="G13" s="8"/>
      <c r="H13" s="11"/>
      <c r="I13" s="11"/>
      <c r="J13" s="11"/>
      <c r="K13" s="11"/>
      <c r="L13" s="11"/>
      <c r="M13" s="11"/>
      <c r="N13" s="11"/>
      <c r="O13" s="11"/>
    </row>
    <row r="14" spans="1:16" s="9" customFormat="1" ht="14.25" customHeight="1" x14ac:dyDescent="0.2">
      <c r="A14" s="20"/>
      <c r="B14" s="255" t="s">
        <v>317</v>
      </c>
      <c r="C14" s="255"/>
      <c r="D14" s="255"/>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8" t="s">
        <v>0</v>
      </c>
      <c r="B17" s="238"/>
      <c r="C17" s="238"/>
      <c r="E17" s="8"/>
      <c r="F17" s="8"/>
      <c r="G17" s="8"/>
    </row>
    <row r="18" spans="1:15" s="9" customFormat="1" ht="14.25" customHeight="1" x14ac:dyDescent="0.2">
      <c r="A18" s="246" t="s">
        <v>297</v>
      </c>
      <c r="B18" s="246"/>
      <c r="C18" s="246"/>
      <c r="E18" s="6"/>
      <c r="F18" s="6"/>
      <c r="G18" s="8"/>
    </row>
    <row r="19" spans="1:15" s="9" customFormat="1" ht="14.25" customHeight="1" x14ac:dyDescent="0.2">
      <c r="A19" s="246"/>
      <c r="B19" s="246"/>
      <c r="C19" s="246"/>
      <c r="E19" s="8"/>
      <c r="F19" s="8"/>
      <c r="G19" s="8"/>
    </row>
    <row r="20" spans="1:15" s="9" customFormat="1" ht="14.25" customHeight="1" x14ac:dyDescent="0.2">
      <c r="A20" s="246"/>
      <c r="B20" s="246"/>
      <c r="C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207</v>
      </c>
      <c r="B25" s="233"/>
      <c r="C25" s="233"/>
      <c r="D25" s="233"/>
      <c r="E25" s="234"/>
      <c r="F25" s="84">
        <v>6833</v>
      </c>
      <c r="G25" s="84">
        <v>6829</v>
      </c>
      <c r="H25" s="84">
        <v>6921</v>
      </c>
      <c r="I25" s="84">
        <v>6494</v>
      </c>
      <c r="J25" s="84"/>
      <c r="K25" s="84"/>
      <c r="L25" s="84"/>
      <c r="M25" s="84"/>
      <c r="N25" s="84"/>
      <c r="O25" s="84"/>
    </row>
    <row r="26" spans="1:15" s="9" customFormat="1" ht="15" customHeight="1" x14ac:dyDescent="0.2">
      <c r="A26" s="232" t="s">
        <v>291</v>
      </c>
      <c r="B26" s="233"/>
      <c r="C26" s="233"/>
      <c r="D26" s="233"/>
      <c r="E26" s="234"/>
      <c r="F26" s="84">
        <v>501</v>
      </c>
      <c r="G26" s="84">
        <v>474</v>
      </c>
      <c r="H26" s="84">
        <v>447</v>
      </c>
      <c r="I26" s="84">
        <v>385</v>
      </c>
      <c r="J26" s="84"/>
      <c r="K26" s="84"/>
      <c r="L26" s="84"/>
      <c r="M26" s="84"/>
      <c r="N26" s="84"/>
      <c r="O26" s="84"/>
    </row>
    <row r="27" spans="1:15" s="86" customFormat="1" ht="15" customHeight="1" x14ac:dyDescent="0.25">
      <c r="A27" s="232" t="s">
        <v>292</v>
      </c>
      <c r="B27" s="233"/>
      <c r="C27" s="233"/>
      <c r="D27" s="233"/>
      <c r="E27" s="234"/>
      <c r="F27" s="116">
        <v>7.3320649799999998E-2</v>
      </c>
      <c r="G27" s="116">
        <v>6.9409869700000001E-2</v>
      </c>
      <c r="H27" s="116">
        <v>6.4586042499999996E-2</v>
      </c>
      <c r="I27" s="116">
        <v>5.9285494299999998E-2</v>
      </c>
      <c r="J27" s="116"/>
      <c r="K27" s="116"/>
      <c r="L27" s="116"/>
      <c r="M27" s="116"/>
      <c r="N27" s="116"/>
      <c r="O27" s="116"/>
    </row>
    <row r="28" spans="1:15" s="150" customFormat="1" ht="15" customHeight="1" x14ac:dyDescent="0.25">
      <c r="A28" s="173" t="s">
        <v>324</v>
      </c>
      <c r="B28" s="174"/>
      <c r="C28" s="174"/>
      <c r="D28" s="174"/>
      <c r="E28" s="175"/>
      <c r="F28" s="84">
        <v>34</v>
      </c>
      <c r="G28" s="84">
        <v>32</v>
      </c>
      <c r="H28" s="84">
        <v>21</v>
      </c>
      <c r="I28" s="84">
        <v>33</v>
      </c>
      <c r="J28" s="84"/>
      <c r="K28" s="84"/>
      <c r="L28" s="84"/>
      <c r="M28" s="84"/>
      <c r="N28" s="84"/>
      <c r="O28" s="84"/>
    </row>
    <row r="29" spans="1:15" s="150" customFormat="1" ht="15" customHeight="1" x14ac:dyDescent="0.25">
      <c r="A29" s="182" t="s">
        <v>295</v>
      </c>
      <c r="B29" s="174"/>
      <c r="C29" s="174"/>
      <c r="D29" s="174"/>
      <c r="E29" s="175"/>
      <c r="F29" s="116">
        <v>3.4102306899999997E-2</v>
      </c>
      <c r="G29" s="116">
        <v>3.1037827399999999E-2</v>
      </c>
      <c r="H29" s="116">
        <v>2.0527859200000002E-2</v>
      </c>
      <c r="I29" s="116">
        <v>3.35025381E-2</v>
      </c>
      <c r="J29" s="116"/>
      <c r="K29" s="116"/>
      <c r="L29" s="116"/>
      <c r="M29" s="116"/>
      <c r="N29" s="116"/>
      <c r="O29" s="116"/>
    </row>
    <row r="30" spans="1:15" s="150" customFormat="1" ht="15" customHeight="1" x14ac:dyDescent="0.25">
      <c r="A30" s="182" t="s">
        <v>320</v>
      </c>
      <c r="B30" s="178"/>
      <c r="C30" s="178"/>
      <c r="D30" s="178"/>
      <c r="E30" s="179"/>
      <c r="F30" s="84">
        <v>311</v>
      </c>
      <c r="G30" s="84">
        <v>303</v>
      </c>
      <c r="H30" s="84">
        <v>287</v>
      </c>
      <c r="I30" s="84">
        <v>240</v>
      </c>
      <c r="J30" s="84"/>
      <c r="K30" s="84"/>
      <c r="L30" s="84"/>
      <c r="M30" s="84"/>
      <c r="N30" s="84"/>
      <c r="O30" s="84"/>
    </row>
    <row r="31" spans="1:15" s="150" customFormat="1" ht="15" customHeight="1" x14ac:dyDescent="0.25">
      <c r="A31" s="182" t="s">
        <v>332</v>
      </c>
      <c r="B31" s="178"/>
      <c r="C31" s="178"/>
      <c r="D31" s="178"/>
      <c r="E31" s="179"/>
      <c r="F31" s="116">
        <v>0.1424644984</v>
      </c>
      <c r="G31" s="116">
        <v>0.14047287899999999</v>
      </c>
      <c r="H31" s="116">
        <v>0.12927927929999999</v>
      </c>
      <c r="I31" s="116">
        <v>0.1164483261</v>
      </c>
      <c r="J31" s="116"/>
      <c r="K31" s="116"/>
      <c r="L31" s="116"/>
      <c r="M31" s="116"/>
      <c r="N31" s="116"/>
      <c r="O31" s="116"/>
    </row>
    <row r="32" spans="1:15" s="9" customFormat="1" ht="15" customHeight="1" x14ac:dyDescent="0.2">
      <c r="A32" s="182" t="s">
        <v>321</v>
      </c>
      <c r="B32" s="178"/>
      <c r="C32" s="178"/>
      <c r="D32" s="178"/>
      <c r="E32" s="179"/>
      <c r="F32" s="84">
        <v>148</v>
      </c>
      <c r="G32" s="84">
        <v>132</v>
      </c>
      <c r="H32" s="84">
        <v>131</v>
      </c>
      <c r="I32" s="84">
        <v>105</v>
      </c>
      <c r="J32" s="84"/>
      <c r="K32" s="84"/>
      <c r="L32" s="84"/>
      <c r="M32" s="84"/>
      <c r="N32" s="84"/>
      <c r="O32" s="84"/>
    </row>
    <row r="33" spans="1:15" s="9" customFormat="1" ht="15" customHeight="1" x14ac:dyDescent="0.2">
      <c r="A33" s="182" t="s">
        <v>322</v>
      </c>
      <c r="B33" s="178"/>
      <c r="C33" s="178"/>
      <c r="D33" s="178"/>
      <c r="E33" s="179"/>
      <c r="F33" s="116">
        <v>0.1220115416</v>
      </c>
      <c r="G33" s="116">
        <v>0.1105527638</v>
      </c>
      <c r="H33" s="116">
        <v>0.10844370859999999</v>
      </c>
      <c r="I33" s="116">
        <v>9.0206185600000002E-2</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B10:D10"/>
    <mergeCell ref="E2:M4"/>
    <mergeCell ref="N2:O2"/>
    <mergeCell ref="N4:O4"/>
    <mergeCell ref="E5:G5"/>
    <mergeCell ref="E6:O6"/>
    <mergeCell ref="E8:H8"/>
    <mergeCell ref="A9:D9"/>
    <mergeCell ref="A8:C8"/>
    <mergeCell ref="A26:E26"/>
    <mergeCell ref="A27:E27"/>
    <mergeCell ref="B11:D11"/>
    <mergeCell ref="B12:D12"/>
    <mergeCell ref="B13:D13"/>
    <mergeCell ref="B14:D14"/>
    <mergeCell ref="A17:C17"/>
    <mergeCell ref="A18:C20"/>
    <mergeCell ref="A21:C21"/>
    <mergeCell ref="A22:D22"/>
    <mergeCell ref="E23:G23"/>
    <mergeCell ref="A24:E24"/>
    <mergeCell ref="A25:E2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1" t="s">
        <v>333</v>
      </c>
      <c r="F2" s="201"/>
      <c r="G2" s="201"/>
      <c r="H2" s="201"/>
      <c r="I2" s="201"/>
      <c r="J2" s="201"/>
      <c r="K2" s="201"/>
      <c r="L2" s="201"/>
      <c r="M2" s="201"/>
      <c r="N2" s="201"/>
      <c r="O2" s="201"/>
      <c r="P2" s="201"/>
      <c r="Q2" s="201"/>
      <c r="R2" s="201"/>
      <c r="S2" s="201"/>
      <c r="T2" s="201"/>
      <c r="U2" s="201"/>
      <c r="V2" s="201"/>
      <c r="W2" s="201"/>
      <c r="X2" s="201"/>
      <c r="Y2" s="201"/>
      <c r="Z2" s="198" t="s">
        <v>3</v>
      </c>
      <c r="AA2" s="198"/>
      <c r="AB2" s="198"/>
    </row>
    <row r="3" spans="1:28" ht="16.5" customHeight="1" x14ac:dyDescent="0.25">
      <c r="A3" s="1"/>
      <c r="B3" s="63"/>
      <c r="C3" s="63"/>
      <c r="D3" s="2"/>
      <c r="E3" s="201"/>
      <c r="F3" s="201"/>
      <c r="G3" s="201"/>
      <c r="H3" s="201"/>
      <c r="I3" s="201"/>
      <c r="J3" s="201"/>
      <c r="K3" s="201"/>
      <c r="L3" s="201"/>
      <c r="M3" s="201"/>
      <c r="N3" s="201"/>
      <c r="O3" s="201"/>
      <c r="P3" s="201"/>
      <c r="Q3" s="201"/>
      <c r="R3" s="201"/>
      <c r="S3" s="201"/>
      <c r="T3" s="201"/>
      <c r="U3" s="201"/>
      <c r="V3" s="201"/>
      <c r="W3" s="201"/>
      <c r="X3" s="201"/>
      <c r="Y3" s="201"/>
      <c r="Z3"/>
      <c r="AA3" s="69"/>
      <c r="AB3" s="69"/>
    </row>
    <row r="4" spans="1:28" ht="16.5" customHeight="1" x14ac:dyDescent="0.25">
      <c r="A4" s="1"/>
      <c r="B4" s="1"/>
      <c r="C4" s="1"/>
      <c r="E4" s="201"/>
      <c r="F4" s="201"/>
      <c r="G4" s="201"/>
      <c r="H4" s="201"/>
      <c r="I4" s="201"/>
      <c r="J4" s="201"/>
      <c r="K4" s="201"/>
      <c r="L4" s="201"/>
      <c r="M4" s="201"/>
      <c r="N4" s="201"/>
      <c r="O4" s="201"/>
      <c r="P4" s="201"/>
      <c r="Q4" s="201"/>
      <c r="R4" s="201"/>
      <c r="S4" s="201"/>
      <c r="T4" s="201"/>
      <c r="U4" s="201"/>
      <c r="V4" s="201"/>
      <c r="W4" s="201"/>
      <c r="X4" s="201"/>
      <c r="Y4" s="201"/>
      <c r="Z4" s="200" t="s">
        <v>326</v>
      </c>
      <c r="AA4" s="200"/>
      <c r="AB4" s="200"/>
    </row>
    <row r="5" spans="1:28" ht="16.5" customHeight="1" x14ac:dyDescent="0.25">
      <c r="A5" s="1"/>
      <c r="B5" s="1"/>
      <c r="C5" s="1"/>
      <c r="E5" s="199"/>
      <c r="F5" s="199"/>
      <c r="G5" s="199"/>
      <c r="H5" s="68"/>
      <c r="I5" s="68"/>
      <c r="J5" s="13"/>
      <c r="K5"/>
      <c r="L5" s="8"/>
      <c r="M5" s="68"/>
      <c r="N5" s="68"/>
      <c r="O5" s="68"/>
      <c r="P5" s="68"/>
      <c r="Q5"/>
      <c r="R5"/>
      <c r="S5"/>
      <c r="T5"/>
      <c r="U5"/>
      <c r="V5"/>
      <c r="W5"/>
      <c r="X5"/>
      <c r="Y5"/>
      <c r="Z5"/>
      <c r="AA5"/>
      <c r="AB5"/>
    </row>
    <row r="6" spans="1:28" ht="15.75" x14ac:dyDescent="0.25">
      <c r="A6" s="206" t="s">
        <v>5</v>
      </c>
      <c r="B6" s="207"/>
      <c r="C6" s="207"/>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5" t="s">
        <v>9</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134"/>
    </row>
    <row r="9" spans="1:28" s="146" customFormat="1" ht="12.75" customHeight="1" x14ac:dyDescent="0.2">
      <c r="A9" s="148" t="s">
        <v>4</v>
      </c>
      <c r="B9" s="264" t="s">
        <v>214</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row>
    <row r="10" spans="1:28" s="135" customFormat="1" ht="6.7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row>
    <row r="11" spans="1:28" s="149" customFormat="1" ht="13.5" customHeight="1" x14ac:dyDescent="0.25">
      <c r="A11" s="265" t="s">
        <v>181</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134"/>
      <c r="AB11" s="134"/>
    </row>
    <row r="12" spans="1:28" s="146" customFormat="1" ht="12.75" customHeight="1" x14ac:dyDescent="0.2">
      <c r="A12" s="148" t="s">
        <v>4</v>
      </c>
      <c r="B12" s="267" t="s">
        <v>182</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row>
    <row r="13" spans="1:28" s="146" customFormat="1" ht="12.75" customHeight="1" x14ac:dyDescent="0.2">
      <c r="A13" s="148" t="s">
        <v>4</v>
      </c>
      <c r="B13" s="267" t="s">
        <v>299</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row>
    <row r="14" spans="1:28" s="146" customFormat="1" ht="12.75" customHeight="1" x14ac:dyDescent="0.2">
      <c r="A14" s="148" t="s">
        <v>4</v>
      </c>
      <c r="B14" s="267" t="s">
        <v>227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5" t="s">
        <v>180</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134"/>
      <c r="AB16" s="134"/>
    </row>
    <row r="17" spans="1:28" s="146" customFormat="1" ht="24.75" customHeight="1" x14ac:dyDescent="0.2">
      <c r="A17" s="148" t="s">
        <v>4</v>
      </c>
      <c r="B17" s="267" t="s">
        <v>186</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row>
    <row r="18" spans="1:28" s="146" customFormat="1" ht="12.75" customHeight="1" x14ac:dyDescent="0.2">
      <c r="A18" s="148" t="s">
        <v>4</v>
      </c>
      <c r="B18" s="267" t="s">
        <v>187</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row>
    <row r="19" spans="1:28" s="146" customFormat="1" ht="12.75" customHeight="1" x14ac:dyDescent="0.2">
      <c r="A19" s="148" t="s">
        <v>4</v>
      </c>
      <c r="B19" s="267" t="s">
        <v>281</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row>
    <row r="20" spans="1:28" s="146" customFormat="1" ht="12.75" customHeight="1" x14ac:dyDescent="0.2">
      <c r="A20" s="148" t="s">
        <v>4</v>
      </c>
      <c r="B20" s="267" t="s">
        <v>188</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row>
    <row r="21" spans="1:28" s="146" customFormat="1" ht="12.75" customHeight="1" x14ac:dyDescent="0.2">
      <c r="A21" s="148" t="s">
        <v>4</v>
      </c>
      <c r="B21" s="267" t="s">
        <v>189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row>
    <row r="22" spans="1:28" s="146" customFormat="1" ht="12.75" customHeight="1" x14ac:dyDescent="0.2">
      <c r="A22" s="148" t="s">
        <v>4</v>
      </c>
      <c r="B22" s="267" t="s">
        <v>190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row>
    <row r="23" spans="1:28" s="146" customFormat="1" ht="24.75" customHeight="1" x14ac:dyDescent="0.2">
      <c r="A23" s="148" t="s">
        <v>4</v>
      </c>
      <c r="B23" s="267" t="s">
        <v>191</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row>
    <row r="24" spans="1:28" s="146" customFormat="1" ht="12.75" customHeight="1" x14ac:dyDescent="0.2">
      <c r="A24" s="148" t="s">
        <v>4</v>
      </c>
      <c r="B24" s="267" t="s">
        <v>192</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row>
    <row r="25" spans="1:28" s="146" customFormat="1" ht="12.75" customHeight="1" x14ac:dyDescent="0.2">
      <c r="A25" s="148" t="s">
        <v>4</v>
      </c>
      <c r="B25" s="267" t="s">
        <v>193</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row>
    <row r="26" spans="1:28" s="146" customFormat="1" ht="12.75" customHeight="1" x14ac:dyDescent="0.2">
      <c r="A26" s="148" t="s">
        <v>4</v>
      </c>
      <c r="B26" s="267" t="s">
        <v>298</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row>
    <row r="27" spans="1:28" s="146" customFormat="1" ht="51" customHeight="1" x14ac:dyDescent="0.2">
      <c r="A27" s="148" t="s">
        <v>4</v>
      </c>
      <c r="B27" s="267" t="s">
        <v>194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row>
    <row r="28" spans="1:28" s="146" customFormat="1" ht="12.75" customHeight="1" x14ac:dyDescent="0.2">
      <c r="A28" s="148" t="s">
        <v>4</v>
      </c>
      <c r="B28" s="267" t="s">
        <v>195</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row>
    <row r="29" spans="1:28" s="146" customFormat="1" ht="12.75" customHeight="1" x14ac:dyDescent="0.2">
      <c r="A29" s="148" t="s">
        <v>4</v>
      </c>
      <c r="B29" s="267" t="s">
        <v>196</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row>
    <row r="30" spans="1:28" s="146" customFormat="1" ht="24.75" customHeight="1" x14ac:dyDescent="0.2">
      <c r="A30" s="148" t="s">
        <v>4</v>
      </c>
      <c r="B30" s="267" t="s">
        <v>249</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row>
    <row r="31" spans="1:28" s="146" customFormat="1" ht="12.75" customHeight="1" x14ac:dyDescent="0.2">
      <c r="A31" s="148" t="s">
        <v>4</v>
      </c>
      <c r="B31" s="267" t="s">
        <v>197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row>
    <row r="32" spans="1:28" s="146" customFormat="1" ht="12.75" customHeight="1" x14ac:dyDescent="0.2">
      <c r="A32" s="148" t="s">
        <v>4</v>
      </c>
      <c r="B32" s="267" t="s">
        <v>250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row>
    <row r="33" spans="1:28" s="147" customFormat="1" ht="24.75" customHeight="1" x14ac:dyDescent="0.2">
      <c r="A33" s="148" t="s">
        <v>4</v>
      </c>
      <c r="B33" s="267" t="s">
        <v>251</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row>
    <row r="34" spans="1:28" s="146" customFormat="1" ht="12.75" customHeight="1" x14ac:dyDescent="0.2">
      <c r="A34" s="148" t="s">
        <v>4</v>
      </c>
      <c r="B34" s="267" t="s">
        <v>325</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 ref="B17:AB17"/>
    <mergeCell ref="B18:AB18"/>
    <mergeCell ref="B19:AB19"/>
    <mergeCell ref="B20:AB20"/>
    <mergeCell ref="A10:AB10"/>
    <mergeCell ref="A16:Z16"/>
    <mergeCell ref="A11:Z11"/>
    <mergeCell ref="B12:AB12"/>
    <mergeCell ref="B13:AB13"/>
    <mergeCell ref="B14:AB14"/>
    <mergeCell ref="Z2:AB2"/>
    <mergeCell ref="E2:Y4"/>
    <mergeCell ref="A6:C6"/>
    <mergeCell ref="B9:AB9"/>
    <mergeCell ref="Z4:AB4"/>
    <mergeCell ref="E5:G5"/>
    <mergeCell ref="A8:AA8"/>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V21" sqref="V21"/>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335</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1" t="s">
        <v>333</v>
      </c>
      <c r="F2" s="201"/>
      <c r="G2" s="201"/>
      <c r="H2" s="201"/>
      <c r="I2" s="201"/>
      <c r="J2" s="201"/>
      <c r="K2" s="201"/>
      <c r="L2" s="201"/>
      <c r="M2" s="201"/>
      <c r="N2" s="201"/>
      <c r="O2" s="201"/>
      <c r="P2" s="198" t="s">
        <v>3</v>
      </c>
      <c r="Q2" s="198"/>
      <c r="R2" s="198"/>
    </row>
    <row r="3" spans="1:18" ht="16.5" customHeight="1" x14ac:dyDescent="0.25">
      <c r="B3" s="63"/>
      <c r="C3" s="63"/>
      <c r="D3" s="2"/>
      <c r="E3" s="201"/>
      <c r="F3" s="201"/>
      <c r="G3" s="201"/>
      <c r="H3" s="201"/>
      <c r="I3" s="201"/>
      <c r="J3" s="201"/>
      <c r="K3" s="201"/>
      <c r="L3" s="201"/>
      <c r="M3" s="201"/>
      <c r="N3" s="201"/>
      <c r="O3" s="201"/>
      <c r="P3" s="69"/>
    </row>
    <row r="4" spans="1:18" ht="16.5" customHeight="1" x14ac:dyDescent="0.25">
      <c r="B4" s="1"/>
      <c r="C4" s="1"/>
      <c r="E4" s="201"/>
      <c r="F4" s="201"/>
      <c r="G4" s="201"/>
      <c r="H4" s="201"/>
      <c r="I4" s="201"/>
      <c r="J4" s="201"/>
      <c r="K4" s="201"/>
      <c r="L4" s="201"/>
      <c r="M4" s="201"/>
      <c r="N4" s="201"/>
      <c r="O4" s="201"/>
      <c r="P4" s="200" t="s">
        <v>326</v>
      </c>
      <c r="Q4" s="200"/>
      <c r="R4" s="200"/>
    </row>
    <row r="5" spans="1:18" ht="16.5" customHeight="1" x14ac:dyDescent="0.25">
      <c r="B5" s="1"/>
      <c r="C5" s="1"/>
      <c r="E5" s="68"/>
      <c r="F5" s="68"/>
      <c r="G5" s="68"/>
      <c r="H5" s="68"/>
      <c r="I5" s="68"/>
      <c r="J5" s="68"/>
      <c r="K5" s="68"/>
      <c r="L5" s="68"/>
      <c r="M5" s="68"/>
      <c r="N5" s="68"/>
      <c r="O5" s="68"/>
      <c r="P5" s="68"/>
      <c r="Q5" s="2"/>
      <c r="R5" s="2"/>
    </row>
    <row r="6" spans="1:18" ht="15.75" x14ac:dyDescent="0.25">
      <c r="A6" s="220" t="s">
        <v>168</v>
      </c>
      <c r="B6" s="220"/>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1" t="s">
        <v>200</v>
      </c>
      <c r="B9" s="221"/>
      <c r="C9" s="221"/>
      <c r="D9" s="221"/>
      <c r="F9" s="163" t="s">
        <v>164</v>
      </c>
      <c r="G9" s="163"/>
      <c r="H9" s="163"/>
      <c r="J9" s="217" t="s">
        <v>165</v>
      </c>
      <c r="K9" s="217"/>
      <c r="L9" s="217"/>
      <c r="M9" s="217"/>
      <c r="N9" s="217"/>
      <c r="O9" s="217"/>
      <c r="P9" s="217"/>
      <c r="Q9" s="217"/>
      <c r="R9" s="217"/>
    </row>
    <row r="10" spans="1:18" s="26" customFormat="1" ht="14.25" customHeight="1" x14ac:dyDescent="0.2">
      <c r="A10" s="213" t="str">
        <f>"Total = "&amp;TEXT('1'!I26,"#,##0")</f>
        <v>Total = 6,494</v>
      </c>
      <c r="B10" s="213"/>
      <c r="C10" s="213"/>
      <c r="D10" s="213"/>
      <c r="E10" s="77"/>
      <c r="F10" s="213" t="str">
        <f>"n = "&amp;TEXT('1'!I25,"#,##0")</f>
        <v>n = 2,887</v>
      </c>
      <c r="G10" s="213"/>
      <c r="H10" s="77"/>
      <c r="J10" s="218" t="str">
        <f>"Among those with Medicaid coverage (n = "&amp;TEXT('6a'!I26,"#,##0")&amp;", "&amp;TEXT('6a'!I27,"##.0%")&amp;"). Percent with these conditions or visiting an Emergency Department (ED)."</f>
        <v>Among those with Medicaid coverage (n = 4,427, 78.5%). Percent with these conditions or visiting an Emergency Department (ED).</v>
      </c>
      <c r="K10" s="218"/>
      <c r="L10" s="218"/>
      <c r="M10" s="218"/>
      <c r="N10" s="218"/>
      <c r="O10" s="218"/>
      <c r="P10" s="218"/>
      <c r="Q10" s="218"/>
      <c r="R10" s="218"/>
    </row>
    <row r="11" spans="1:18" s="26" customFormat="1" ht="12.75" customHeight="1" x14ac:dyDescent="0.2">
      <c r="A11" s="62"/>
      <c r="B11" s="62"/>
      <c r="C11" s="62"/>
      <c r="D11" s="27"/>
      <c r="E11" s="27"/>
      <c r="F11" s="27"/>
      <c r="G11" s="27"/>
      <c r="H11" s="51"/>
      <c r="I11" s="51"/>
      <c r="J11" s="218"/>
      <c r="K11" s="218"/>
      <c r="L11" s="218"/>
      <c r="M11" s="218"/>
      <c r="N11" s="218"/>
      <c r="O11" s="218"/>
      <c r="P11" s="218"/>
      <c r="Q11" s="218"/>
      <c r="R11" s="218"/>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14"/>
      <c r="B16" s="214"/>
      <c r="C16" s="214"/>
      <c r="D16" s="214"/>
      <c r="E16" s="214"/>
      <c r="F16" s="214"/>
      <c r="G16" s="214"/>
      <c r="H16" s="33"/>
      <c r="I16" s="52"/>
      <c r="J16" s="33"/>
      <c r="K16" s="33"/>
      <c r="L16" s="33"/>
      <c r="M16" s="33"/>
      <c r="N16" s="49"/>
      <c r="O16" s="33"/>
      <c r="P16" s="33"/>
      <c r="Q16" s="33"/>
      <c r="R16" s="33"/>
    </row>
    <row r="17" spans="1:18" s="29" customFormat="1" ht="12.75" customHeight="1" x14ac:dyDescent="0.2">
      <c r="A17" s="215"/>
      <c r="B17" s="216"/>
      <c r="C17" s="216"/>
      <c r="D17" s="216"/>
      <c r="E17" s="216"/>
      <c r="F17" s="216"/>
      <c r="G17" s="216"/>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9" t="s">
        <v>201</v>
      </c>
      <c r="B21" s="219"/>
      <c r="C21" s="219"/>
      <c r="D21" s="219"/>
      <c r="E21" s="219"/>
      <c r="F21" s="219"/>
      <c r="G21" s="219"/>
      <c r="H21" s="219"/>
    </row>
    <row r="22" spans="1:18" s="16" customFormat="1" ht="12.75" customHeight="1" x14ac:dyDescent="0.2">
      <c r="A22" s="213"/>
      <c r="B22" s="213"/>
      <c r="C22" s="213"/>
      <c r="D22" s="213"/>
      <c r="E22" s="213"/>
      <c r="F22" s="213"/>
      <c r="G22" s="213"/>
      <c r="H22" s="213"/>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7" t="s">
        <v>167</v>
      </c>
      <c r="K25" s="217"/>
      <c r="L25" s="217"/>
      <c r="M25" s="217"/>
      <c r="N25" s="217"/>
      <c r="O25" s="217"/>
      <c r="P25" s="217"/>
      <c r="Q25" s="217"/>
      <c r="R25" s="217"/>
    </row>
    <row r="26" spans="1:18" s="16" customFormat="1" ht="12.75" customHeight="1" x14ac:dyDescent="0.2">
      <c r="A26" s="14"/>
      <c r="B26" s="14"/>
      <c r="C26" s="14"/>
      <c r="D26" s="14"/>
      <c r="E26" s="24"/>
      <c r="F26" s="24"/>
      <c r="G26" s="24"/>
      <c r="H26" s="28"/>
      <c r="I26" s="51"/>
      <c r="J26" s="218" t="str">
        <f>"Among those with Medicaid coverage (n = "&amp;TEXT('6a'!I26,"#,##0")&amp;", "&amp;TEXT('6a'!I27,"##.0%")&amp;"). Mental health conditions include depression, bipolar disorder, psychosis disorder."</f>
        <v>Among those with Medicaid coverage (n = 4,427, 78.5%). Mental health conditions include depression, bipolar disorder, psychosis disorder.</v>
      </c>
      <c r="K26" s="218"/>
      <c r="L26" s="218"/>
      <c r="M26" s="218"/>
      <c r="N26" s="218"/>
      <c r="O26" s="218"/>
      <c r="P26" s="218"/>
      <c r="Q26" s="218"/>
      <c r="R26" s="218"/>
    </row>
    <row r="27" spans="1:18" s="16" customFormat="1" ht="12.75" customHeight="1" x14ac:dyDescent="0.2">
      <c r="A27" s="14"/>
      <c r="B27" s="14"/>
      <c r="C27" s="14"/>
      <c r="D27" s="14"/>
      <c r="E27" s="24"/>
      <c r="F27" s="24"/>
      <c r="G27" s="24"/>
      <c r="H27" s="31"/>
      <c r="I27" s="28"/>
      <c r="J27" s="218"/>
      <c r="K27" s="218"/>
      <c r="L27" s="218"/>
      <c r="M27" s="218"/>
      <c r="N27" s="218"/>
      <c r="O27" s="218"/>
      <c r="P27" s="218"/>
      <c r="Q27" s="218"/>
      <c r="R27" s="218"/>
    </row>
    <row r="28" spans="1:18" s="16" customFormat="1" ht="12.75" customHeight="1" x14ac:dyDescent="0.2">
      <c r="A28" s="14"/>
      <c r="B28" s="14"/>
      <c r="C28" s="14"/>
      <c r="D28" s="14"/>
      <c r="E28" s="24"/>
      <c r="F28" s="24"/>
      <c r="G28" s="24"/>
      <c r="H28" s="52"/>
      <c r="I28" s="28"/>
      <c r="J28" s="222" t="s">
        <v>253</v>
      </c>
      <c r="K28" s="222"/>
      <c r="L28" s="222"/>
      <c r="M28" s="38"/>
      <c r="N28" s="38"/>
      <c r="O28" s="38"/>
      <c r="P28" s="225" t="s">
        <v>254</v>
      </c>
      <c r="Q28" s="225"/>
      <c r="R28" s="225"/>
    </row>
    <row r="29" spans="1:18" s="29" customFormat="1" ht="12.75" customHeight="1" x14ac:dyDescent="0.2">
      <c r="A29" s="14"/>
      <c r="B29" s="14"/>
      <c r="C29" s="14"/>
      <c r="D29" s="14"/>
      <c r="E29" s="24"/>
      <c r="F29" s="24"/>
      <c r="G29" s="24"/>
      <c r="H29" s="33"/>
      <c r="I29" s="52"/>
      <c r="J29" s="222"/>
      <c r="K29" s="222"/>
      <c r="L29" s="222"/>
      <c r="M29" s="39"/>
      <c r="N29" s="39"/>
      <c r="O29" s="39"/>
      <c r="P29" s="225"/>
      <c r="Q29" s="225"/>
      <c r="R29" s="225"/>
    </row>
    <row r="30" spans="1:18" s="16" customFormat="1" ht="12.75" customHeight="1" x14ac:dyDescent="0.2">
      <c r="A30" s="14"/>
      <c r="B30" s="14"/>
      <c r="C30" s="14"/>
      <c r="D30" s="15"/>
      <c r="E30" s="14"/>
      <c r="F30" s="14"/>
      <c r="G30" s="14"/>
      <c r="H30" s="34"/>
      <c r="I30" s="33"/>
      <c r="J30" s="223">
        <f>'7a'!I28</f>
        <v>0.39778631129999997</v>
      </c>
      <c r="K30" s="223"/>
      <c r="L30" s="38"/>
      <c r="M30" s="38"/>
      <c r="N30" s="38"/>
      <c r="O30" s="56"/>
      <c r="P30" s="223">
        <f>'7a'!I30</f>
        <v>0.15003304689999999</v>
      </c>
      <c r="Q30" s="223"/>
      <c r="R30" s="223"/>
    </row>
    <row r="31" spans="1:18" s="16" customFormat="1" ht="12.75" customHeight="1" x14ac:dyDescent="0.2">
      <c r="A31" s="14"/>
      <c r="B31" s="14"/>
      <c r="C31" s="14"/>
      <c r="D31" s="14"/>
      <c r="E31" s="14"/>
      <c r="F31" s="14"/>
      <c r="G31" s="14"/>
      <c r="H31" s="28"/>
      <c r="I31" s="34"/>
      <c r="J31" s="224" t="str">
        <f>"n = "&amp;TEXT('7a'!I27,"#,##0")</f>
        <v>n = 1,761</v>
      </c>
      <c r="K31" s="224"/>
      <c r="L31" s="39"/>
      <c r="M31" s="39"/>
      <c r="N31" s="39"/>
      <c r="O31" s="39"/>
      <c r="P31" s="224" t="str">
        <f>"n = "&amp;TEXT('7a'!I29,"#,##0")</f>
        <v>n = 454</v>
      </c>
      <c r="Q31" s="224"/>
      <c r="R31" s="22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12" t="s">
        <v>306</v>
      </c>
      <c r="B34" s="212"/>
      <c r="C34" s="212"/>
      <c r="D34" s="212"/>
      <c r="E34" s="212"/>
      <c r="F34" s="212"/>
      <c r="G34" s="212"/>
      <c r="H34" s="212"/>
      <c r="I34" s="212"/>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J28:L29"/>
    <mergeCell ref="J30:K30"/>
    <mergeCell ref="J31:K31"/>
    <mergeCell ref="P28:R29"/>
    <mergeCell ref="P30:R30"/>
    <mergeCell ref="P31:R31"/>
    <mergeCell ref="P2:R2"/>
    <mergeCell ref="P4:R4"/>
    <mergeCell ref="J25:R25"/>
    <mergeCell ref="J26:R27"/>
    <mergeCell ref="J10:R11"/>
    <mergeCell ref="J9:R9"/>
    <mergeCell ref="E2:O4"/>
    <mergeCell ref="A21:H21"/>
    <mergeCell ref="A6:B6"/>
    <mergeCell ref="A9:D9"/>
    <mergeCell ref="A34:I34"/>
    <mergeCell ref="A22:H22"/>
    <mergeCell ref="A16:G16"/>
    <mergeCell ref="A17:G17"/>
    <mergeCell ref="A10:D10"/>
    <mergeCell ref="F10:G10"/>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39</v>
      </c>
      <c r="F5" s="199"/>
      <c r="G5" s="199"/>
      <c r="H5" s="68"/>
      <c r="I5" s="68"/>
      <c r="J5" s="13"/>
      <c r="L5" s="8"/>
      <c r="M5" s="68"/>
      <c r="N5" s="68"/>
      <c r="O5" s="68"/>
      <c r="P5" s="68"/>
    </row>
    <row r="6" spans="1:16" ht="18.75" x14ac:dyDescent="0.25">
      <c r="D6" s="21"/>
      <c r="E6" s="239" t="s">
        <v>199</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8"/>
      <c r="E8" s="242" t="s">
        <v>202</v>
      </c>
      <c r="F8" s="242"/>
      <c r="G8" s="242"/>
      <c r="H8" s="242"/>
      <c r="I8" s="240" t="s">
        <v>160</v>
      </c>
      <c r="J8" s="240"/>
      <c r="K8" s="240"/>
      <c r="L8" s="240"/>
      <c r="M8" s="241" t="s">
        <v>301</v>
      </c>
      <c r="N8" s="241"/>
      <c r="O8" s="241"/>
    </row>
    <row r="9" spans="1:16" s="5" customFormat="1" ht="14.25" customHeight="1" x14ac:dyDescent="0.25">
      <c r="A9" s="20"/>
      <c r="B9" s="243" t="s">
        <v>10</v>
      </c>
      <c r="C9" s="243"/>
      <c r="D9" s="155"/>
      <c r="E9" s="4"/>
      <c r="F9" s="4"/>
      <c r="G9" s="4"/>
      <c r="H9" s="4"/>
      <c r="I9" s="240"/>
      <c r="J9" s="240"/>
      <c r="K9" s="240"/>
      <c r="L9" s="240"/>
      <c r="M9" s="241"/>
      <c r="N9" s="241"/>
      <c r="O9" s="241"/>
    </row>
    <row r="10" spans="1:16" s="5" customFormat="1" ht="14.25" customHeight="1" x14ac:dyDescent="0.25">
      <c r="A10" s="20"/>
      <c r="B10" s="243" t="s">
        <v>203</v>
      </c>
      <c r="C10" s="243"/>
      <c r="D10" s="106"/>
      <c r="E10" s="7"/>
      <c r="F10" s="7"/>
      <c r="G10" s="7"/>
      <c r="H10" s="7"/>
      <c r="I10" s="7"/>
      <c r="J10" s="7"/>
      <c r="K10" s="7"/>
      <c r="L10" s="7"/>
      <c r="M10" s="7"/>
      <c r="N10" s="7"/>
      <c r="O10" s="7"/>
    </row>
    <row r="11" spans="1:16" s="5" customFormat="1" ht="14.25" customHeight="1" x14ac:dyDescent="0.25">
      <c r="A11" s="20"/>
      <c r="B11" s="244" t="s">
        <v>150</v>
      </c>
      <c r="C11" s="244"/>
      <c r="D11" s="153"/>
      <c r="E11" s="8"/>
      <c r="F11" s="8"/>
      <c r="G11" s="8"/>
      <c r="H11" s="4"/>
      <c r="I11" s="4"/>
      <c r="J11" s="4"/>
      <c r="K11" s="4"/>
      <c r="L11" s="4"/>
      <c r="M11" s="4"/>
      <c r="N11" s="4"/>
      <c r="O11" s="4"/>
    </row>
    <row r="12" spans="1:16" s="9" customFormat="1" ht="14.25" customHeight="1" x14ac:dyDescent="0.2">
      <c r="A12" s="20"/>
      <c r="B12" s="244" t="s">
        <v>151</v>
      </c>
      <c r="C12" s="244"/>
      <c r="D12" s="153"/>
      <c r="E12" s="8"/>
      <c r="F12" s="8"/>
      <c r="G12" s="8"/>
    </row>
    <row r="13" spans="1:16" s="9" customFormat="1" ht="14.25" customHeight="1" x14ac:dyDescent="0.2">
      <c r="A13" s="20"/>
      <c r="B13" s="244" t="s">
        <v>152</v>
      </c>
      <c r="C13" s="244"/>
      <c r="D13" s="153"/>
      <c r="E13" s="8"/>
      <c r="F13" s="8"/>
      <c r="G13" s="8"/>
      <c r="H13" s="11"/>
      <c r="I13" s="11"/>
      <c r="J13" s="11"/>
      <c r="K13" s="11"/>
      <c r="L13" s="11"/>
      <c r="M13" s="11"/>
      <c r="N13" s="11"/>
      <c r="O13" s="11"/>
    </row>
    <row r="14" spans="1:16" s="9" customFormat="1" ht="14.25" customHeight="1" x14ac:dyDescent="0.2">
      <c r="A14" s="20"/>
      <c r="B14" s="244" t="s">
        <v>146</v>
      </c>
      <c r="C14" s="244"/>
      <c r="D14" s="244"/>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46" t="s">
        <v>215</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154" t="s">
        <v>1</v>
      </c>
      <c r="B21" s="154"/>
      <c r="C21" s="154"/>
      <c r="E21" s="8"/>
      <c r="F21" s="8"/>
      <c r="G21" s="8"/>
    </row>
    <row r="22" spans="1:15" s="9" customFormat="1" ht="14.25" customHeight="1" x14ac:dyDescent="0.2">
      <c r="A22" s="246" t="s">
        <v>19</v>
      </c>
      <c r="B22" s="246"/>
      <c r="C22" s="246"/>
      <c r="E22" s="8"/>
      <c r="F22" s="8"/>
      <c r="G22" s="8"/>
      <c r="H22" s="11"/>
      <c r="I22" s="11"/>
      <c r="J22" s="11"/>
      <c r="K22" s="11"/>
      <c r="L22" s="11"/>
      <c r="M22" s="11"/>
      <c r="N22" s="11"/>
      <c r="O22" s="11"/>
    </row>
    <row r="23" spans="1:15" s="9" customFormat="1" ht="13.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12</v>
      </c>
      <c r="B25" s="233"/>
      <c r="C25" s="233"/>
      <c r="D25" s="233"/>
      <c r="E25" s="234"/>
      <c r="F25" s="100">
        <v>2886</v>
      </c>
      <c r="G25" s="100">
        <v>2918</v>
      </c>
      <c r="H25" s="100">
        <v>3028</v>
      </c>
      <c r="I25" s="100">
        <v>2887</v>
      </c>
      <c r="J25" s="84"/>
      <c r="K25" s="100"/>
      <c r="L25" s="100"/>
      <c r="M25" s="100"/>
      <c r="N25" s="100"/>
      <c r="O25" s="84"/>
    </row>
    <row r="26" spans="1:15" s="9" customFormat="1" ht="15" customHeight="1" x14ac:dyDescent="0.2">
      <c r="A26" s="232" t="s">
        <v>204</v>
      </c>
      <c r="B26" s="233"/>
      <c r="C26" s="233"/>
      <c r="D26" s="233"/>
      <c r="E26" s="234"/>
      <c r="F26" s="100">
        <v>6833</v>
      </c>
      <c r="G26" s="100">
        <v>6829</v>
      </c>
      <c r="H26" s="100">
        <v>6921</v>
      </c>
      <c r="I26" s="100">
        <v>6494</v>
      </c>
      <c r="J26" s="84"/>
      <c r="K26" s="100"/>
      <c r="L26" s="100"/>
      <c r="M26" s="100"/>
      <c r="N26" s="100"/>
      <c r="O26" s="84"/>
    </row>
    <row r="27" spans="1:15" s="5" customFormat="1" ht="15" customHeight="1" x14ac:dyDescent="0.25">
      <c r="A27" s="232" t="s">
        <v>13</v>
      </c>
      <c r="B27" s="233"/>
      <c r="C27" s="233"/>
      <c r="D27" s="233"/>
      <c r="E27" s="234"/>
      <c r="F27" s="100">
        <v>769</v>
      </c>
      <c r="G27" s="100">
        <v>743</v>
      </c>
      <c r="H27" s="100">
        <v>721</v>
      </c>
      <c r="I27" s="100">
        <v>640</v>
      </c>
      <c r="J27" s="59"/>
      <c r="K27" s="100"/>
      <c r="L27" s="100"/>
      <c r="M27" s="100"/>
      <c r="N27" s="100"/>
      <c r="O27" s="59"/>
    </row>
    <row r="28" spans="1:15" s="9" customFormat="1" ht="15" customHeight="1" x14ac:dyDescent="0.2">
      <c r="A28" s="232" t="s">
        <v>14</v>
      </c>
      <c r="B28" s="233"/>
      <c r="C28" s="233"/>
      <c r="D28" s="233"/>
      <c r="E28" s="234"/>
      <c r="F28" s="118">
        <v>0.2664587665</v>
      </c>
      <c r="G28" s="118">
        <v>0.25462645649999999</v>
      </c>
      <c r="H28" s="118">
        <v>0.23811096430000001</v>
      </c>
      <c r="I28" s="118">
        <v>0.2216834084</v>
      </c>
      <c r="J28" s="119"/>
      <c r="K28" s="118"/>
      <c r="L28" s="118"/>
      <c r="M28" s="118"/>
      <c r="N28" s="118"/>
      <c r="O28" s="119"/>
    </row>
    <row r="29" spans="1:15" s="9" customFormat="1" ht="15" customHeight="1" x14ac:dyDescent="0.2">
      <c r="A29" s="232" t="s">
        <v>17</v>
      </c>
      <c r="B29" s="233"/>
      <c r="C29" s="233"/>
      <c r="D29" s="233"/>
      <c r="E29" s="234"/>
      <c r="F29" s="100">
        <v>1205</v>
      </c>
      <c r="G29" s="100">
        <v>1211</v>
      </c>
      <c r="H29" s="100">
        <v>1198</v>
      </c>
      <c r="I29" s="100">
        <v>1107</v>
      </c>
      <c r="J29" s="59"/>
      <c r="K29" s="100"/>
      <c r="L29" s="100"/>
      <c r="M29" s="100"/>
      <c r="N29" s="100"/>
      <c r="O29" s="59"/>
    </row>
    <row r="30" spans="1:15" s="9" customFormat="1" ht="15" customHeight="1" x14ac:dyDescent="0.2">
      <c r="A30" s="232" t="s">
        <v>18</v>
      </c>
      <c r="B30" s="233"/>
      <c r="C30" s="233"/>
      <c r="D30" s="233"/>
      <c r="E30" s="234"/>
      <c r="F30" s="118">
        <v>0.41753291749999999</v>
      </c>
      <c r="G30" s="118">
        <v>0.41501028099999998</v>
      </c>
      <c r="H30" s="118">
        <v>0.39564068689999998</v>
      </c>
      <c r="I30" s="118">
        <v>0.3834430204</v>
      </c>
      <c r="J30" s="117"/>
      <c r="K30" s="118"/>
      <c r="L30" s="118"/>
      <c r="M30" s="118"/>
      <c r="N30" s="118"/>
      <c r="O30" s="117"/>
    </row>
    <row r="31" spans="1:15" s="9" customFormat="1" ht="15" customHeight="1" x14ac:dyDescent="0.2">
      <c r="A31" s="232" t="s">
        <v>15</v>
      </c>
      <c r="B31" s="233"/>
      <c r="C31" s="233"/>
      <c r="D31" s="233"/>
      <c r="E31" s="234"/>
      <c r="F31" s="100">
        <v>438</v>
      </c>
      <c r="G31" s="100">
        <v>438</v>
      </c>
      <c r="H31" s="100">
        <v>469</v>
      </c>
      <c r="I31" s="100">
        <v>456</v>
      </c>
      <c r="J31" s="60"/>
      <c r="K31" s="100"/>
      <c r="L31" s="100"/>
      <c r="M31" s="100"/>
      <c r="N31" s="100"/>
      <c r="O31" s="60"/>
    </row>
    <row r="32" spans="1:15" s="9" customFormat="1" ht="15" customHeight="1" x14ac:dyDescent="0.2">
      <c r="A32" s="232" t="s">
        <v>16</v>
      </c>
      <c r="B32" s="233"/>
      <c r="C32" s="233"/>
      <c r="D32" s="233"/>
      <c r="E32" s="234"/>
      <c r="F32" s="118">
        <v>0.1517671518</v>
      </c>
      <c r="G32" s="118">
        <v>0.15010281010000001</v>
      </c>
      <c r="H32" s="118">
        <v>0.15488771470000001</v>
      </c>
      <c r="I32" s="118">
        <v>0.15794942849999999</v>
      </c>
      <c r="J32" s="117"/>
      <c r="K32" s="118"/>
      <c r="L32" s="118"/>
      <c r="M32" s="118"/>
      <c r="N32" s="118"/>
      <c r="O32" s="117"/>
    </row>
    <row r="33" spans="1:15" s="9" customFormat="1" ht="15" customHeight="1" x14ac:dyDescent="0.2">
      <c r="A33" s="232" t="s">
        <v>300</v>
      </c>
      <c r="B33" s="233"/>
      <c r="C33" s="233"/>
      <c r="D33" s="233"/>
      <c r="E33" s="234"/>
      <c r="F33" s="100">
        <v>294</v>
      </c>
      <c r="G33" s="100">
        <v>293</v>
      </c>
      <c r="H33" s="100">
        <v>316</v>
      </c>
      <c r="I33" s="100">
        <v>295</v>
      </c>
      <c r="J33" s="60"/>
      <c r="K33" s="100"/>
      <c r="L33" s="100"/>
      <c r="M33" s="100"/>
      <c r="N33" s="100"/>
      <c r="O33" s="60"/>
    </row>
    <row r="34" spans="1:15" s="9" customFormat="1" ht="15" customHeight="1" x14ac:dyDescent="0.2">
      <c r="A34" s="232" t="s">
        <v>154</v>
      </c>
      <c r="B34" s="233"/>
      <c r="C34" s="233"/>
      <c r="D34" s="233"/>
      <c r="E34" s="234"/>
      <c r="F34" s="118">
        <v>4.3026489100000002E-2</v>
      </c>
      <c r="G34" s="118">
        <v>4.2905257000000002E-2</v>
      </c>
      <c r="H34" s="118">
        <v>4.5658141899999997E-2</v>
      </c>
      <c r="I34" s="118">
        <v>4.5426547599999999E-2</v>
      </c>
      <c r="J34" s="117"/>
      <c r="K34" s="118"/>
      <c r="L34" s="118"/>
      <c r="M34" s="118"/>
      <c r="N34" s="118"/>
      <c r="O34" s="117"/>
    </row>
    <row r="35" spans="1:15" s="10" customFormat="1" ht="15" customHeight="1" x14ac:dyDescent="0.2">
      <c r="A35" s="235"/>
      <c r="B35" s="236"/>
      <c r="C35" s="236"/>
      <c r="D35" s="236"/>
      <c r="E35" s="237"/>
      <c r="F35" s="124">
        <v>0.58246708250000001</v>
      </c>
      <c r="G35" s="124">
        <v>0.58498971899999996</v>
      </c>
      <c r="H35" s="124">
        <v>0.60435931310000002</v>
      </c>
      <c r="I35" s="124">
        <v>0.6165569796</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26"/>
      <c r="B36" s="227"/>
      <c r="C36" s="227"/>
      <c r="D36" s="227"/>
      <c r="E36" s="228"/>
      <c r="F36" s="124">
        <v>0.7335412335</v>
      </c>
      <c r="G36" s="124">
        <v>0.74537354349999996</v>
      </c>
      <c r="H36" s="124">
        <v>0.76188903569999999</v>
      </c>
      <c r="I36" s="124">
        <v>0.7783165916</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26"/>
      <c r="B37" s="227"/>
      <c r="C37" s="227"/>
      <c r="D37" s="227"/>
      <c r="E37" s="228"/>
      <c r="F37" s="124">
        <v>0.8482328482</v>
      </c>
      <c r="G37" s="124">
        <v>0.84989718989999996</v>
      </c>
      <c r="H37" s="124">
        <v>0.84511228530000004</v>
      </c>
      <c r="I37" s="124">
        <v>0.84205057149999996</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B12:C12"/>
    <mergeCell ref="B13:C13"/>
    <mergeCell ref="E23:G23"/>
    <mergeCell ref="B10:C10"/>
    <mergeCell ref="B11:C11"/>
    <mergeCell ref="A22:C22"/>
    <mergeCell ref="B14:D14"/>
    <mergeCell ref="A17:D20"/>
    <mergeCell ref="N2:O2"/>
    <mergeCell ref="E5:G5"/>
    <mergeCell ref="E2:M4"/>
    <mergeCell ref="N4:O4"/>
    <mergeCell ref="A8:C8"/>
    <mergeCell ref="E6:O6"/>
    <mergeCell ref="I8:L9"/>
    <mergeCell ref="M8:O9"/>
    <mergeCell ref="E8:H8"/>
    <mergeCell ref="B9:C9"/>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40</v>
      </c>
      <c r="F5" s="199"/>
      <c r="G5" s="199"/>
      <c r="H5" s="68"/>
      <c r="I5" s="68"/>
      <c r="J5" s="13"/>
      <c r="L5" s="8"/>
      <c r="M5" s="68"/>
      <c r="N5" s="68"/>
      <c r="O5" s="68"/>
      <c r="P5" s="68"/>
    </row>
    <row r="6" spans="1:16" ht="18.75" x14ac:dyDescent="0.25">
      <c r="D6" s="21"/>
      <c r="E6" s="239" t="s">
        <v>198</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48" t="s">
        <v>155</v>
      </c>
      <c r="F8" s="248"/>
      <c r="G8" s="248"/>
      <c r="H8" s="75"/>
      <c r="J8" s="75"/>
      <c r="K8" s="75" t="s">
        <v>159</v>
      </c>
      <c r="L8" s="75"/>
      <c r="M8" s="76"/>
      <c r="N8" s="75"/>
      <c r="O8" s="75"/>
    </row>
    <row r="9" spans="1:16" s="78" customFormat="1" ht="14.25" customHeight="1" x14ac:dyDescent="0.25">
      <c r="A9" s="20"/>
      <c r="B9" s="247" t="s">
        <v>10</v>
      </c>
      <c r="C9" s="247"/>
      <c r="D9" s="4"/>
      <c r="E9" s="4"/>
      <c r="F9" s="4"/>
      <c r="G9" s="4"/>
      <c r="H9" s="4"/>
      <c r="I9" s="4"/>
      <c r="J9" s="4"/>
      <c r="K9" s="4"/>
      <c r="L9" s="4"/>
      <c r="M9" s="4"/>
      <c r="N9" s="4"/>
      <c r="O9" s="4"/>
    </row>
    <row r="10" spans="1:16" s="78" customFormat="1" ht="14.25" customHeight="1" x14ac:dyDescent="0.2">
      <c r="A10" s="20"/>
      <c r="B10" s="247" t="s">
        <v>203</v>
      </c>
      <c r="C10" s="247"/>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46" t="s">
        <v>240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8"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5" s="9" customFormat="1" ht="14.25" customHeight="1" x14ac:dyDescent="0.2">
      <c r="A17" s="246"/>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13.5" customHeight="1" x14ac:dyDescent="0.2">
      <c r="A23" s="164"/>
      <c r="B23" s="164"/>
      <c r="C23" s="164"/>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32" t="s">
        <v>163</v>
      </c>
      <c r="B25" s="233"/>
      <c r="C25" s="233"/>
      <c r="D25" s="233"/>
      <c r="E25" s="234"/>
      <c r="F25" s="84">
        <v>558</v>
      </c>
      <c r="G25" s="84">
        <v>434</v>
      </c>
      <c r="H25" s="84">
        <v>378</v>
      </c>
      <c r="I25" s="84">
        <v>333</v>
      </c>
      <c r="J25" s="84"/>
      <c r="K25" s="84"/>
      <c r="L25" s="84"/>
      <c r="M25" s="84"/>
      <c r="N25" s="84"/>
      <c r="O25" s="84"/>
    </row>
    <row r="26" spans="1:15" s="9" customFormat="1" ht="15" customHeight="1" x14ac:dyDescent="0.2">
      <c r="A26" s="232" t="s">
        <v>205</v>
      </c>
      <c r="B26" s="233"/>
      <c r="C26" s="233"/>
      <c r="D26" s="233"/>
      <c r="E26" s="234"/>
      <c r="F26" s="84">
        <v>1430</v>
      </c>
      <c r="G26" s="84">
        <v>1129</v>
      </c>
      <c r="H26" s="84">
        <v>1050</v>
      </c>
      <c r="I26" s="84">
        <v>906</v>
      </c>
      <c r="J26" s="84"/>
      <c r="K26" s="84"/>
      <c r="L26" s="84"/>
      <c r="M26" s="84"/>
      <c r="N26" s="84"/>
      <c r="O26" s="84"/>
    </row>
    <row r="27" spans="1:15" s="78" customFormat="1" ht="15" customHeight="1" x14ac:dyDescent="0.25">
      <c r="A27" s="232" t="s">
        <v>216</v>
      </c>
      <c r="B27" s="233"/>
      <c r="C27" s="233"/>
      <c r="D27" s="233"/>
      <c r="E27" s="234"/>
      <c r="F27" s="84">
        <v>2228</v>
      </c>
      <c r="G27" s="84">
        <v>2405</v>
      </c>
      <c r="H27" s="84">
        <v>2569</v>
      </c>
      <c r="I27" s="84">
        <v>2508</v>
      </c>
      <c r="J27" s="59"/>
      <c r="K27" s="59"/>
      <c r="L27" s="59"/>
      <c r="M27" s="59"/>
      <c r="N27" s="59"/>
      <c r="O27" s="59"/>
    </row>
    <row r="28" spans="1:15" s="9" customFormat="1" ht="15" customHeight="1" x14ac:dyDescent="0.2">
      <c r="A28" s="232" t="s">
        <v>217</v>
      </c>
      <c r="B28" s="233"/>
      <c r="C28" s="233"/>
      <c r="D28" s="233"/>
      <c r="E28" s="234"/>
      <c r="F28" s="84">
        <v>5188</v>
      </c>
      <c r="G28" s="84">
        <v>5501</v>
      </c>
      <c r="H28" s="84">
        <v>5669</v>
      </c>
      <c r="I28" s="84">
        <v>5480</v>
      </c>
      <c r="J28" s="58"/>
      <c r="K28" s="58"/>
      <c r="L28" s="58"/>
      <c r="M28" s="58"/>
      <c r="N28" s="58"/>
      <c r="O28" s="58"/>
    </row>
    <row r="29" spans="1:15" s="9" customFormat="1" ht="15" customHeight="1" x14ac:dyDescent="0.2">
      <c r="A29" s="232" t="s">
        <v>218</v>
      </c>
      <c r="B29" s="233"/>
      <c r="C29" s="233"/>
      <c r="D29" s="233"/>
      <c r="E29" s="234"/>
      <c r="F29" s="84">
        <v>106</v>
      </c>
      <c r="G29" s="84">
        <v>83</v>
      </c>
      <c r="H29" s="84">
        <v>82</v>
      </c>
      <c r="I29" s="84">
        <v>47</v>
      </c>
      <c r="J29" s="59"/>
      <c r="K29" s="59"/>
      <c r="L29" s="59"/>
      <c r="M29" s="59"/>
      <c r="N29" s="59"/>
      <c r="O29" s="59"/>
    </row>
    <row r="30" spans="1:15" s="9" customFormat="1" ht="15" customHeight="1" x14ac:dyDescent="0.2">
      <c r="A30" s="232" t="s">
        <v>219</v>
      </c>
      <c r="B30" s="233"/>
      <c r="C30" s="233"/>
      <c r="D30" s="233"/>
      <c r="E30" s="234"/>
      <c r="F30" s="84">
        <v>229</v>
      </c>
      <c r="G30" s="84">
        <v>206</v>
      </c>
      <c r="H30" s="84">
        <v>204</v>
      </c>
      <c r="I30" s="84">
        <v>109</v>
      </c>
      <c r="J30" s="60"/>
      <c r="K30" s="60"/>
      <c r="L30" s="60"/>
      <c r="M30" s="60"/>
      <c r="N30" s="60"/>
      <c r="O30" s="60"/>
    </row>
    <row r="31" spans="1:15" s="10" customFormat="1" ht="15" customHeight="1" x14ac:dyDescent="0.2">
      <c r="A31" s="249"/>
      <c r="B31" s="250"/>
      <c r="C31" s="250"/>
      <c r="D31" s="250"/>
      <c r="E31" s="251"/>
      <c r="F31" s="80"/>
      <c r="G31" s="80"/>
      <c r="H31" s="80"/>
      <c r="I31" s="80"/>
      <c r="J31" s="80"/>
      <c r="K31" s="80"/>
      <c r="L31" s="80"/>
      <c r="M31" s="80"/>
      <c r="N31" s="80"/>
      <c r="O31" s="80"/>
    </row>
    <row r="32" spans="1:15" s="10" customFormat="1" ht="15" customHeight="1" x14ac:dyDescent="0.2">
      <c r="A32" s="249"/>
      <c r="B32" s="250"/>
      <c r="C32" s="250"/>
      <c r="D32" s="250"/>
      <c r="E32" s="251"/>
      <c r="F32" s="80"/>
      <c r="G32" s="80"/>
      <c r="H32" s="80"/>
      <c r="I32" s="80"/>
      <c r="J32" s="80"/>
      <c r="K32" s="80"/>
      <c r="L32" s="80"/>
      <c r="M32" s="80"/>
      <c r="N32" s="80"/>
      <c r="O32" s="80"/>
    </row>
    <row r="33" spans="1:15" s="10" customFormat="1" ht="15" customHeight="1" x14ac:dyDescent="0.2">
      <c r="A33" s="249"/>
      <c r="B33" s="250"/>
      <c r="C33" s="250"/>
      <c r="D33" s="250"/>
      <c r="E33" s="251"/>
      <c r="F33" s="80"/>
      <c r="G33" s="80"/>
      <c r="H33" s="80"/>
      <c r="I33" s="80"/>
      <c r="J33" s="80"/>
      <c r="K33" s="80"/>
      <c r="L33" s="80"/>
      <c r="M33" s="80"/>
      <c r="N33" s="80"/>
      <c r="O33" s="80"/>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0" customFormat="1" ht="15" customHeight="1" x14ac:dyDescent="0.2">
      <c r="A37" s="226"/>
      <c r="B37" s="227"/>
      <c r="C37" s="227"/>
      <c r="D37" s="227"/>
      <c r="E37" s="228"/>
      <c r="F37" s="73"/>
      <c r="G37" s="72"/>
      <c r="H37" s="61"/>
      <c r="I37" s="61"/>
      <c r="J37" s="61"/>
      <c r="K37" s="61"/>
      <c r="L37" s="61"/>
      <c r="M37" s="61"/>
      <c r="N37" s="61"/>
      <c r="O37" s="61"/>
    </row>
    <row r="38" spans="1:15" s="1" customFormat="1" ht="14.45" x14ac:dyDescent="0.3">
      <c r="A38" s="19"/>
      <c r="B38" s="19"/>
      <c r="C38" s="19"/>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0:E30"/>
    <mergeCell ref="A36:E36"/>
    <mergeCell ref="A37:E37"/>
    <mergeCell ref="A31:E31"/>
    <mergeCell ref="A32:E32"/>
    <mergeCell ref="A33:E33"/>
    <mergeCell ref="A34:E34"/>
    <mergeCell ref="A35:E35"/>
    <mergeCell ref="A29:E29"/>
    <mergeCell ref="A21:C21"/>
    <mergeCell ref="E23:G23"/>
    <mergeCell ref="A24:E24"/>
    <mergeCell ref="A25:E25"/>
    <mergeCell ref="A26:E26"/>
    <mergeCell ref="A27:E27"/>
    <mergeCell ref="A28:E28"/>
    <mergeCell ref="A22:D22"/>
    <mergeCell ref="N2:O2"/>
    <mergeCell ref="N4:O4"/>
    <mergeCell ref="E5:G5"/>
    <mergeCell ref="E8:G8"/>
    <mergeCell ref="E6:O6"/>
    <mergeCell ref="A8:C8"/>
    <mergeCell ref="B9:C9"/>
    <mergeCell ref="B10:C10"/>
    <mergeCell ref="A13:D19"/>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1" t="s">
        <v>333</v>
      </c>
      <c r="F2" s="201"/>
      <c r="G2" s="201"/>
      <c r="H2" s="201"/>
      <c r="I2" s="201"/>
      <c r="J2" s="201"/>
      <c r="K2" s="201"/>
      <c r="L2" s="201"/>
      <c r="M2" s="201"/>
      <c r="N2" s="198" t="s">
        <v>3</v>
      </c>
      <c r="O2" s="198"/>
      <c r="P2" s="69"/>
    </row>
    <row r="3" spans="1:19" ht="16.5" customHeight="1" x14ac:dyDescent="0.25">
      <c r="B3" s="63"/>
      <c r="C3" s="63"/>
      <c r="D3" s="2"/>
      <c r="E3" s="201"/>
      <c r="F3" s="201"/>
      <c r="G3" s="201"/>
      <c r="H3" s="201"/>
      <c r="I3" s="201"/>
      <c r="J3" s="201"/>
      <c r="K3" s="201"/>
      <c r="L3" s="201"/>
      <c r="M3" s="201"/>
      <c r="N3" s="69"/>
      <c r="O3" s="69"/>
      <c r="P3" s="69"/>
    </row>
    <row r="4" spans="1:19" ht="16.5" customHeight="1" x14ac:dyDescent="0.25">
      <c r="B4" s="1"/>
      <c r="C4" s="1"/>
      <c r="E4" s="201"/>
      <c r="F4" s="201"/>
      <c r="G4" s="201"/>
      <c r="H4" s="201"/>
      <c r="I4" s="201"/>
      <c r="J4" s="201"/>
      <c r="K4" s="201"/>
      <c r="L4" s="201"/>
      <c r="M4" s="201"/>
      <c r="N4" s="200" t="s">
        <v>326</v>
      </c>
      <c r="O4" s="200"/>
      <c r="P4" s="69"/>
    </row>
    <row r="5" spans="1:19" ht="16.5" customHeight="1" x14ac:dyDescent="0.25">
      <c r="B5" s="1"/>
      <c r="C5" s="1"/>
      <c r="E5" s="199" t="s">
        <v>41</v>
      </c>
      <c r="F5" s="199"/>
      <c r="G5" s="199"/>
      <c r="H5" s="68"/>
      <c r="I5" s="68"/>
      <c r="J5" s="13"/>
      <c r="L5" s="8"/>
      <c r="M5" s="68"/>
      <c r="N5" s="68"/>
      <c r="O5" s="68"/>
      <c r="P5" s="68"/>
    </row>
    <row r="6" spans="1:19" ht="18.75" x14ac:dyDescent="0.25">
      <c r="D6" s="21"/>
      <c r="E6" s="239" t="s">
        <v>20</v>
      </c>
      <c r="F6" s="239"/>
      <c r="G6" s="239"/>
      <c r="H6" s="239"/>
      <c r="I6" s="239"/>
      <c r="J6" s="239"/>
      <c r="K6" s="239"/>
      <c r="L6" s="239"/>
      <c r="M6" s="239"/>
      <c r="N6" s="239"/>
      <c r="O6" s="239"/>
      <c r="P6" s="21"/>
    </row>
    <row r="7" spans="1:19" s="3" customFormat="1" ht="9" customHeight="1" x14ac:dyDescent="0.2">
      <c r="D7" s="74"/>
    </row>
    <row r="8" spans="1:19" s="3" customFormat="1" ht="13.5" customHeight="1" x14ac:dyDescent="0.2">
      <c r="A8" s="238" t="s">
        <v>239</v>
      </c>
      <c r="B8" s="238"/>
      <c r="C8" s="238"/>
      <c r="D8" s="74"/>
      <c r="E8" s="252" t="s">
        <v>42</v>
      </c>
      <c r="F8" s="252"/>
      <c r="G8" s="252"/>
      <c r="H8" s="252"/>
      <c r="I8" s="252"/>
      <c r="J8" s="252"/>
      <c r="K8" s="75"/>
      <c r="L8" s="75"/>
      <c r="M8" s="76"/>
      <c r="N8" s="75"/>
      <c r="O8" s="75"/>
    </row>
    <row r="9" spans="1:19" s="78" customFormat="1" ht="14.25" customHeight="1" x14ac:dyDescent="0.25">
      <c r="A9" s="20"/>
      <c r="B9" s="247" t="s">
        <v>33</v>
      </c>
      <c r="C9" s="247"/>
      <c r="D9" s="4"/>
      <c r="E9" s="4"/>
      <c r="F9" s="4"/>
      <c r="G9" s="4"/>
      <c r="H9" s="4"/>
      <c r="I9" s="4"/>
      <c r="J9" s="4"/>
      <c r="K9" s="4"/>
      <c r="L9" s="4"/>
      <c r="M9" s="4"/>
      <c r="N9" s="4"/>
      <c r="O9" s="4"/>
    </row>
    <row r="10" spans="1:19" s="78" customFormat="1" ht="14.25" customHeight="1" x14ac:dyDescent="0.2">
      <c r="A10" s="20"/>
      <c r="B10" s="247" t="s">
        <v>34</v>
      </c>
      <c r="C10" s="247"/>
      <c r="D10" s="6"/>
      <c r="E10" s="7"/>
      <c r="F10" s="7"/>
      <c r="G10" s="7"/>
      <c r="H10" s="7"/>
      <c r="I10" s="7"/>
      <c r="J10" s="7"/>
      <c r="K10" s="7"/>
      <c r="L10" s="7"/>
      <c r="M10" s="7"/>
      <c r="N10" s="7"/>
      <c r="O10" s="7"/>
    </row>
    <row r="11" spans="1:19" s="78" customFormat="1" ht="14.25" customHeight="1" x14ac:dyDescent="0.25">
      <c r="A11" s="20"/>
      <c r="B11" s="247" t="s">
        <v>35</v>
      </c>
      <c r="C11" s="247"/>
      <c r="D11" s="8"/>
      <c r="E11" s="8"/>
      <c r="F11" s="8"/>
      <c r="G11" s="8"/>
      <c r="H11" s="4"/>
      <c r="I11" s="4"/>
      <c r="J11" s="4"/>
      <c r="K11" s="4"/>
      <c r="L11" s="4"/>
      <c r="M11" s="4"/>
      <c r="N11" s="4"/>
      <c r="O11" s="4"/>
    </row>
    <row r="12" spans="1:19" s="9" customFormat="1" ht="14.25" customHeight="1" x14ac:dyDescent="0.2">
      <c r="A12" s="20"/>
      <c r="B12" s="247" t="s">
        <v>36</v>
      </c>
      <c r="C12" s="247"/>
      <c r="D12" s="8"/>
      <c r="E12" s="8"/>
      <c r="F12" s="8"/>
      <c r="G12" s="8"/>
    </row>
    <row r="13" spans="1:19" s="9" customFormat="1" ht="12.75" customHeight="1" x14ac:dyDescent="0.2">
      <c r="A13" s="20"/>
      <c r="B13" s="247" t="s">
        <v>37</v>
      </c>
      <c r="C13" s="247"/>
      <c r="D13" s="8"/>
      <c r="E13" s="8"/>
      <c r="F13" s="8"/>
      <c r="G13" s="8"/>
      <c r="H13" s="11"/>
      <c r="I13" s="11"/>
      <c r="J13" s="11"/>
      <c r="K13" s="11"/>
      <c r="L13" s="11"/>
      <c r="M13" s="11"/>
      <c r="N13" s="11"/>
      <c r="O13" s="11"/>
    </row>
    <row r="14" spans="1:19" s="9" customFormat="1" ht="14.25" customHeight="1" x14ac:dyDescent="0.2">
      <c r="A14" s="20"/>
      <c r="B14" s="247" t="s">
        <v>38</v>
      </c>
      <c r="C14" s="247"/>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8" t="s">
        <v>0</v>
      </c>
      <c r="B16" s="238"/>
      <c r="C16" s="238"/>
      <c r="D16" s="8"/>
      <c r="E16" s="8"/>
      <c r="F16" s="8"/>
      <c r="G16" s="8"/>
      <c r="H16" s="4"/>
      <c r="I16" s="4"/>
      <c r="J16" s="4"/>
      <c r="K16" s="4"/>
      <c r="L16" s="4"/>
      <c r="M16" s="4"/>
      <c r="N16" s="4"/>
      <c r="O16" s="4"/>
      <c r="Q16" s="20"/>
      <c r="R16" s="20"/>
      <c r="S16" s="20"/>
    </row>
    <row r="17" spans="1:15" s="9" customFormat="1" ht="14.25" customHeight="1" x14ac:dyDescent="0.2">
      <c r="A17" s="246" t="s">
        <v>271</v>
      </c>
      <c r="B17" s="246"/>
      <c r="C17" s="246"/>
      <c r="D17" s="246"/>
      <c r="E17" s="8"/>
      <c r="F17" s="8"/>
      <c r="G17" s="8"/>
    </row>
    <row r="18" spans="1:15" s="9" customFormat="1" ht="14.25" customHeight="1" x14ac:dyDescent="0.2">
      <c r="A18" s="246"/>
      <c r="B18" s="246"/>
      <c r="C18" s="246"/>
      <c r="D18" s="246"/>
      <c r="E18" s="6"/>
      <c r="F18" s="6"/>
      <c r="G18" s="8"/>
    </row>
    <row r="19" spans="1:15" s="9" customFormat="1" ht="14.25" customHeight="1" x14ac:dyDescent="0.2">
      <c r="A19" s="246"/>
      <c r="B19" s="246"/>
      <c r="C19" s="246"/>
      <c r="D19" s="246"/>
      <c r="E19" s="8"/>
      <c r="F19" s="8"/>
      <c r="G19" s="8"/>
    </row>
    <row r="20" spans="1:15" s="9" customFormat="1" ht="14.25" customHeight="1" x14ac:dyDescent="0.2">
      <c r="A20" s="246"/>
      <c r="B20" s="246"/>
      <c r="C20" s="246"/>
      <c r="D20" s="246"/>
      <c r="E20" s="8"/>
      <c r="F20" s="8"/>
      <c r="G20" s="8"/>
    </row>
    <row r="21" spans="1:15" s="9" customFormat="1" ht="14.25" customHeight="1" x14ac:dyDescent="0.2">
      <c r="A21" s="238" t="s">
        <v>1</v>
      </c>
      <c r="B21" s="238"/>
      <c r="C21" s="238"/>
      <c r="D21" s="8"/>
      <c r="E21" s="8"/>
      <c r="F21" s="8"/>
      <c r="G21" s="8"/>
    </row>
    <row r="22" spans="1:15" s="9" customFormat="1" ht="14.25" customHeight="1" x14ac:dyDescent="0.2">
      <c r="A22" s="246" t="s">
        <v>19</v>
      </c>
      <c r="B22" s="246"/>
      <c r="C22" s="246"/>
      <c r="D22" s="246"/>
      <c r="E22" s="8"/>
      <c r="F22" s="8"/>
      <c r="G22" s="8"/>
      <c r="H22" s="11"/>
      <c r="I22" s="11"/>
      <c r="J22" s="11"/>
      <c r="K22" s="11"/>
      <c r="L22" s="11"/>
      <c r="M22" s="11"/>
      <c r="N22" s="11"/>
      <c r="O22" s="11"/>
    </row>
    <row r="23" spans="1:15" s="9" customFormat="1" ht="9.75" customHeight="1" x14ac:dyDescent="0.2">
      <c r="A23" s="20"/>
      <c r="B23" s="20"/>
      <c r="C23" s="20"/>
      <c r="D23" s="14"/>
      <c r="E23" s="245"/>
      <c r="F23" s="245"/>
      <c r="G23" s="245"/>
      <c r="H23" s="38"/>
      <c r="I23" s="38"/>
      <c r="J23" s="38"/>
      <c r="K23" s="38"/>
      <c r="L23" s="38"/>
      <c r="M23" s="38"/>
      <c r="N23" s="38"/>
      <c r="O23" s="38"/>
    </row>
    <row r="24" spans="1:15"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32" t="s">
        <v>206</v>
      </c>
      <c r="B25" s="233"/>
      <c r="C25" s="233"/>
      <c r="D25" s="233"/>
      <c r="E25" s="234"/>
      <c r="F25" s="84">
        <v>6833</v>
      </c>
      <c r="G25" s="84">
        <v>6829</v>
      </c>
      <c r="H25" s="84">
        <v>6921</v>
      </c>
      <c r="I25" s="84">
        <v>6494</v>
      </c>
      <c r="J25" s="84"/>
      <c r="K25" s="84"/>
      <c r="L25" s="84"/>
      <c r="M25" s="84"/>
      <c r="N25" s="84"/>
      <c r="O25" s="84"/>
    </row>
    <row r="26" spans="1:15" s="9" customFormat="1" ht="13.5" customHeight="1" x14ac:dyDescent="0.2">
      <c r="A26" s="232" t="s">
        <v>21</v>
      </c>
      <c r="B26" s="233"/>
      <c r="C26" s="233"/>
      <c r="D26" s="233"/>
      <c r="E26" s="234"/>
      <c r="F26" s="84">
        <v>4207</v>
      </c>
      <c r="G26" s="84">
        <v>4171</v>
      </c>
      <c r="H26" s="84">
        <v>4227</v>
      </c>
      <c r="I26" s="84">
        <v>4044</v>
      </c>
      <c r="J26" s="84"/>
      <c r="K26" s="84"/>
      <c r="L26" s="84"/>
      <c r="M26" s="84"/>
      <c r="N26" s="84"/>
      <c r="O26" s="84"/>
    </row>
    <row r="27" spans="1:15" s="78" customFormat="1" ht="13.5" customHeight="1" x14ac:dyDescent="0.25">
      <c r="A27" s="232" t="s">
        <v>22</v>
      </c>
      <c r="B27" s="233"/>
      <c r="C27" s="233"/>
      <c r="D27" s="233"/>
      <c r="E27" s="234"/>
      <c r="F27" s="116">
        <v>0.61568857020000001</v>
      </c>
      <c r="G27" s="116">
        <v>0.61077756630000002</v>
      </c>
      <c r="H27" s="116">
        <v>0.61074989160000004</v>
      </c>
      <c r="I27" s="116">
        <v>0.62272867259999998</v>
      </c>
      <c r="J27" s="116"/>
      <c r="K27" s="116"/>
      <c r="L27" s="116"/>
      <c r="M27" s="116"/>
      <c r="N27" s="116"/>
      <c r="O27" s="116"/>
    </row>
    <row r="28" spans="1:15" s="102" customFormat="1" ht="13.5" customHeight="1" x14ac:dyDescent="0.25">
      <c r="A28" s="232" t="s">
        <v>144</v>
      </c>
      <c r="B28" s="233"/>
      <c r="C28" s="233"/>
      <c r="D28" s="233"/>
      <c r="E28" s="234"/>
      <c r="F28" s="84">
        <v>2442</v>
      </c>
      <c r="G28" s="84">
        <v>2476</v>
      </c>
      <c r="H28" s="84">
        <v>2503</v>
      </c>
      <c r="I28" s="84">
        <v>2261</v>
      </c>
      <c r="J28" s="59"/>
      <c r="K28" s="59"/>
      <c r="L28" s="59"/>
      <c r="M28" s="59"/>
      <c r="N28" s="59"/>
      <c r="O28" s="59"/>
    </row>
    <row r="29" spans="1:15" s="102" customFormat="1" ht="13.5" customHeight="1" x14ac:dyDescent="0.25">
      <c r="A29" s="232" t="s">
        <v>145</v>
      </c>
      <c r="B29" s="233"/>
      <c r="C29" s="233"/>
      <c r="D29" s="233"/>
      <c r="E29" s="234"/>
      <c r="F29" s="116">
        <v>0.35738328699999999</v>
      </c>
      <c r="G29" s="116">
        <v>0.3625713867</v>
      </c>
      <c r="H29" s="116">
        <v>0.3616529403</v>
      </c>
      <c r="I29" s="116">
        <v>0.3481675393</v>
      </c>
      <c r="J29" s="116"/>
      <c r="K29" s="116"/>
      <c r="L29" s="116"/>
      <c r="M29" s="116"/>
      <c r="N29" s="116"/>
      <c r="O29" s="116"/>
    </row>
    <row r="30" spans="1:15" s="9" customFormat="1" ht="13.5" customHeight="1" x14ac:dyDescent="0.2">
      <c r="A30" s="232" t="s">
        <v>23</v>
      </c>
      <c r="B30" s="233"/>
      <c r="C30" s="233"/>
      <c r="D30" s="233"/>
      <c r="E30" s="234"/>
      <c r="F30" s="58">
        <v>625</v>
      </c>
      <c r="G30" s="58">
        <v>694</v>
      </c>
      <c r="H30" s="58">
        <v>706</v>
      </c>
      <c r="I30" s="58">
        <v>613</v>
      </c>
      <c r="J30" s="58"/>
      <c r="K30" s="58"/>
      <c r="L30" s="58"/>
      <c r="M30" s="58"/>
      <c r="N30" s="58"/>
      <c r="O30" s="58"/>
    </row>
    <row r="31" spans="1:15" s="9" customFormat="1" ht="13.5" customHeight="1" x14ac:dyDescent="0.2">
      <c r="A31" s="232" t="s">
        <v>24</v>
      </c>
      <c r="B31" s="233"/>
      <c r="C31" s="233"/>
      <c r="D31" s="233"/>
      <c r="E31" s="234"/>
      <c r="F31" s="116">
        <v>9.1467876500000003E-2</v>
      </c>
      <c r="G31" s="116">
        <v>0.10162542099999999</v>
      </c>
      <c r="H31" s="116">
        <v>0.10200838030000001</v>
      </c>
      <c r="I31" s="116">
        <v>9.4394826000000001E-2</v>
      </c>
      <c r="J31" s="120"/>
      <c r="K31" s="120"/>
      <c r="L31" s="120"/>
      <c r="M31" s="120"/>
      <c r="N31" s="116"/>
      <c r="O31" s="116"/>
    </row>
    <row r="32" spans="1:15" s="9" customFormat="1" ht="13.5" customHeight="1" x14ac:dyDescent="0.2">
      <c r="A32" s="232" t="s">
        <v>25</v>
      </c>
      <c r="B32" s="233"/>
      <c r="C32" s="233"/>
      <c r="D32" s="233"/>
      <c r="E32" s="234"/>
      <c r="F32" s="58">
        <v>1239</v>
      </c>
      <c r="G32" s="58">
        <v>1207</v>
      </c>
      <c r="H32" s="58">
        <v>1170</v>
      </c>
      <c r="I32" s="58">
        <v>1084</v>
      </c>
      <c r="J32" s="58"/>
      <c r="K32" s="58"/>
      <c r="L32" s="58"/>
      <c r="M32" s="58"/>
      <c r="N32" s="58"/>
      <c r="O32" s="58"/>
    </row>
    <row r="33" spans="1:15" s="10" customFormat="1" ht="13.5" customHeight="1" x14ac:dyDescent="0.2">
      <c r="A33" s="232" t="s">
        <v>26</v>
      </c>
      <c r="B33" s="233"/>
      <c r="C33" s="233"/>
      <c r="D33" s="233"/>
      <c r="E33" s="234"/>
      <c r="F33" s="116">
        <v>0.1813259183</v>
      </c>
      <c r="G33" s="116">
        <v>0.1767462293</v>
      </c>
      <c r="H33" s="116">
        <v>0.16905071520000001</v>
      </c>
      <c r="I33" s="116">
        <v>0.1669233138</v>
      </c>
      <c r="J33" s="116"/>
      <c r="K33" s="116"/>
      <c r="L33" s="116"/>
      <c r="M33" s="116"/>
      <c r="N33" s="116"/>
      <c r="O33" s="116"/>
    </row>
    <row r="34" spans="1:15" s="10" customFormat="1" ht="13.5" customHeight="1" x14ac:dyDescent="0.2">
      <c r="A34" s="232" t="s">
        <v>27</v>
      </c>
      <c r="B34" s="233"/>
      <c r="C34" s="233"/>
      <c r="D34" s="233"/>
      <c r="E34" s="234"/>
      <c r="F34" s="58">
        <v>316</v>
      </c>
      <c r="G34" s="58">
        <v>296</v>
      </c>
      <c r="H34" s="58">
        <v>279</v>
      </c>
      <c r="I34" s="58">
        <v>257</v>
      </c>
      <c r="J34" s="58"/>
      <c r="K34" s="58"/>
      <c r="L34" s="58"/>
      <c r="M34" s="58"/>
      <c r="N34" s="58"/>
      <c r="O34" s="58"/>
    </row>
    <row r="35" spans="1:15" s="10" customFormat="1" ht="13.5" customHeight="1" x14ac:dyDescent="0.2">
      <c r="A35" s="232" t="s">
        <v>28</v>
      </c>
      <c r="B35" s="233"/>
      <c r="C35" s="233"/>
      <c r="D35" s="233"/>
      <c r="E35" s="234"/>
      <c r="F35" s="116">
        <v>4.62461583E-2</v>
      </c>
      <c r="G35" s="116">
        <v>4.3344559999999997E-2</v>
      </c>
      <c r="H35" s="116">
        <v>4.0312093600000001E-2</v>
      </c>
      <c r="I35" s="116">
        <v>3.95749923E-2</v>
      </c>
      <c r="J35" s="116"/>
      <c r="K35" s="116"/>
      <c r="L35" s="116"/>
      <c r="M35" s="116"/>
      <c r="N35" s="116"/>
      <c r="O35" s="116"/>
    </row>
    <row r="36" spans="1:15" s="10" customFormat="1" ht="13.5" customHeight="1" x14ac:dyDescent="0.2">
      <c r="A36" s="232" t="s">
        <v>29</v>
      </c>
      <c r="B36" s="233"/>
      <c r="C36" s="233"/>
      <c r="D36" s="233"/>
      <c r="E36" s="234"/>
      <c r="F36" s="58">
        <v>215</v>
      </c>
      <c r="G36" s="58">
        <v>256</v>
      </c>
      <c r="H36" s="58">
        <v>321</v>
      </c>
      <c r="I36" s="58">
        <v>314</v>
      </c>
      <c r="J36" s="58"/>
      <c r="K36" s="58"/>
      <c r="L36" s="58"/>
      <c r="M36" s="58"/>
      <c r="N36" s="58"/>
      <c r="O36" s="58"/>
    </row>
    <row r="37" spans="1:15" s="10" customFormat="1" ht="13.5" customHeight="1" x14ac:dyDescent="0.2">
      <c r="A37" s="232" t="s">
        <v>30</v>
      </c>
      <c r="B37" s="233"/>
      <c r="C37" s="233"/>
      <c r="D37" s="233"/>
      <c r="E37" s="234"/>
      <c r="F37" s="116">
        <v>3.1464949499999999E-2</v>
      </c>
      <c r="G37" s="116">
        <v>3.7487186999999998E-2</v>
      </c>
      <c r="H37" s="116">
        <v>4.6380580800000001E-2</v>
      </c>
      <c r="I37" s="116">
        <v>4.8352325199999997E-2</v>
      </c>
      <c r="J37" s="116"/>
      <c r="K37" s="116"/>
      <c r="L37" s="116"/>
      <c r="M37" s="116"/>
      <c r="N37" s="116"/>
      <c r="O37" s="116"/>
    </row>
    <row r="38" spans="1:15" s="10" customFormat="1" ht="13.5" customHeight="1" x14ac:dyDescent="0.2">
      <c r="A38" s="232" t="s">
        <v>31</v>
      </c>
      <c r="B38" s="233"/>
      <c r="C38" s="233"/>
      <c r="D38" s="233"/>
      <c r="E38" s="234"/>
      <c r="F38" s="58">
        <v>413</v>
      </c>
      <c r="G38" s="58">
        <v>401</v>
      </c>
      <c r="H38" s="58">
        <v>416</v>
      </c>
      <c r="I38" s="58">
        <v>365</v>
      </c>
      <c r="J38" s="58"/>
      <c r="K38" s="58"/>
      <c r="L38" s="58"/>
      <c r="M38" s="58"/>
      <c r="N38" s="58"/>
      <c r="O38" s="58"/>
    </row>
    <row r="39" spans="1:15" s="10" customFormat="1" ht="13.5" customHeight="1" x14ac:dyDescent="0.2">
      <c r="A39" s="232" t="s">
        <v>32</v>
      </c>
      <c r="B39" s="233"/>
      <c r="C39" s="233"/>
      <c r="D39" s="233"/>
      <c r="E39" s="234"/>
      <c r="F39" s="116">
        <v>6.04419728E-2</v>
      </c>
      <c r="G39" s="116">
        <v>5.8720163999999998E-2</v>
      </c>
      <c r="H39" s="116">
        <v>6.0106921000000001E-2</v>
      </c>
      <c r="I39" s="116">
        <v>5.6205728400000002E-2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 ref="A30:E30"/>
    <mergeCell ref="A31:E31"/>
    <mergeCell ref="A21:C21"/>
    <mergeCell ref="E23:G23"/>
    <mergeCell ref="A28:E28"/>
    <mergeCell ref="A29:E29"/>
    <mergeCell ref="A8:C8"/>
    <mergeCell ref="A22:D22"/>
    <mergeCell ref="A17:D20"/>
    <mergeCell ref="E2:M4"/>
    <mergeCell ref="N2:O2"/>
    <mergeCell ref="N4:O4"/>
    <mergeCell ref="E5:G5"/>
    <mergeCell ref="A16:C16"/>
    <mergeCell ref="E8:J8"/>
    <mergeCell ref="E6:O6"/>
    <mergeCell ref="B12:C12"/>
    <mergeCell ref="B13:C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1" t="s">
        <v>333</v>
      </c>
      <c r="F2" s="201"/>
      <c r="G2" s="201"/>
      <c r="H2" s="201"/>
      <c r="I2" s="201"/>
      <c r="J2" s="201"/>
      <c r="K2" s="201"/>
      <c r="L2" s="201"/>
      <c r="M2" s="201"/>
      <c r="N2" s="198" t="s">
        <v>3</v>
      </c>
      <c r="O2" s="198"/>
      <c r="P2" s="69"/>
      <c r="Q2" s="69"/>
    </row>
    <row r="3" spans="1:17" ht="16.5" customHeight="1" x14ac:dyDescent="0.25">
      <c r="B3" s="63"/>
      <c r="C3" s="63"/>
      <c r="D3" s="2"/>
      <c r="E3" s="201"/>
      <c r="F3" s="201"/>
      <c r="G3" s="201"/>
      <c r="H3" s="201"/>
      <c r="I3" s="201"/>
      <c r="J3" s="201"/>
      <c r="K3" s="201"/>
      <c r="L3" s="201"/>
      <c r="M3" s="201"/>
      <c r="N3" s="69"/>
      <c r="O3" s="69"/>
      <c r="P3" s="69"/>
      <c r="Q3" s="69"/>
    </row>
    <row r="4" spans="1:17" ht="16.5" customHeight="1" x14ac:dyDescent="0.25">
      <c r="B4" s="1"/>
      <c r="C4" s="1"/>
      <c r="E4" s="201"/>
      <c r="F4" s="201"/>
      <c r="G4" s="201"/>
      <c r="H4" s="201"/>
      <c r="I4" s="201"/>
      <c r="J4" s="201"/>
      <c r="K4" s="201"/>
      <c r="L4" s="201"/>
      <c r="M4" s="201"/>
      <c r="N4" s="200" t="s">
        <v>326</v>
      </c>
      <c r="O4" s="200"/>
      <c r="P4" s="69"/>
      <c r="Q4" s="69"/>
    </row>
    <row r="5" spans="1:17" ht="16.5" customHeight="1" x14ac:dyDescent="0.25">
      <c r="B5" s="1"/>
      <c r="C5" s="1"/>
      <c r="E5" s="199" t="s">
        <v>43</v>
      </c>
      <c r="F5" s="199"/>
      <c r="G5" s="199"/>
      <c r="H5" s="68"/>
      <c r="I5" s="68"/>
      <c r="J5" s="13"/>
      <c r="L5" s="8"/>
      <c r="M5" s="68"/>
      <c r="N5" s="68"/>
      <c r="O5" s="68"/>
      <c r="P5" s="68"/>
      <c r="Q5" s="68"/>
    </row>
    <row r="6" spans="1:17" ht="18.75" x14ac:dyDescent="0.25">
      <c r="D6" s="21"/>
      <c r="E6" s="239" t="s">
        <v>44</v>
      </c>
      <c r="F6" s="239"/>
      <c r="G6" s="239"/>
      <c r="H6" s="239"/>
      <c r="I6" s="239"/>
      <c r="J6" s="239"/>
      <c r="K6" s="239"/>
      <c r="L6" s="239"/>
      <c r="M6" s="239"/>
      <c r="N6" s="239"/>
      <c r="O6" s="239"/>
      <c r="P6" s="21"/>
      <c r="Q6" s="21"/>
    </row>
    <row r="7" spans="1:17" s="3" customFormat="1" ht="9" customHeight="1" x14ac:dyDescent="0.2">
      <c r="D7" s="74"/>
      <c r="Q7" s="151"/>
    </row>
    <row r="8" spans="1:17" s="3" customFormat="1" ht="13.5" customHeight="1" x14ac:dyDescent="0.2">
      <c r="A8" s="238" t="s">
        <v>239</v>
      </c>
      <c r="B8" s="238"/>
      <c r="C8" s="238"/>
      <c r="D8" s="74"/>
      <c r="E8" s="252" t="s">
        <v>45</v>
      </c>
      <c r="F8" s="252"/>
      <c r="G8" s="252"/>
      <c r="H8" s="252"/>
      <c r="I8" s="252"/>
      <c r="J8" s="81"/>
      <c r="K8" s="253" t="s">
        <v>74</v>
      </c>
      <c r="L8" s="253"/>
      <c r="M8" s="253"/>
      <c r="N8" s="253"/>
      <c r="O8" s="253"/>
      <c r="Q8" s="151"/>
    </row>
    <row r="9" spans="1:17" s="78" customFormat="1" ht="14.25" customHeight="1" x14ac:dyDescent="0.25">
      <c r="A9" s="20"/>
      <c r="B9" s="247" t="s">
        <v>54</v>
      </c>
      <c r="C9" s="247"/>
      <c r="D9" s="4"/>
      <c r="E9" s="4"/>
      <c r="F9" s="4"/>
      <c r="G9" s="4"/>
      <c r="H9" s="4"/>
      <c r="I9" s="4"/>
      <c r="J9" s="4"/>
      <c r="K9" s="4"/>
      <c r="L9" s="4"/>
      <c r="M9" s="4"/>
      <c r="N9" s="4"/>
      <c r="O9" s="4"/>
      <c r="Q9" s="152"/>
    </row>
    <row r="10" spans="1:17" s="78" customFormat="1" ht="14.25" customHeight="1" x14ac:dyDescent="0.2">
      <c r="A10" s="20"/>
      <c r="B10" s="247" t="s">
        <v>55</v>
      </c>
      <c r="C10" s="247"/>
      <c r="D10" s="6"/>
      <c r="E10" s="7"/>
      <c r="F10" s="7"/>
      <c r="G10" s="7"/>
      <c r="H10" s="7"/>
      <c r="I10" s="7"/>
      <c r="J10" s="7"/>
      <c r="K10" s="7"/>
      <c r="L10" s="7"/>
      <c r="M10" s="7"/>
      <c r="N10" s="7"/>
      <c r="O10" s="7"/>
      <c r="Q10" s="152"/>
    </row>
    <row r="11" spans="1:17" s="78" customFormat="1" ht="14.25" customHeight="1" x14ac:dyDescent="0.25">
      <c r="A11" s="20"/>
      <c r="B11" s="247" t="s">
        <v>56</v>
      </c>
      <c r="C11" s="247"/>
      <c r="D11" s="8"/>
      <c r="E11" s="8"/>
      <c r="F11" s="8"/>
      <c r="G11" s="8"/>
      <c r="H11" s="4"/>
      <c r="I11" s="4"/>
      <c r="J11" s="4"/>
      <c r="K11" s="4"/>
      <c r="L11" s="4"/>
      <c r="M11" s="4"/>
      <c r="N11" s="4"/>
      <c r="O11" s="4"/>
      <c r="Q11" s="152"/>
    </row>
    <row r="12" spans="1:17" s="9" customFormat="1" ht="14.25" customHeight="1" x14ac:dyDescent="0.2">
      <c r="A12" s="20"/>
      <c r="B12" s="247" t="s">
        <v>58</v>
      </c>
      <c r="C12" s="247"/>
      <c r="D12" s="8"/>
      <c r="E12" s="8"/>
      <c r="F12" s="8"/>
      <c r="G12" s="8"/>
    </row>
    <row r="13" spans="1:17" s="9" customFormat="1" ht="14.25" customHeight="1" x14ac:dyDescent="0.2">
      <c r="A13" s="20"/>
      <c r="B13" s="247" t="s">
        <v>59</v>
      </c>
      <c r="C13" s="247"/>
      <c r="D13" s="8"/>
      <c r="E13" s="8"/>
      <c r="F13" s="8"/>
      <c r="G13" s="8"/>
      <c r="H13" s="11"/>
      <c r="I13" s="11"/>
      <c r="J13" s="11"/>
      <c r="K13" s="11"/>
      <c r="L13" s="11"/>
      <c r="M13" s="11"/>
      <c r="N13" s="11"/>
      <c r="O13" s="11"/>
    </row>
    <row r="14" spans="1:17" s="9" customFormat="1" ht="14.25" customHeight="1" x14ac:dyDescent="0.2">
      <c r="A14" s="20"/>
      <c r="B14" s="247" t="s">
        <v>57</v>
      </c>
      <c r="C14" s="247"/>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8" t="s">
        <v>0</v>
      </c>
      <c r="B16" s="238"/>
      <c r="C16" s="238"/>
      <c r="D16" s="8"/>
      <c r="E16" s="8"/>
      <c r="F16" s="8"/>
      <c r="G16" s="8"/>
      <c r="H16" s="4"/>
      <c r="I16" s="4"/>
      <c r="J16" s="4"/>
      <c r="K16" s="4"/>
      <c r="L16" s="4"/>
      <c r="M16" s="4"/>
      <c r="N16" s="4"/>
      <c r="O16" s="4"/>
    </row>
    <row r="17" spans="1:17" s="9" customFormat="1" ht="14.25" customHeight="1" x14ac:dyDescent="0.2">
      <c r="A17" s="246" t="s">
        <v>252</v>
      </c>
      <c r="B17" s="246"/>
      <c r="C17" s="246"/>
      <c r="D17" s="246"/>
      <c r="E17" s="8"/>
      <c r="F17" s="8"/>
      <c r="G17" s="8"/>
    </row>
    <row r="18" spans="1:17" s="9" customFormat="1" ht="14.25" customHeight="1" x14ac:dyDescent="0.2">
      <c r="A18" s="246"/>
      <c r="B18" s="246"/>
      <c r="C18" s="246"/>
      <c r="D18" s="246"/>
      <c r="E18" s="6"/>
      <c r="F18" s="6"/>
      <c r="G18" s="8"/>
    </row>
    <row r="19" spans="1:17" s="9" customFormat="1" ht="14.25" customHeight="1" x14ac:dyDescent="0.2">
      <c r="A19" s="246"/>
      <c r="B19" s="246"/>
      <c r="C19" s="246"/>
      <c r="D19" s="246"/>
      <c r="E19" s="8"/>
      <c r="F19" s="8"/>
      <c r="G19" s="8"/>
    </row>
    <row r="20" spans="1:17" s="9" customFormat="1" ht="14.25" customHeight="1" x14ac:dyDescent="0.2">
      <c r="A20" s="246"/>
      <c r="B20" s="246"/>
      <c r="C20" s="246"/>
      <c r="D20" s="246"/>
      <c r="E20" s="8"/>
      <c r="F20" s="8"/>
      <c r="G20" s="8"/>
    </row>
    <row r="21" spans="1:17" s="9" customFormat="1" ht="14.25" customHeight="1" x14ac:dyDescent="0.2">
      <c r="A21" s="238" t="s">
        <v>1</v>
      </c>
      <c r="B21" s="238"/>
      <c r="C21" s="238"/>
      <c r="D21" s="8"/>
      <c r="E21" s="8"/>
      <c r="F21" s="8"/>
      <c r="G21" s="8"/>
    </row>
    <row r="22" spans="1:17" s="9" customFormat="1" ht="14.25" customHeight="1" x14ac:dyDescent="0.2">
      <c r="A22" s="246" t="s">
        <v>19</v>
      </c>
      <c r="B22" s="246"/>
      <c r="C22" s="246"/>
      <c r="D22" s="246"/>
      <c r="E22" s="8"/>
      <c r="F22" s="8"/>
      <c r="G22" s="8"/>
      <c r="H22" s="11"/>
      <c r="I22" s="11"/>
      <c r="J22" s="11"/>
      <c r="K22" s="11"/>
      <c r="L22" s="11"/>
      <c r="M22" s="11"/>
      <c r="N22" s="11"/>
      <c r="O22" s="11"/>
    </row>
    <row r="23" spans="1:17" s="9" customFormat="1" ht="13.5" customHeight="1" x14ac:dyDescent="0.2">
      <c r="A23" s="20"/>
      <c r="B23" s="20"/>
      <c r="C23" s="20"/>
      <c r="D23" s="14"/>
      <c r="E23" s="245"/>
      <c r="F23" s="245"/>
      <c r="G23" s="245"/>
      <c r="H23" s="38"/>
      <c r="I23" s="38"/>
      <c r="J23" s="38"/>
      <c r="K23" s="38"/>
      <c r="L23" s="38"/>
      <c r="M23" s="38"/>
      <c r="N23" s="38"/>
      <c r="O23" s="38"/>
    </row>
    <row r="24" spans="1:17"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32" t="s">
        <v>206</v>
      </c>
      <c r="B25" s="233"/>
      <c r="C25" s="233"/>
      <c r="D25" s="233"/>
      <c r="E25" s="234"/>
      <c r="F25" s="84">
        <v>6833</v>
      </c>
      <c r="G25" s="84">
        <v>6829</v>
      </c>
      <c r="H25" s="84">
        <v>6921</v>
      </c>
      <c r="I25" s="84">
        <v>6494</v>
      </c>
      <c r="J25" s="84"/>
      <c r="K25" s="84"/>
      <c r="L25" s="84"/>
      <c r="M25" s="84"/>
      <c r="N25" s="84"/>
      <c r="O25" s="84"/>
    </row>
    <row r="26" spans="1:17" s="9" customFormat="1" ht="14.25" customHeight="1" x14ac:dyDescent="0.2">
      <c r="A26" s="232" t="s">
        <v>46</v>
      </c>
      <c r="B26" s="233"/>
      <c r="C26" s="233"/>
      <c r="D26" s="233"/>
      <c r="E26" s="234"/>
      <c r="F26" s="84">
        <v>2838</v>
      </c>
      <c r="G26" s="84">
        <v>2748</v>
      </c>
      <c r="H26" s="84">
        <v>2804</v>
      </c>
      <c r="I26" s="84">
        <v>2644</v>
      </c>
      <c r="J26" s="84"/>
      <c r="K26" s="84"/>
      <c r="L26" s="84"/>
      <c r="M26" s="84"/>
      <c r="N26" s="84"/>
      <c r="O26" s="84"/>
    </row>
    <row r="27" spans="1:17" s="78" customFormat="1" ht="14.25" customHeight="1" x14ac:dyDescent="0.25">
      <c r="A27" s="232" t="s">
        <v>47</v>
      </c>
      <c r="B27" s="233"/>
      <c r="C27" s="233"/>
      <c r="D27" s="233"/>
      <c r="E27" s="234"/>
      <c r="F27" s="116">
        <v>0.67619728379999999</v>
      </c>
      <c r="G27" s="116">
        <v>0.66232827189999999</v>
      </c>
      <c r="H27" s="116">
        <v>0.65590643270000004</v>
      </c>
      <c r="I27" s="116">
        <v>0.6480392157</v>
      </c>
      <c r="J27" s="116"/>
      <c r="K27" s="116"/>
      <c r="L27" s="116"/>
      <c r="M27" s="116"/>
      <c r="N27" s="116"/>
      <c r="O27" s="116"/>
      <c r="Q27" s="152"/>
    </row>
    <row r="28" spans="1:17" s="9" customFormat="1" ht="14.25" customHeight="1" x14ac:dyDescent="0.2">
      <c r="A28" s="232" t="s">
        <v>48</v>
      </c>
      <c r="B28" s="233"/>
      <c r="C28" s="233"/>
      <c r="D28" s="233"/>
      <c r="E28" s="234"/>
      <c r="F28" s="58">
        <v>1359</v>
      </c>
      <c r="G28" s="58">
        <v>1401</v>
      </c>
      <c r="H28" s="58">
        <v>1471</v>
      </c>
      <c r="I28" s="58">
        <v>1436</v>
      </c>
      <c r="J28" s="58"/>
      <c r="K28" s="58"/>
      <c r="L28" s="58"/>
      <c r="M28" s="58"/>
      <c r="N28" s="58"/>
      <c r="O28" s="58"/>
    </row>
    <row r="29" spans="1:17" s="9" customFormat="1" ht="14.25" customHeight="1" x14ac:dyDescent="0.2">
      <c r="A29" s="232" t="s">
        <v>49</v>
      </c>
      <c r="B29" s="233"/>
      <c r="C29" s="233"/>
      <c r="D29" s="233"/>
      <c r="E29" s="234"/>
      <c r="F29" s="116">
        <v>0.32380271620000001</v>
      </c>
      <c r="G29" s="116">
        <v>0.33767172810000001</v>
      </c>
      <c r="H29" s="116">
        <v>0.34409356730000001</v>
      </c>
      <c r="I29" s="116">
        <v>0.3519607843</v>
      </c>
      <c r="J29" s="116"/>
      <c r="K29" s="116"/>
      <c r="L29" s="116"/>
      <c r="M29" s="116"/>
      <c r="N29" s="116"/>
      <c r="O29" s="116"/>
    </row>
    <row r="30" spans="1:17" s="9" customFormat="1" ht="14.25" customHeight="1" x14ac:dyDescent="0.2">
      <c r="A30" s="232" t="s">
        <v>53</v>
      </c>
      <c r="B30" s="233"/>
      <c r="C30" s="233"/>
      <c r="D30" s="233"/>
      <c r="E30" s="234"/>
      <c r="F30" s="58">
        <v>2635</v>
      </c>
      <c r="G30" s="58">
        <v>2679</v>
      </c>
      <c r="H30" s="58">
        <v>2646</v>
      </c>
      <c r="I30" s="58">
        <v>2414</v>
      </c>
      <c r="J30" s="58"/>
      <c r="K30" s="58"/>
      <c r="L30" s="58"/>
      <c r="M30" s="58"/>
      <c r="N30" s="58"/>
      <c r="O30" s="58"/>
    </row>
    <row r="31" spans="1:17" s="10" customFormat="1" ht="14.25" customHeight="1" x14ac:dyDescent="0.2">
      <c r="A31" s="232" t="s">
        <v>50</v>
      </c>
      <c r="B31" s="233"/>
      <c r="C31" s="233"/>
      <c r="D31" s="233"/>
      <c r="E31" s="234"/>
      <c r="F31" s="116">
        <v>0.38562856719999999</v>
      </c>
      <c r="G31" s="116">
        <v>0.39229755449999998</v>
      </c>
      <c r="H31" s="116">
        <v>0.38231469439999999</v>
      </c>
      <c r="I31" s="116">
        <v>0.37172774870000003</v>
      </c>
      <c r="J31" s="116"/>
      <c r="K31" s="116"/>
      <c r="L31" s="116"/>
      <c r="M31" s="116"/>
      <c r="N31" s="116"/>
      <c r="O31" s="116"/>
    </row>
    <row r="32" spans="1:17" s="10" customFormat="1" ht="14.25" customHeight="1" x14ac:dyDescent="0.2">
      <c r="A32" s="232" t="s">
        <v>64</v>
      </c>
      <c r="B32" s="233"/>
      <c r="C32" s="233"/>
      <c r="D32" s="233"/>
      <c r="E32" s="234"/>
      <c r="F32" s="58">
        <v>2238</v>
      </c>
      <c r="G32" s="58">
        <v>2207</v>
      </c>
      <c r="H32" s="58">
        <v>2283</v>
      </c>
      <c r="I32" s="58">
        <v>2108</v>
      </c>
      <c r="J32" s="58"/>
      <c r="K32" s="58"/>
      <c r="L32" s="58"/>
      <c r="M32" s="58"/>
      <c r="N32" s="58"/>
      <c r="O32" s="58"/>
    </row>
    <row r="33" spans="1:15" s="10" customFormat="1" ht="14.25" customHeight="1" x14ac:dyDescent="0.2">
      <c r="A33" s="232" t="s">
        <v>65</v>
      </c>
      <c r="B33" s="233"/>
      <c r="C33" s="233"/>
      <c r="D33" s="233"/>
      <c r="E33" s="234"/>
      <c r="F33" s="116">
        <v>0.32752817210000001</v>
      </c>
      <c r="G33" s="116">
        <v>0.32318055350000002</v>
      </c>
      <c r="H33" s="116">
        <v>0.3298656264</v>
      </c>
      <c r="I33" s="116">
        <v>0.32460732980000001</v>
      </c>
      <c r="J33" s="116"/>
      <c r="K33" s="116"/>
      <c r="L33" s="116"/>
      <c r="M33" s="116"/>
      <c r="N33" s="116"/>
      <c r="O33" s="116"/>
    </row>
    <row r="34" spans="1:15" s="10" customFormat="1" ht="14.25" customHeight="1" x14ac:dyDescent="0.2">
      <c r="A34" s="232" t="s">
        <v>66</v>
      </c>
      <c r="B34" s="233"/>
      <c r="C34" s="233"/>
      <c r="D34" s="233"/>
      <c r="E34" s="234"/>
      <c r="F34" s="58">
        <v>1158</v>
      </c>
      <c r="G34" s="58">
        <v>1144</v>
      </c>
      <c r="H34" s="58">
        <v>1145</v>
      </c>
      <c r="I34" s="58">
        <v>1117</v>
      </c>
      <c r="J34" s="58"/>
      <c r="K34" s="58"/>
      <c r="L34" s="58"/>
      <c r="M34" s="58"/>
      <c r="N34" s="58"/>
      <c r="O34" s="58"/>
    </row>
    <row r="35" spans="1:15" s="10" customFormat="1" ht="14.25" customHeight="1" x14ac:dyDescent="0.2">
      <c r="A35" s="232" t="s">
        <v>147</v>
      </c>
      <c r="B35" s="233"/>
      <c r="C35" s="233"/>
      <c r="D35" s="233"/>
      <c r="E35" s="234"/>
      <c r="F35" s="116">
        <v>0.1694716815</v>
      </c>
      <c r="G35" s="116">
        <v>0.16752086690000001</v>
      </c>
      <c r="H35" s="116">
        <v>0.16543852040000001</v>
      </c>
      <c r="I35" s="116">
        <v>0.1720049276</v>
      </c>
      <c r="J35" s="116"/>
      <c r="K35" s="116"/>
      <c r="L35" s="116"/>
      <c r="M35" s="116"/>
      <c r="N35" s="116"/>
      <c r="O35" s="116"/>
    </row>
    <row r="36" spans="1:15" s="10" customFormat="1" ht="14.25" customHeight="1" x14ac:dyDescent="0.2">
      <c r="A36" s="232" t="s">
        <v>52</v>
      </c>
      <c r="B36" s="233"/>
      <c r="C36" s="233"/>
      <c r="D36" s="233"/>
      <c r="E36" s="234"/>
      <c r="F36" s="58">
        <v>802</v>
      </c>
      <c r="G36" s="58">
        <v>799</v>
      </c>
      <c r="H36" s="58">
        <v>847</v>
      </c>
      <c r="I36" s="58">
        <v>855</v>
      </c>
      <c r="J36" s="58"/>
      <c r="K36" s="58"/>
      <c r="L36" s="58"/>
      <c r="M36" s="58"/>
      <c r="N36" s="58"/>
      <c r="O36" s="58"/>
    </row>
    <row r="37" spans="1:15" s="10" customFormat="1" ht="14.25" customHeight="1" x14ac:dyDescent="0.2">
      <c r="A37" s="232" t="s">
        <v>51</v>
      </c>
      <c r="B37" s="233"/>
      <c r="C37" s="233"/>
      <c r="D37" s="233"/>
      <c r="E37" s="234"/>
      <c r="F37" s="116">
        <v>0.1173715791</v>
      </c>
      <c r="G37" s="116">
        <v>0.11700102499999999</v>
      </c>
      <c r="H37" s="116">
        <v>0.1223811588</v>
      </c>
      <c r="I37" s="116">
        <v>0.13165999380000001</v>
      </c>
      <c r="J37" s="116"/>
      <c r="K37" s="116"/>
      <c r="L37" s="116"/>
      <c r="M37" s="116"/>
      <c r="N37" s="116"/>
      <c r="O37" s="116"/>
    </row>
    <row r="38" spans="1:15" s="1" customFormat="1" ht="6.75" customHeight="1" x14ac:dyDescent="0.25">
      <c r="B38"/>
      <c r="C38"/>
      <c r="D38"/>
      <c r="E38"/>
      <c r="F38"/>
      <c r="G38"/>
      <c r="H38"/>
      <c r="I38" s="125">
        <f>1-I37</f>
        <v>0.86834000619999996</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0.82799507240000003</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A32:E32"/>
    <mergeCell ref="A33:E33"/>
    <mergeCell ref="A36:E36"/>
    <mergeCell ref="A37:E37"/>
    <mergeCell ref="A34:E34"/>
    <mergeCell ref="A35:E35"/>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B11:C11"/>
    <mergeCell ref="E2:M4"/>
    <mergeCell ref="N2:O2"/>
    <mergeCell ref="N4:O4"/>
    <mergeCell ref="E5:G5"/>
    <mergeCell ref="E6:O6"/>
    <mergeCell ref="E8:I8"/>
    <mergeCell ref="K8:O8"/>
    <mergeCell ref="B9:C9"/>
    <mergeCell ref="B10:C10"/>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72</v>
      </c>
      <c r="F5" s="199"/>
      <c r="G5" s="199"/>
      <c r="H5" s="68"/>
      <c r="I5" s="68"/>
      <c r="J5" s="13"/>
      <c r="L5" s="8"/>
      <c r="M5" s="68"/>
      <c r="N5" s="68"/>
      <c r="O5" s="68"/>
      <c r="P5" s="68"/>
    </row>
    <row r="6" spans="1:16" ht="18.75" x14ac:dyDescent="0.25">
      <c r="D6" s="21"/>
      <c r="E6" s="239" t="s">
        <v>60</v>
      </c>
      <c r="F6" s="239"/>
      <c r="G6" s="239"/>
      <c r="H6" s="239"/>
      <c r="I6" s="239"/>
      <c r="J6" s="239"/>
      <c r="K6" s="239"/>
      <c r="L6" s="239"/>
      <c r="M6" s="239"/>
      <c r="N6" s="239"/>
      <c r="O6" s="239"/>
      <c r="P6" s="21"/>
    </row>
    <row r="7" spans="1:16" s="3" customFormat="1" ht="9" customHeight="1" x14ac:dyDescent="0.2">
      <c r="D7" s="74"/>
    </row>
    <row r="8" spans="1:16" s="3" customFormat="1" ht="13.5" customHeight="1" x14ac:dyDescent="0.2">
      <c r="A8" s="238" t="s">
        <v>239</v>
      </c>
      <c r="B8" s="238"/>
      <c r="C8" s="238"/>
      <c r="D8" s="74"/>
      <c r="E8" s="254" t="s">
        <v>307</v>
      </c>
      <c r="F8" s="254"/>
      <c r="G8" s="254"/>
      <c r="H8" s="254"/>
      <c r="I8" s="254" t="s">
        <v>302</v>
      </c>
      <c r="J8" s="254"/>
      <c r="K8" s="254"/>
      <c r="L8" s="256" t="s">
        <v>303</v>
      </c>
      <c r="M8" s="256"/>
      <c r="N8" s="256"/>
      <c r="O8" s="256"/>
    </row>
    <row r="9" spans="1:16" s="79" customFormat="1" ht="14.25" customHeight="1" x14ac:dyDescent="0.25">
      <c r="A9" s="20"/>
      <c r="B9" s="255"/>
      <c r="C9" s="255"/>
      <c r="D9" s="4"/>
      <c r="E9" s="4"/>
      <c r="F9" s="4"/>
      <c r="G9" s="4"/>
      <c r="H9" s="4"/>
      <c r="I9" s="4"/>
      <c r="J9" s="4"/>
      <c r="K9" s="4"/>
      <c r="L9" s="4"/>
      <c r="M9" s="4"/>
      <c r="N9" s="4"/>
      <c r="O9" s="4"/>
    </row>
    <row r="10" spans="1:16" s="79" customFormat="1" ht="14.25" customHeight="1" x14ac:dyDescent="0.2">
      <c r="A10" s="20"/>
      <c r="B10" s="255" t="s">
        <v>183</v>
      </c>
      <c r="C10" s="255"/>
      <c r="D10" s="6"/>
      <c r="E10" s="7"/>
      <c r="F10" s="7"/>
      <c r="G10" s="7"/>
      <c r="H10" s="7"/>
      <c r="I10" s="7"/>
      <c r="J10" s="7"/>
      <c r="K10" s="7"/>
      <c r="L10" s="7"/>
      <c r="M10" s="7"/>
      <c r="N10" s="7"/>
      <c r="O10" s="7"/>
    </row>
    <row r="11" spans="1:16" s="79" customFormat="1" ht="14.25" customHeight="1" x14ac:dyDescent="0.25">
      <c r="A11" s="20"/>
      <c r="B11" s="255" t="s">
        <v>61</v>
      </c>
      <c r="C11" s="255"/>
      <c r="D11" s="8"/>
      <c r="E11" s="8"/>
      <c r="F11" s="8"/>
      <c r="G11" s="8"/>
      <c r="H11" s="4"/>
      <c r="I11" s="4"/>
      <c r="J11" s="4"/>
      <c r="K11" s="4"/>
      <c r="L11" s="4"/>
      <c r="M11" s="4"/>
      <c r="N11" s="4"/>
      <c r="O11" s="4"/>
    </row>
    <row r="12" spans="1:16" s="9" customFormat="1" ht="14.25" customHeight="1" x14ac:dyDescent="0.2">
      <c r="A12" s="20"/>
      <c r="B12" s="247" t="s">
        <v>148</v>
      </c>
      <c r="C12" s="247"/>
      <c r="D12" s="8"/>
      <c r="E12" s="8"/>
      <c r="F12" s="8"/>
      <c r="G12" s="8"/>
    </row>
    <row r="13" spans="1:16" s="9" customFormat="1" ht="14.25" customHeight="1" x14ac:dyDescent="0.2">
      <c r="A13" s="20"/>
      <c r="B13" s="247" t="s">
        <v>258</v>
      </c>
      <c r="C13" s="247"/>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8" t="s">
        <v>0</v>
      </c>
      <c r="B15" s="238"/>
      <c r="C15" s="238"/>
      <c r="D15" s="8"/>
      <c r="E15" s="8"/>
      <c r="F15" s="8"/>
      <c r="G15" s="8"/>
      <c r="H15" s="4"/>
      <c r="I15" s="4"/>
      <c r="J15" s="4"/>
      <c r="K15" s="4"/>
      <c r="L15" s="4"/>
      <c r="M15" s="4"/>
      <c r="N15" s="4"/>
      <c r="O15" s="4"/>
    </row>
    <row r="16" spans="1:16" s="9" customFormat="1" ht="14.25" customHeight="1" x14ac:dyDescent="0.2">
      <c r="A16" s="246" t="s">
        <v>175</v>
      </c>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A18" s="246"/>
      <c r="B18" s="246"/>
      <c r="C18" s="246"/>
      <c r="D18" s="246"/>
      <c r="E18" s="6"/>
      <c r="F18" s="6"/>
      <c r="G18" s="8"/>
    </row>
    <row r="19" spans="1:16" s="9" customFormat="1" ht="14.25" customHeight="1" x14ac:dyDescent="0.2">
      <c r="A19" s="246"/>
      <c r="B19" s="246"/>
      <c r="C19" s="246"/>
      <c r="D19" s="246"/>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207</v>
      </c>
      <c r="B25" s="233"/>
      <c r="C25" s="233"/>
      <c r="D25" s="233"/>
      <c r="E25" s="234"/>
      <c r="F25" s="84">
        <v>6833</v>
      </c>
      <c r="G25" s="84">
        <v>6829</v>
      </c>
      <c r="H25" s="84">
        <v>6921</v>
      </c>
      <c r="I25" s="84">
        <v>6494</v>
      </c>
      <c r="J25" s="84"/>
      <c r="K25" s="84"/>
      <c r="L25" s="84"/>
      <c r="M25" s="84"/>
      <c r="N25" s="84"/>
      <c r="O25" s="84"/>
    </row>
    <row r="26" spans="1:16" s="9" customFormat="1" ht="15" customHeight="1" x14ac:dyDescent="0.2">
      <c r="A26" s="232" t="s">
        <v>172</v>
      </c>
      <c r="B26" s="233"/>
      <c r="C26" s="233"/>
      <c r="D26" s="233"/>
      <c r="E26" s="234"/>
      <c r="F26" s="84">
        <v>2238</v>
      </c>
      <c r="G26" s="84">
        <v>2207</v>
      </c>
      <c r="H26" s="84">
        <v>2283</v>
      </c>
      <c r="I26" s="84">
        <v>2108</v>
      </c>
      <c r="J26" s="84"/>
      <c r="K26" s="84"/>
      <c r="L26" s="84"/>
      <c r="M26" s="84"/>
      <c r="N26" s="84"/>
      <c r="O26" s="84"/>
    </row>
    <row r="27" spans="1:16" s="79" customFormat="1" ht="15" customHeight="1" x14ac:dyDescent="0.25">
      <c r="A27" s="232" t="s">
        <v>171</v>
      </c>
      <c r="B27" s="233"/>
      <c r="C27" s="233"/>
      <c r="D27" s="233"/>
      <c r="E27" s="234"/>
      <c r="F27" s="116">
        <v>0.32752817210000001</v>
      </c>
      <c r="G27" s="116">
        <v>0.32318055350000002</v>
      </c>
      <c r="H27" s="116">
        <v>0.3298656264</v>
      </c>
      <c r="I27" s="116">
        <v>0.32460732980000001</v>
      </c>
      <c r="J27" s="116"/>
      <c r="K27" s="116"/>
      <c r="L27" s="116"/>
      <c r="M27" s="116"/>
      <c r="N27" s="116"/>
      <c r="O27" s="116"/>
      <c r="P27" s="112"/>
    </row>
    <row r="28" spans="1:16" s="9" customFormat="1" ht="15" customHeight="1" x14ac:dyDescent="0.2">
      <c r="A28" s="232" t="s">
        <v>62</v>
      </c>
      <c r="B28" s="233"/>
      <c r="C28" s="233"/>
      <c r="D28" s="233"/>
      <c r="E28" s="234"/>
      <c r="F28" s="58">
        <v>892</v>
      </c>
      <c r="G28" s="58">
        <v>871</v>
      </c>
      <c r="H28" s="58">
        <v>861</v>
      </c>
      <c r="I28" s="58">
        <v>851</v>
      </c>
      <c r="J28" s="58"/>
      <c r="K28" s="58"/>
      <c r="L28" s="58"/>
      <c r="M28" s="58"/>
      <c r="N28" s="58"/>
      <c r="O28" s="58"/>
    </row>
    <row r="29" spans="1:16" s="9" customFormat="1" ht="15" customHeight="1" x14ac:dyDescent="0.2">
      <c r="A29" s="232" t="s">
        <v>67</v>
      </c>
      <c r="B29" s="233"/>
      <c r="C29" s="233"/>
      <c r="D29" s="233"/>
      <c r="E29" s="234"/>
      <c r="F29" s="116">
        <v>0.3985701519</v>
      </c>
      <c r="G29" s="116">
        <v>0.39465337560000002</v>
      </c>
      <c r="H29" s="116">
        <v>0.3771353482</v>
      </c>
      <c r="I29" s="116">
        <v>0.4037001898</v>
      </c>
      <c r="J29" s="116"/>
      <c r="K29" s="116"/>
      <c r="L29" s="116"/>
      <c r="M29" s="116"/>
      <c r="N29" s="116"/>
      <c r="O29" s="116"/>
    </row>
    <row r="30" spans="1:16" s="9" customFormat="1" ht="15" customHeight="1" x14ac:dyDescent="0.2">
      <c r="A30" s="232" t="s">
        <v>262</v>
      </c>
      <c r="B30" s="233"/>
      <c r="C30" s="233"/>
      <c r="D30" s="233"/>
      <c r="E30" s="234"/>
      <c r="F30" s="108">
        <v>780.53791602000001</v>
      </c>
      <c r="G30" s="108">
        <v>708.21166587000005</v>
      </c>
      <c r="H30" s="108">
        <v>749.57333255000003</v>
      </c>
      <c r="I30" s="108">
        <v>723.66666540000006</v>
      </c>
      <c r="J30" s="108"/>
      <c r="K30" s="108"/>
      <c r="L30" s="108"/>
      <c r="M30" s="108"/>
      <c r="N30" s="108"/>
      <c r="O30" s="108"/>
    </row>
    <row r="31" spans="1:16" s="10" customFormat="1" ht="15" customHeight="1" x14ac:dyDescent="0.2">
      <c r="A31" s="232" t="s">
        <v>263</v>
      </c>
      <c r="B31" s="233"/>
      <c r="C31" s="233"/>
      <c r="D31" s="233"/>
      <c r="E31" s="234"/>
      <c r="F31" s="113">
        <v>10.126544000000001</v>
      </c>
      <c r="G31" s="113">
        <v>9.9245135736000005</v>
      </c>
      <c r="H31" s="113">
        <v>10.065296922</v>
      </c>
      <c r="I31" s="113">
        <v>10.273941811</v>
      </c>
      <c r="J31" s="113"/>
      <c r="K31" s="113"/>
      <c r="L31" s="113"/>
      <c r="M31" s="113"/>
      <c r="N31" s="113"/>
      <c r="O31" s="113"/>
      <c r="P31" s="83"/>
    </row>
    <row r="32" spans="1:16" s="10" customFormat="1" ht="15" customHeight="1" x14ac:dyDescent="0.2">
      <c r="A32" s="232" t="s">
        <v>264</v>
      </c>
      <c r="B32" s="233"/>
      <c r="C32" s="233"/>
      <c r="D32" s="233"/>
      <c r="E32" s="234"/>
      <c r="F32" s="60">
        <v>15.971153846</v>
      </c>
      <c r="G32" s="60">
        <v>16.211538462</v>
      </c>
      <c r="H32" s="60">
        <v>15.423076923</v>
      </c>
      <c r="I32" s="60">
        <v>15.711538462</v>
      </c>
      <c r="J32" s="60"/>
      <c r="K32" s="60"/>
      <c r="L32" s="60"/>
      <c r="M32" s="60"/>
      <c r="N32" s="60"/>
      <c r="O32" s="60"/>
    </row>
    <row r="33" spans="1:15" s="10" customFormat="1" ht="15" customHeight="1" x14ac:dyDescent="0.2">
      <c r="A33" s="235"/>
      <c r="B33" s="236"/>
      <c r="C33" s="236"/>
      <c r="D33" s="236"/>
      <c r="E33" s="237"/>
      <c r="F33" s="73"/>
      <c r="G33" s="72"/>
      <c r="H33" s="61"/>
      <c r="I33" s="61"/>
      <c r="J33" s="61"/>
      <c r="K33" s="61"/>
      <c r="L33" s="61"/>
      <c r="M33" s="61"/>
      <c r="N33" s="61"/>
      <c r="O33" s="61"/>
    </row>
    <row r="34" spans="1:15" s="10" customFormat="1" ht="15" customHeight="1" x14ac:dyDescent="0.2">
      <c r="A34" s="235"/>
      <c r="B34" s="236"/>
      <c r="C34" s="236"/>
      <c r="D34" s="236"/>
      <c r="E34" s="237"/>
      <c r="F34" s="73"/>
      <c r="G34" s="72"/>
      <c r="H34" s="61"/>
      <c r="I34" s="61"/>
      <c r="J34" s="61"/>
      <c r="K34" s="61"/>
      <c r="L34" s="61"/>
      <c r="M34" s="61"/>
      <c r="N34" s="61"/>
      <c r="O34" s="61"/>
    </row>
    <row r="35" spans="1:15" s="10" customFormat="1" ht="15" customHeight="1" x14ac:dyDescent="0.2">
      <c r="A35" s="226"/>
      <c r="B35" s="227"/>
      <c r="C35" s="227"/>
      <c r="D35" s="227"/>
      <c r="E35" s="228"/>
      <c r="F35" s="73"/>
      <c r="G35" s="72"/>
      <c r="H35" s="61"/>
      <c r="I35" s="61"/>
      <c r="J35" s="61"/>
      <c r="K35" s="61"/>
      <c r="L35" s="61"/>
      <c r="M35" s="61"/>
      <c r="N35" s="61"/>
      <c r="O35" s="61"/>
    </row>
    <row r="36" spans="1:15" s="10" customFormat="1" ht="15" customHeight="1" x14ac:dyDescent="0.2">
      <c r="A36" s="226"/>
      <c r="B36" s="227"/>
      <c r="C36" s="227"/>
      <c r="D36" s="227"/>
      <c r="E36" s="228"/>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E2:M4"/>
    <mergeCell ref="N2:O2"/>
    <mergeCell ref="N4:O4"/>
    <mergeCell ref="E5:G5"/>
    <mergeCell ref="A15:C15"/>
    <mergeCell ref="L8:O8"/>
    <mergeCell ref="I8:K8"/>
    <mergeCell ref="E6:O6"/>
    <mergeCell ref="A8:C8"/>
    <mergeCell ref="A30:E30"/>
    <mergeCell ref="B12:C12"/>
    <mergeCell ref="B13:C13"/>
    <mergeCell ref="E23:G23"/>
    <mergeCell ref="A21:C21"/>
    <mergeCell ref="A22:D22"/>
    <mergeCell ref="A16:D19"/>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1" t="s">
        <v>333</v>
      </c>
      <c r="F2" s="201"/>
      <c r="G2" s="201"/>
      <c r="H2" s="201"/>
      <c r="I2" s="201"/>
      <c r="J2" s="201"/>
      <c r="K2" s="201"/>
      <c r="L2" s="201"/>
      <c r="M2" s="201"/>
      <c r="N2" s="198" t="s">
        <v>3</v>
      </c>
      <c r="O2" s="198"/>
      <c r="P2" s="69"/>
    </row>
    <row r="3" spans="1:16" ht="16.5" customHeight="1" x14ac:dyDescent="0.25">
      <c r="B3" s="63"/>
      <c r="C3" s="63"/>
      <c r="D3" s="2"/>
      <c r="E3" s="201"/>
      <c r="F3" s="201"/>
      <c r="G3" s="201"/>
      <c r="H3" s="201"/>
      <c r="I3" s="201"/>
      <c r="J3" s="201"/>
      <c r="K3" s="201"/>
      <c r="L3" s="201"/>
      <c r="M3" s="201"/>
      <c r="N3" s="69"/>
      <c r="O3" s="69"/>
      <c r="P3" s="69"/>
    </row>
    <row r="4" spans="1:16" ht="16.5" customHeight="1" x14ac:dyDescent="0.25">
      <c r="B4" s="1"/>
      <c r="C4" s="1"/>
      <c r="E4" s="201"/>
      <c r="F4" s="201"/>
      <c r="G4" s="201"/>
      <c r="H4" s="201"/>
      <c r="I4" s="201"/>
      <c r="J4" s="201"/>
      <c r="K4" s="201"/>
      <c r="L4" s="201"/>
      <c r="M4" s="201"/>
      <c r="N4" s="200" t="s">
        <v>326</v>
      </c>
      <c r="O4" s="200"/>
      <c r="P4" s="69"/>
    </row>
    <row r="5" spans="1:16" ht="16.5" customHeight="1" x14ac:dyDescent="0.25">
      <c r="B5" s="1"/>
      <c r="C5" s="1"/>
      <c r="E5" s="199" t="s">
        <v>98</v>
      </c>
      <c r="F5" s="199"/>
      <c r="G5" s="199"/>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8" t="s">
        <v>239</v>
      </c>
      <c r="B8" s="238"/>
      <c r="C8" s="238"/>
      <c r="D8" s="74"/>
      <c r="E8" s="252" t="s">
        <v>68</v>
      </c>
      <c r="F8" s="252"/>
      <c r="G8" s="252"/>
      <c r="H8" s="252"/>
      <c r="I8" s="254" t="s">
        <v>63</v>
      </c>
      <c r="J8" s="254"/>
      <c r="K8" s="254"/>
      <c r="L8" s="256" t="s">
        <v>69</v>
      </c>
      <c r="M8" s="256"/>
      <c r="N8" s="256"/>
      <c r="O8" s="256"/>
    </row>
    <row r="9" spans="1:16" s="79" customFormat="1" ht="14.25" customHeight="1" x14ac:dyDescent="0.25">
      <c r="A9" s="20"/>
      <c r="B9" s="255" t="s">
        <v>70</v>
      </c>
      <c r="C9" s="255"/>
      <c r="D9" s="4"/>
      <c r="E9" s="4"/>
      <c r="F9" s="4"/>
      <c r="G9" s="4"/>
      <c r="H9" s="4"/>
      <c r="I9" s="4"/>
      <c r="J9" s="4"/>
      <c r="K9" s="4"/>
      <c r="L9" s="4"/>
      <c r="M9" s="4"/>
      <c r="N9" s="4"/>
      <c r="O9" s="4"/>
    </row>
    <row r="10" spans="1:16" s="79" customFormat="1" ht="14.25" customHeight="1" x14ac:dyDescent="0.2">
      <c r="A10" s="20"/>
      <c r="B10" s="255" t="s">
        <v>71</v>
      </c>
      <c r="C10" s="255"/>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8" t="s">
        <v>0</v>
      </c>
      <c r="B12" s="238"/>
      <c r="C12" s="238"/>
      <c r="D12" s="8"/>
      <c r="E12" s="8"/>
      <c r="F12" s="8"/>
      <c r="G12" s="8"/>
    </row>
    <row r="13" spans="1:16" s="9" customFormat="1" ht="14.25" customHeight="1" x14ac:dyDescent="0.2">
      <c r="A13" s="246" t="s">
        <v>220</v>
      </c>
      <c r="B13" s="246"/>
      <c r="C13" s="246"/>
      <c r="D13" s="246"/>
      <c r="E13" s="8"/>
      <c r="F13" s="8"/>
      <c r="G13" s="8"/>
      <c r="H13" s="11"/>
      <c r="I13" s="11"/>
      <c r="J13" s="11"/>
      <c r="K13" s="11"/>
      <c r="L13" s="11"/>
      <c r="M13" s="11"/>
      <c r="N13" s="11"/>
      <c r="O13" s="11"/>
    </row>
    <row r="14" spans="1:16" s="9" customFormat="1" ht="14.25" customHeight="1" x14ac:dyDescent="0.2">
      <c r="A14" s="246"/>
      <c r="B14" s="246"/>
      <c r="C14" s="246"/>
      <c r="D14" s="246"/>
      <c r="E14" s="8"/>
      <c r="F14" s="8"/>
      <c r="G14" s="8"/>
      <c r="H14" s="12"/>
      <c r="I14" s="12"/>
      <c r="J14" s="12"/>
      <c r="K14" s="12"/>
      <c r="L14" s="12"/>
      <c r="M14" s="12"/>
      <c r="N14" s="12"/>
      <c r="O14" s="12"/>
    </row>
    <row r="15" spans="1:16" s="79" customFormat="1" ht="14.25" customHeight="1" x14ac:dyDescent="0.25">
      <c r="A15" s="246"/>
      <c r="B15" s="246"/>
      <c r="C15" s="246"/>
      <c r="D15" s="246"/>
      <c r="E15" s="8"/>
      <c r="F15" s="8"/>
      <c r="G15" s="8"/>
      <c r="H15" s="4"/>
      <c r="I15" s="4"/>
      <c r="J15" s="4"/>
      <c r="K15" s="4"/>
      <c r="L15" s="4"/>
      <c r="M15" s="4"/>
      <c r="N15" s="4"/>
      <c r="O15" s="4"/>
    </row>
    <row r="16" spans="1:16" s="9" customFormat="1" ht="14.25" customHeight="1" x14ac:dyDescent="0.2">
      <c r="A16" s="246"/>
      <c r="B16" s="246"/>
      <c r="C16" s="246"/>
      <c r="D16" s="246"/>
      <c r="E16" s="8"/>
      <c r="F16" s="8"/>
      <c r="G16" s="8"/>
      <c r="H16" s="4"/>
      <c r="I16" s="4"/>
      <c r="J16" s="4"/>
      <c r="K16" s="4"/>
      <c r="L16" s="4"/>
      <c r="M16" s="4"/>
      <c r="N16" s="4"/>
      <c r="O16" s="4"/>
    </row>
    <row r="17" spans="1:16" s="9" customFormat="1" ht="14.25" customHeight="1" x14ac:dyDescent="0.2">
      <c r="A17" s="246"/>
      <c r="B17" s="246"/>
      <c r="C17" s="246"/>
      <c r="D17" s="246"/>
      <c r="E17" s="8"/>
      <c r="F17" s="8"/>
      <c r="G17" s="8"/>
    </row>
    <row r="18" spans="1:16" s="9" customFormat="1" ht="14.25" customHeight="1" x14ac:dyDescent="0.2">
      <c r="D18" s="6"/>
      <c r="E18" s="6"/>
      <c r="F18" s="6"/>
      <c r="G18" s="8"/>
    </row>
    <row r="19" spans="1:16" s="9" customFormat="1" ht="14.25" customHeight="1" x14ac:dyDescent="0.2">
      <c r="A19" s="20"/>
      <c r="B19" s="257"/>
      <c r="C19" s="257"/>
      <c r="E19" s="8"/>
      <c r="F19" s="8"/>
      <c r="G19" s="8"/>
    </row>
    <row r="20" spans="1:16" s="9" customFormat="1" ht="14.25" customHeight="1" x14ac:dyDescent="0.2">
      <c r="E20" s="8"/>
      <c r="F20" s="8"/>
      <c r="G20" s="8"/>
    </row>
    <row r="21" spans="1:16" s="9" customFormat="1" ht="14.25" customHeight="1" x14ac:dyDescent="0.2">
      <c r="A21" s="238" t="s">
        <v>1</v>
      </c>
      <c r="B21" s="238"/>
      <c r="C21" s="238"/>
      <c r="D21" s="8"/>
      <c r="E21" s="8"/>
      <c r="F21" s="8"/>
      <c r="G21" s="8"/>
    </row>
    <row r="22" spans="1:16" s="9" customFormat="1" ht="14.25" customHeight="1" x14ac:dyDescent="0.2">
      <c r="A22" s="246" t="s">
        <v>19</v>
      </c>
      <c r="B22" s="246"/>
      <c r="C22" s="246"/>
      <c r="D22" s="246"/>
      <c r="E22" s="8"/>
      <c r="F22" s="8"/>
      <c r="G22" s="8"/>
      <c r="H22" s="11"/>
      <c r="I22" s="11"/>
      <c r="J22" s="11"/>
      <c r="K22" s="11"/>
      <c r="L22" s="11"/>
      <c r="M22" s="11"/>
      <c r="N22" s="11"/>
      <c r="O22" s="11"/>
    </row>
    <row r="23" spans="1:16" s="9" customFormat="1" ht="13.5" customHeight="1" x14ac:dyDescent="0.2">
      <c r="A23" s="20"/>
      <c r="B23" s="20"/>
      <c r="C23" s="20"/>
      <c r="D23" s="14"/>
      <c r="E23" s="245"/>
      <c r="F23" s="245"/>
      <c r="G23" s="245"/>
      <c r="H23" s="38"/>
      <c r="I23" s="38"/>
      <c r="J23" s="38"/>
      <c r="K23" s="38"/>
      <c r="L23" s="38"/>
      <c r="M23" s="38"/>
      <c r="N23" s="38"/>
      <c r="O23" s="38"/>
    </row>
    <row r="24" spans="1:16" s="9" customFormat="1" ht="15" customHeight="1" x14ac:dyDescent="0.2">
      <c r="A24" s="229" t="s">
        <v>11</v>
      </c>
      <c r="B24" s="230"/>
      <c r="C24" s="230"/>
      <c r="D24" s="230"/>
      <c r="E24" s="231"/>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32" t="s">
        <v>149</v>
      </c>
      <c r="B25" s="233"/>
      <c r="C25" s="233"/>
      <c r="D25" s="233"/>
      <c r="E25" s="234"/>
      <c r="F25" s="84">
        <v>2238</v>
      </c>
      <c r="G25" s="84">
        <v>2207</v>
      </c>
      <c r="H25" s="84">
        <v>2283</v>
      </c>
      <c r="I25" s="84">
        <v>2108</v>
      </c>
      <c r="J25" s="84"/>
      <c r="K25" s="84"/>
      <c r="L25" s="84"/>
      <c r="M25" s="84"/>
      <c r="N25" s="84"/>
      <c r="O25" s="84"/>
    </row>
    <row r="26" spans="1:16" s="9" customFormat="1" ht="15" customHeight="1" x14ac:dyDescent="0.2">
      <c r="A26" s="232" t="s">
        <v>157</v>
      </c>
      <c r="B26" s="233"/>
      <c r="C26" s="233"/>
      <c r="D26" s="233"/>
      <c r="E26" s="234"/>
      <c r="F26" s="84">
        <v>892</v>
      </c>
      <c r="G26" s="84">
        <v>871</v>
      </c>
      <c r="H26" s="84">
        <v>861</v>
      </c>
      <c r="I26" s="84">
        <v>851</v>
      </c>
      <c r="J26" s="84"/>
      <c r="K26" s="84"/>
      <c r="L26" s="84"/>
      <c r="M26" s="84"/>
      <c r="N26" s="84"/>
      <c r="O26" s="84"/>
    </row>
    <row r="27" spans="1:16" s="79" customFormat="1" ht="15" customHeight="1" x14ac:dyDescent="0.25">
      <c r="A27" s="232" t="s">
        <v>156</v>
      </c>
      <c r="B27" s="233"/>
      <c r="C27" s="233"/>
      <c r="D27" s="233"/>
      <c r="E27" s="234"/>
      <c r="F27" s="84">
        <v>876</v>
      </c>
      <c r="G27" s="84">
        <v>867</v>
      </c>
      <c r="H27" s="84">
        <v>951</v>
      </c>
      <c r="I27" s="84">
        <v>953</v>
      </c>
      <c r="J27" s="84"/>
      <c r="K27" s="84"/>
      <c r="L27" s="84"/>
      <c r="M27" s="84"/>
      <c r="N27" s="84"/>
      <c r="O27" s="84"/>
    </row>
    <row r="28" spans="1:16" s="9" customFormat="1" ht="15" customHeight="1" x14ac:dyDescent="0.2">
      <c r="A28" s="232" t="s">
        <v>73</v>
      </c>
      <c r="B28" s="233"/>
      <c r="C28" s="233"/>
      <c r="D28" s="233"/>
      <c r="E28" s="234"/>
      <c r="F28" s="116">
        <v>0.3985701519</v>
      </c>
      <c r="G28" s="116">
        <v>0.39465337560000002</v>
      </c>
      <c r="H28" s="116">
        <v>0.3771353482</v>
      </c>
      <c r="I28" s="116">
        <v>0.4037001898</v>
      </c>
      <c r="J28" s="116"/>
      <c r="K28" s="119"/>
      <c r="L28" s="119"/>
      <c r="M28" s="119"/>
      <c r="N28" s="119"/>
      <c r="O28" s="116"/>
    </row>
    <row r="29" spans="1:16" s="9" customFormat="1" ht="15" customHeight="1" x14ac:dyDescent="0.2">
      <c r="A29" s="109" t="s">
        <v>158</v>
      </c>
      <c r="B29" s="110"/>
      <c r="C29" s="110"/>
      <c r="D29" s="110"/>
      <c r="E29" s="111"/>
      <c r="F29" s="116">
        <v>0.39142091150000002</v>
      </c>
      <c r="G29" s="116">
        <v>0.39284096060000001</v>
      </c>
      <c r="H29" s="116">
        <v>0.4165571616</v>
      </c>
      <c r="I29" s="116">
        <v>0.45208728650000002</v>
      </c>
      <c r="J29" s="116"/>
      <c r="K29" s="116"/>
      <c r="L29" s="116"/>
      <c r="M29" s="116"/>
      <c r="N29" s="116"/>
      <c r="O29" s="116"/>
    </row>
    <row r="30" spans="1:16" s="9" customFormat="1" ht="15" customHeight="1" x14ac:dyDescent="0.2">
      <c r="A30" s="232" t="s">
        <v>265</v>
      </c>
      <c r="B30" s="233"/>
      <c r="C30" s="233"/>
      <c r="D30" s="233"/>
      <c r="E30" s="234"/>
      <c r="F30" s="108">
        <v>780.53791602000001</v>
      </c>
      <c r="G30" s="108">
        <v>708.21166587000005</v>
      </c>
      <c r="H30" s="108">
        <v>749.57333255000003</v>
      </c>
      <c r="I30" s="108">
        <v>723.66666540000006</v>
      </c>
      <c r="J30" s="108"/>
      <c r="K30" s="108"/>
      <c r="L30" s="108"/>
      <c r="M30" s="108"/>
      <c r="N30" s="108"/>
      <c r="O30" s="108"/>
    </row>
    <row r="31" spans="1:16" s="10" customFormat="1" ht="15" customHeight="1" x14ac:dyDescent="0.2">
      <c r="A31" s="232" t="s">
        <v>266</v>
      </c>
      <c r="B31" s="233"/>
      <c r="C31" s="233"/>
      <c r="D31" s="233"/>
      <c r="E31" s="234"/>
      <c r="F31" s="108">
        <v>909.32541513000001</v>
      </c>
      <c r="G31" s="108">
        <v>870.39083195000001</v>
      </c>
      <c r="H31" s="108">
        <v>898.93916575000003</v>
      </c>
      <c r="I31" s="108">
        <v>978.81499926000004</v>
      </c>
      <c r="J31" s="108"/>
      <c r="K31" s="108"/>
      <c r="L31" s="108"/>
      <c r="M31" s="108"/>
      <c r="N31" s="108"/>
      <c r="O31" s="108"/>
      <c r="P31" s="9"/>
    </row>
    <row r="32" spans="1:16" s="10" customFormat="1" ht="15" customHeight="1" x14ac:dyDescent="0.2">
      <c r="A32" s="232" t="s">
        <v>267</v>
      </c>
      <c r="B32" s="233"/>
      <c r="C32" s="233"/>
      <c r="D32" s="233"/>
      <c r="E32" s="234"/>
      <c r="F32" s="113">
        <v>10.126544000000001</v>
      </c>
      <c r="G32" s="113">
        <v>9.9245135736000005</v>
      </c>
      <c r="H32" s="113">
        <v>10.065296922</v>
      </c>
      <c r="I32" s="113">
        <v>10.273941811</v>
      </c>
      <c r="J32" s="113"/>
      <c r="K32" s="114"/>
      <c r="L32" s="114"/>
      <c r="M32" s="114"/>
      <c r="N32" s="114"/>
      <c r="O32" s="113"/>
      <c r="P32" s="83"/>
    </row>
    <row r="33" spans="1:15" s="10" customFormat="1" ht="15" customHeight="1" x14ac:dyDescent="0.2">
      <c r="A33" s="109" t="s">
        <v>268</v>
      </c>
      <c r="B33" s="110"/>
      <c r="C33" s="110"/>
      <c r="D33" s="110"/>
      <c r="E33" s="111"/>
      <c r="F33" s="113">
        <v>10.396036117</v>
      </c>
      <c r="G33" s="113">
        <v>10.547386512999999</v>
      </c>
      <c r="H33" s="113">
        <v>10.961007303000001</v>
      </c>
      <c r="I33" s="113">
        <v>11.257815525</v>
      </c>
      <c r="J33" s="114"/>
      <c r="K33" s="114"/>
      <c r="L33" s="114"/>
      <c r="M33" s="114"/>
      <c r="N33" s="114"/>
      <c r="O33" s="114"/>
    </row>
    <row r="34" spans="1:15" s="10" customFormat="1" ht="15" customHeight="1" x14ac:dyDescent="0.2">
      <c r="A34" s="109" t="s">
        <v>269</v>
      </c>
      <c r="B34" s="110"/>
      <c r="C34" s="110"/>
      <c r="D34" s="110"/>
      <c r="E34" s="111"/>
      <c r="F34" s="121">
        <v>15.971153846</v>
      </c>
      <c r="G34" s="121">
        <v>16.211538462</v>
      </c>
      <c r="H34" s="121">
        <v>15.423076923</v>
      </c>
      <c r="I34" s="121">
        <v>15.711538462</v>
      </c>
      <c r="J34" s="121"/>
      <c r="K34" s="121"/>
      <c r="L34" s="121"/>
      <c r="M34" s="121"/>
      <c r="N34" s="121"/>
      <c r="O34" s="121"/>
    </row>
    <row r="35" spans="1:15" s="10" customFormat="1" ht="15" customHeight="1" x14ac:dyDescent="0.2">
      <c r="A35" s="109" t="s">
        <v>270</v>
      </c>
      <c r="B35" s="110"/>
      <c r="C35" s="110"/>
      <c r="D35" s="110"/>
      <c r="E35" s="111"/>
      <c r="F35" s="122">
        <v>19.259615385</v>
      </c>
      <c r="G35" s="122">
        <v>17.826923077</v>
      </c>
      <c r="H35" s="122">
        <v>18.942307692</v>
      </c>
      <c r="I35" s="122">
        <v>19.865384615</v>
      </c>
      <c r="J35" s="122"/>
      <c r="K35" s="122"/>
      <c r="L35" s="122"/>
      <c r="M35" s="122"/>
      <c r="N35" s="122"/>
      <c r="O35" s="122"/>
    </row>
    <row r="36" spans="1:15" s="10" customFormat="1" ht="15" customHeight="1" x14ac:dyDescent="0.2">
      <c r="A36" s="258"/>
      <c r="B36" s="259"/>
      <c r="C36" s="259"/>
      <c r="D36" s="259"/>
      <c r="E36" s="260"/>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E2:M4"/>
    <mergeCell ref="A8:C8"/>
    <mergeCell ref="N2:O2"/>
    <mergeCell ref="N4:O4"/>
    <mergeCell ref="E5:G5"/>
    <mergeCell ref="E8:H8"/>
    <mergeCell ref="I8:K8"/>
    <mergeCell ref="L8:O8"/>
    <mergeCell ref="A32:E32"/>
    <mergeCell ref="A36:E36"/>
    <mergeCell ref="A28:E28"/>
    <mergeCell ref="A30:E30"/>
    <mergeCell ref="A31:E31"/>
    <mergeCell ref="B9:C9"/>
    <mergeCell ref="B10:C10"/>
    <mergeCell ref="E23:G23"/>
    <mergeCell ref="A21:C21"/>
    <mergeCell ref="A22:D22"/>
    <mergeCell ref="A13:D17"/>
    <mergeCell ref="A12:C12"/>
    <mergeCell ref="A25:E25"/>
    <mergeCell ref="A26:E26"/>
    <mergeCell ref="A27:E27"/>
    <mergeCell ref="A24:E24"/>
    <mergeCell ref="B19:C19"/>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2016-09-07T22:08:09Z</dcterms:modified>
</cp:coreProperties>
</file>